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2. Tests/2021 I. Práctica/"/>
    </mc:Choice>
  </mc:AlternateContent>
  <xr:revisionPtr revIDLastSave="167" documentId="11_AA18BB18177BDAB350DEED35CE169063594FBE22" xr6:coauthVersionLast="47" xr6:coauthVersionMax="47" xr10:uidLastSave="{345D593D-E548-4133-B74F-9942CB66020B}"/>
  <bookViews>
    <workbookView xWindow="-120" yWindow="-16320" windowWidth="29040" windowHeight="15720" activeTab="2" xr2:uid="{00000000-000D-0000-FFFF-FFFF00000000}"/>
  </bookViews>
  <sheets>
    <sheet name="Data" sheetId="1" r:id="rId1"/>
    <sheet name="Reg 1ra Etapa" sheetId="3" r:id="rId2"/>
    <sheet name="Reg 2da Etap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4" l="1"/>
  <c r="P49" i="4" a="1"/>
  <c r="P49" i="4" s="1"/>
  <c r="O38" i="4" a="1"/>
  <c r="O38" i="4" s="1"/>
  <c r="O27" i="4" a="1"/>
  <c r="O27" i="4" s="1"/>
  <c r="O17" i="4" a="1"/>
  <c r="O17" i="4" s="1"/>
  <c r="V39" i="3" a="1"/>
  <c r="V39" i="3" s="1"/>
  <c r="V18" i="3" l="1" a="1"/>
  <c r="V18" i="3" s="1"/>
  <c r="V28" i="3" s="1" a="1"/>
  <c r="V28" i="3" s="1"/>
  <c r="W50" i="3" s="1" a="1"/>
  <c r="W50" i="3" s="1"/>
  <c r="H55" i="4" l="1"/>
  <c r="H110" i="4"/>
  <c r="H107" i="4"/>
  <c r="H48" i="4"/>
  <c r="H26" i="4"/>
  <c r="H65" i="4"/>
  <c r="H111" i="4"/>
  <c r="H47" i="4"/>
  <c r="H14" i="4"/>
  <c r="H53" i="4"/>
  <c r="H70" i="4"/>
  <c r="H86" i="4"/>
  <c r="H29" i="4"/>
  <c r="H60" i="4"/>
  <c r="H99" i="4"/>
  <c r="H35" i="4"/>
  <c r="H74" i="4"/>
  <c r="H16" i="4"/>
  <c r="H18" i="4"/>
  <c r="H57" i="4"/>
  <c r="H103" i="4"/>
  <c r="H39" i="4"/>
  <c r="H80" i="4"/>
  <c r="H37" i="4"/>
  <c r="H46" i="4"/>
  <c r="H54" i="4"/>
  <c r="H116" i="4"/>
  <c r="H52" i="4"/>
  <c r="H91" i="4"/>
  <c r="H27" i="4"/>
  <c r="H66" i="4"/>
  <c r="H102" i="4"/>
  <c r="H113" i="4"/>
  <c r="H49" i="4"/>
  <c r="H119" i="4"/>
  <c r="H118" i="4"/>
  <c r="H82" i="4"/>
  <c r="H31" i="4"/>
  <c r="H85" i="4"/>
  <c r="H44" i="4"/>
  <c r="H19" i="4"/>
  <c r="H58" i="4"/>
  <c r="H41" i="4"/>
  <c r="H94" i="4"/>
  <c r="H28" i="4"/>
  <c r="H100" i="4"/>
  <c r="H11" i="4"/>
  <c r="H22" i="4"/>
  <c r="H33" i="4"/>
  <c r="H79" i="4"/>
  <c r="H15" i="4"/>
  <c r="H78" i="4"/>
  <c r="H112" i="4"/>
  <c r="H104" i="4"/>
  <c r="H93" i="4"/>
  <c r="H92" i="4"/>
  <c r="H20" i="4"/>
  <c r="H67" i="4"/>
  <c r="H114" i="4"/>
  <c r="H42" i="4"/>
  <c r="H117" i="4"/>
  <c r="H89" i="4"/>
  <c r="H25" i="4"/>
  <c r="H56" i="4"/>
  <c r="H43" i="4"/>
  <c r="H95" i="4"/>
  <c r="H21" i="4"/>
  <c r="H38" i="4"/>
  <c r="H83" i="4"/>
  <c r="H105" i="4"/>
  <c r="H23" i="4"/>
  <c r="H13" i="4"/>
  <c r="H109" i="4"/>
  <c r="H75" i="4"/>
  <c r="H50" i="4"/>
  <c r="H97" i="4"/>
  <c r="H71" i="4"/>
  <c r="H30" i="4"/>
  <c r="H72" i="4"/>
  <c r="H64" i="4"/>
  <c r="H77" i="4"/>
  <c r="H84" i="4"/>
  <c r="H12" i="4"/>
  <c r="H59" i="4"/>
  <c r="H106" i="4"/>
  <c r="H10" i="4"/>
  <c r="H98" i="4"/>
  <c r="H81" i="4"/>
  <c r="H17" i="4"/>
  <c r="H69" i="4"/>
  <c r="H45" i="4"/>
  <c r="H68" i="4"/>
  <c r="H32" i="4"/>
  <c r="H108" i="4"/>
  <c r="H62" i="4"/>
  <c r="H87" i="4"/>
  <c r="H36" i="4"/>
  <c r="H63" i="4"/>
  <c r="H88" i="4"/>
  <c r="H101" i="4"/>
  <c r="H40" i="4"/>
  <c r="H24" i="4"/>
  <c r="H61" i="4"/>
  <c r="H76" i="4"/>
  <c r="H115" i="4"/>
  <c r="H51" i="4"/>
  <c r="H90" i="4"/>
  <c r="H96" i="4"/>
  <c r="H34" i="4"/>
  <c r="H73" i="4"/>
  <c r="L48" i="3"/>
  <c r="L64" i="3"/>
  <c r="L112" i="3"/>
  <c r="L26" i="3"/>
  <c r="L74" i="3"/>
  <c r="L90" i="3"/>
  <c r="L28" i="3"/>
  <c r="L44" i="3"/>
  <c r="L60" i="3"/>
  <c r="L92" i="3"/>
  <c r="L108" i="3"/>
  <c r="L45" i="3"/>
  <c r="L61" i="3"/>
  <c r="L109" i="3"/>
  <c r="L14" i="3"/>
  <c r="L46" i="3"/>
  <c r="L62" i="3"/>
  <c r="L78" i="3"/>
  <c r="L110" i="3"/>
  <c r="L15" i="3"/>
  <c r="L31" i="3"/>
  <c r="L63" i="3"/>
  <c r="L79" i="3"/>
  <c r="L95" i="3"/>
  <c r="D11" i="3"/>
  <c r="L11" i="3" s="1"/>
  <c r="D12" i="3"/>
  <c r="L12" i="3" s="1"/>
  <c r="D13" i="3"/>
  <c r="L13" i="3" s="1"/>
  <c r="D14" i="3"/>
  <c r="D15" i="3"/>
  <c r="D16" i="3"/>
  <c r="L16" i="3" s="1"/>
  <c r="D17" i="3"/>
  <c r="L17" i="3" s="1"/>
  <c r="D18" i="3"/>
  <c r="L18" i="3" s="1"/>
  <c r="D19" i="3"/>
  <c r="L19" i="3" s="1"/>
  <c r="D20" i="3"/>
  <c r="L20" i="3" s="1"/>
  <c r="D21" i="3"/>
  <c r="L21" i="3" s="1"/>
  <c r="D22" i="3"/>
  <c r="L22" i="3" s="1"/>
  <c r="D23" i="3"/>
  <c r="L23" i="3" s="1"/>
  <c r="D24" i="3"/>
  <c r="L24" i="3" s="1"/>
  <c r="D25" i="3"/>
  <c r="L25" i="3" s="1"/>
  <c r="D26" i="3"/>
  <c r="D27" i="3"/>
  <c r="L27" i="3" s="1"/>
  <c r="D28" i="3"/>
  <c r="D29" i="3"/>
  <c r="L29" i="3" s="1"/>
  <c r="D30" i="3"/>
  <c r="L30" i="3" s="1"/>
  <c r="D31" i="3"/>
  <c r="D32" i="3"/>
  <c r="L32" i="3" s="1"/>
  <c r="D33" i="3"/>
  <c r="L33" i="3" s="1"/>
  <c r="D34" i="3"/>
  <c r="L34" i="3" s="1"/>
  <c r="D35" i="3"/>
  <c r="L35" i="3" s="1"/>
  <c r="D36" i="3"/>
  <c r="L36" i="3" s="1"/>
  <c r="D37" i="3"/>
  <c r="L37" i="3" s="1"/>
  <c r="D38" i="3"/>
  <c r="L38" i="3" s="1"/>
  <c r="D39" i="3"/>
  <c r="L39" i="3" s="1"/>
  <c r="D40" i="3"/>
  <c r="L40" i="3" s="1"/>
  <c r="D41" i="3"/>
  <c r="L41" i="3" s="1"/>
  <c r="D42" i="3"/>
  <c r="L42" i="3" s="1"/>
  <c r="D43" i="3"/>
  <c r="L43" i="3" s="1"/>
  <c r="D44" i="3"/>
  <c r="D45" i="3"/>
  <c r="D46" i="3"/>
  <c r="D47" i="3"/>
  <c r="L47" i="3" s="1"/>
  <c r="D48" i="3"/>
  <c r="D49" i="3"/>
  <c r="L49" i="3" s="1"/>
  <c r="D50" i="3"/>
  <c r="L50" i="3" s="1"/>
  <c r="D51" i="3"/>
  <c r="L51" i="3" s="1"/>
  <c r="D52" i="3"/>
  <c r="L52" i="3" s="1"/>
  <c r="D53" i="3"/>
  <c r="L53" i="3" s="1"/>
  <c r="D54" i="3"/>
  <c r="L54" i="3" s="1"/>
  <c r="D55" i="3"/>
  <c r="L55" i="3" s="1"/>
  <c r="D56" i="3"/>
  <c r="L56" i="3" s="1"/>
  <c r="D57" i="3"/>
  <c r="L57" i="3" s="1"/>
  <c r="D58" i="3"/>
  <c r="L58" i="3" s="1"/>
  <c r="D59" i="3"/>
  <c r="L59" i="3" s="1"/>
  <c r="D60" i="3"/>
  <c r="D61" i="3"/>
  <c r="D62" i="3"/>
  <c r="D63" i="3"/>
  <c r="D64" i="3"/>
  <c r="D65" i="3"/>
  <c r="L65" i="3" s="1"/>
  <c r="D66" i="3"/>
  <c r="L66" i="3" s="1"/>
  <c r="D67" i="3"/>
  <c r="L67" i="3" s="1"/>
  <c r="D68" i="3"/>
  <c r="L68" i="3" s="1"/>
  <c r="D69" i="3"/>
  <c r="L69" i="3" s="1"/>
  <c r="D70" i="3"/>
  <c r="L70" i="3" s="1"/>
  <c r="D71" i="3"/>
  <c r="L71" i="3" s="1"/>
  <c r="D72" i="3"/>
  <c r="L72" i="3" s="1"/>
  <c r="D73" i="3"/>
  <c r="L73" i="3" s="1"/>
  <c r="D74" i="3"/>
  <c r="D75" i="3"/>
  <c r="L75" i="3" s="1"/>
  <c r="D76" i="3"/>
  <c r="L76" i="3" s="1"/>
  <c r="D77" i="3"/>
  <c r="L77" i="3" s="1"/>
  <c r="D78" i="3"/>
  <c r="D79" i="3"/>
  <c r="D80" i="3"/>
  <c r="L80" i="3" s="1"/>
  <c r="D81" i="3"/>
  <c r="L81" i="3" s="1"/>
  <c r="D82" i="3"/>
  <c r="L82" i="3" s="1"/>
  <c r="D83" i="3"/>
  <c r="L83" i="3" s="1"/>
  <c r="D84" i="3"/>
  <c r="L84" i="3" s="1"/>
  <c r="D85" i="3"/>
  <c r="L85" i="3" s="1"/>
  <c r="D86" i="3"/>
  <c r="L86" i="3" s="1"/>
  <c r="D87" i="3"/>
  <c r="L87" i="3" s="1"/>
  <c r="D88" i="3"/>
  <c r="L88" i="3" s="1"/>
  <c r="D89" i="3"/>
  <c r="L89" i="3" s="1"/>
  <c r="D90" i="3"/>
  <c r="D91" i="3"/>
  <c r="L91" i="3" s="1"/>
  <c r="D92" i="3"/>
  <c r="D93" i="3"/>
  <c r="L93" i="3" s="1"/>
  <c r="D94" i="3"/>
  <c r="L94" i="3" s="1"/>
  <c r="D95" i="3"/>
  <c r="D96" i="3"/>
  <c r="L96" i="3" s="1"/>
  <c r="D97" i="3"/>
  <c r="L97" i="3" s="1"/>
  <c r="D98" i="3"/>
  <c r="L98" i="3" s="1"/>
  <c r="D99" i="3"/>
  <c r="L99" i="3" s="1"/>
  <c r="D100" i="3"/>
  <c r="L100" i="3" s="1"/>
  <c r="D101" i="3"/>
  <c r="L101" i="3" s="1"/>
  <c r="D102" i="3"/>
  <c r="L102" i="3" s="1"/>
  <c r="D103" i="3"/>
  <c r="L103" i="3" s="1"/>
  <c r="D104" i="3"/>
  <c r="L104" i="3" s="1"/>
  <c r="D105" i="3"/>
  <c r="L105" i="3" s="1"/>
  <c r="D106" i="3"/>
  <c r="L106" i="3" s="1"/>
  <c r="D107" i="3"/>
  <c r="L107" i="3" s="1"/>
  <c r="D108" i="3"/>
  <c r="D109" i="3"/>
  <c r="D110" i="3"/>
  <c r="D111" i="3"/>
  <c r="L111" i="3" s="1"/>
  <c r="D112" i="3"/>
  <c r="D113" i="3"/>
  <c r="L113" i="3" s="1"/>
  <c r="D114" i="3"/>
  <c r="L114" i="3" s="1"/>
  <c r="D115" i="3"/>
  <c r="L115" i="3" s="1"/>
  <c r="D116" i="3"/>
  <c r="L116" i="3" s="1"/>
  <c r="D117" i="3"/>
  <c r="L117" i="3" s="1"/>
  <c r="D118" i="3"/>
  <c r="L118" i="3" s="1"/>
  <c r="D119" i="3"/>
  <c r="L119" i="3" s="1"/>
  <c r="D120" i="3"/>
  <c r="L120" i="3" s="1"/>
  <c r="D10" i="3"/>
  <c r="L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<sst xmlns="http://schemas.openxmlformats.org/spreadsheetml/2006/main" count="285" uniqueCount="190">
  <si>
    <t xml:space="preserve">GRUPO </t>
  </si>
  <si>
    <t xml:space="preserve">Modelo </t>
  </si>
  <si>
    <t xml:space="preserve"> Boloña</t>
  </si>
  <si>
    <t>Data</t>
  </si>
  <si>
    <t>Trimestral (1993-2020)</t>
  </si>
  <si>
    <t>Producto bruto interno por tipo de gasto (millones S/ 2007) - PBI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</si>
  <si>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</si>
  <si>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</si>
  <si>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 - Inversión Bruta Fija - Pública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</si>
  <si>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</si>
  <si>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</t>
  </si>
  <si>
    <t>Producto bruto interno por tipo de gasto (millones S/ 2007) - Demanda Interna - Inversión Bruta Interna</t>
  </si>
  <si>
    <t>Producto bruto interno por tipo de gasto (millones S/ 2007) - Exportaciones</t>
  </si>
  <si>
    <t>Producto bruto interno por tipo de gasto (millones S/ 2007) - Importaciones</t>
  </si>
  <si>
    <t>Términos de intercambio de comercio exterior (índice 2007 = 100) - Términos de Intercambio</t>
  </si>
  <si>
    <t>Producto bruto interno por tipo de gasto (millones S/ 2007) - Demanda Interna - Inversión Bruta Interna - Variación de Inventarios</t>
  </si>
  <si>
    <t>Liquidez internacional del BCRP - RIN - Reservas Internacionales Netas (millones US$)</t>
  </si>
  <si>
    <t>Y</t>
  </si>
  <si>
    <t>CP</t>
  </si>
  <si>
    <t>CG</t>
  </si>
  <si>
    <t>Inversión Bruta fija de 
Gobierno//Público</t>
  </si>
  <si>
    <t>IP</t>
  </si>
  <si>
    <t>IB</t>
  </si>
  <si>
    <t>X</t>
  </si>
  <si>
    <t>M</t>
  </si>
  <si>
    <t>TI</t>
  </si>
  <si>
    <t>STOCK/Variación de existencias</t>
  </si>
  <si>
    <t>RIN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</si>
  <si>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</si>
  <si>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</si>
  <si>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</si>
  <si>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</si>
  <si>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</si>
  <si>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</si>
  <si>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</si>
  <si>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</si>
  <si>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</si>
  <si>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</si>
  <si>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</si>
  <si>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</si>
  <si>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</si>
  <si>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</si>
  <si>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</si>
  <si>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</si>
  <si>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</si>
  <si>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</si>
  <si>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</si>
  <si>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</si>
  <si>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</si>
  <si>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</si>
  <si>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</si>
  <si>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</si>
  <si>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</si>
  <si>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</si>
  <si>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</si>
  <si>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</si>
  <si>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</si>
  <si>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</si>
  <si>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</si>
  <si>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</si>
  <si>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</si>
  <si>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</si>
  <si>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</si>
  <si>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</si>
  <si>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</si>
  <si>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</si>
  <si>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</si>
  <si>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</si>
  <si>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</si>
  <si>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</si>
  <si>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</si>
  <si>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</si>
  <si>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</si>
  <si>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</si>
  <si>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</si>
  <si>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</si>
  <si>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</si>
  <si>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</si>
  <si>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</si>
  <si>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</si>
  <si>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</si>
  <si>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</si>
  <si>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</si>
  <si>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</si>
  <si>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</si>
  <si>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</si>
  <si>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</si>
  <si>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</si>
  <si>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</si>
  <si>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</si>
  <si>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</si>
  <si>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</si>
  <si>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</si>
  <si>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</si>
  <si>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</si>
  <si>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</si>
  <si>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</si>
  <si>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</si>
  <si>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</si>
  <si>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</si>
  <si>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</si>
  <si>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</si>
  <si>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</si>
  <si>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</si>
  <si>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</si>
  <si>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</si>
  <si>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</si>
  <si>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</si>
  <si>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</si>
  <si>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</si>
  <si>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</si>
  <si>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</si>
  <si>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</si>
  <si>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</si>
  <si>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</si>
  <si>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</si>
  <si>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</si>
  <si>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</si>
  <si>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</si>
  <si>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</si>
  <si>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</si>
  <si>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</si>
  <si>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</si>
  <si>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</si>
  <si>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</si>
  <si>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</si>
  <si>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</si>
  <si>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</si>
  <si>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</si>
  <si>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</si>
  <si>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</si>
  <si>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</si>
  <si>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</si>
  <si>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</si>
  <si>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</si>
  <si>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</si>
  <si>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</si>
  <si>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</si>
  <si>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</si>
  <si>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</si>
  <si>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cp(-1)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</si>
  <si>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</si>
  <si>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</si>
  <si>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</si>
  <si>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</si>
  <si>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</si>
  <si>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</si>
  <si>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</si>
  <si>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</si>
  <si>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</si>
  <si>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</si>
  <si>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</si>
  <si>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</si>
  <si>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</si>
  <si>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</si>
  <si>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</si>
  <si>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</si>
  <si>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</si>
  <si>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</si>
  <si>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</si>
  <si>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</si>
  <si>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</si>
  <si>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</si>
  <si>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</si>
  <si>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</si>
  <si>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</si>
  <si>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</si>
  <si>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Variable X 3</t>
  </si>
  <si>
    <t>Variable X 4</t>
  </si>
  <si>
    <t>Variable X 5</t>
  </si>
  <si>
    <t>Variable X 6</t>
  </si>
  <si>
    <t>Variable X 7</t>
  </si>
  <si>
    <t>CP(-1)</t>
  </si>
  <si>
    <t>Tranponiendo las variables exogenas</t>
  </si>
  <si>
    <t>Multiplicamos las matriz transpuesta con la matris de variables exogenas</t>
  </si>
  <si>
    <t>Sacamos la inversa de la matriz anterior (x`x)^-1</t>
  </si>
  <si>
    <t>x`y</t>
  </si>
  <si>
    <t>b1</t>
  </si>
  <si>
    <t>b2</t>
  </si>
  <si>
    <t>b3</t>
  </si>
  <si>
    <t>b4</t>
  </si>
  <si>
    <t>b5</t>
  </si>
  <si>
    <t>b6</t>
  </si>
  <si>
    <t>b7</t>
  </si>
  <si>
    <t>b0</t>
  </si>
  <si>
    <t>a) Estime el modelo [5] por el método de mínimos cuadrados de dos etapas
utilizando matrices en el software excel.</t>
  </si>
  <si>
    <t>YEST</t>
  </si>
  <si>
    <t>MEST</t>
  </si>
  <si>
    <t>ACHALMA MENDOZA, ELMER EDISON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</si>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</sst>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Continuous"/>
    </xf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Font="1" applyFill="1" applyAlignment="1"/>
    <xf numFmtId="0" fontId="1" fillId="0" borderId="0" xfId="0" applyFont="1" applyFill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/>
    <xf numFmtId="2" fontId="1" fillId="0" borderId="1" xfId="0" applyNumberFormat="1" applyFont="1" applyFill="1" applyBorder="1"/>
    <xf numFmtId="2" fontId="2" fillId="0" borderId="1" xfId="0" applyNumberFormat="1" applyFont="1" applyFill="1" applyBorder="1"/>
    <xf numFmtId="0" fontId="5" fillId="0" borderId="1" xfId="0" applyFont="1" applyFill="1" applyBorder="1"/>
    <xf numFmtId="0" fontId="3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2" fontId="1" fillId="2" borderId="1" xfId="0" applyNumberFormat="1" applyFont="1" applyFill="1" applyBorder="1"/>
    <xf numFmtId="2" fontId="2" fillId="2" borderId="1" xfId="0" applyNumberFormat="1" applyFont="1" applyFill="1" applyBorder="1"/>
    <xf numFmtId="0" fontId="6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2" fontId="2" fillId="0" borderId="0" xfId="0" applyNumberFormat="1" applyFont="1" applyFill="1" applyBorder="1"/>
    <xf numFmtId="2" fontId="1" fillId="0" borderId="0" xfId="0" applyNumberFormat="1" applyFont="1" applyFill="1" applyBorder="1"/>
    <xf numFmtId="0" fontId="5" fillId="0" borderId="0" xfId="0" applyFont="1" applyFill="1" applyBorder="1" applyAlignment="1"/>
    <xf numFmtId="0" fontId="5" fillId="0" borderId="5" xfId="0" applyFont="1" applyFill="1" applyBorder="1" applyAlignment="1"/>
    <xf numFmtId="0" fontId="6" fillId="3" borderId="0" xfId="0" applyFont="1" applyFill="1" applyAlignment="1"/>
    <xf numFmtId="0" fontId="6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zoomScale="91" zoomScaleNormal="91" workbookViewId="0">
      <selection activeCell="E7" sqref="E7"/>
    </sheetView>
  </sheetViews>
  <sheetFormatPr baseColWidth="10" defaultColWidth="12.625" defaultRowHeight="15" customHeight="1" x14ac:dyDescent="0.2"/>
  <cols>
    <col min="1" max="1" width="9.375" customWidth="1"/>
    <col min="2" max="4" width="16.125" style="10" customWidth="1"/>
    <col min="5" max="5" width="22.375" style="10" customWidth="1"/>
    <col min="6" max="6" width="21" style="10" customWidth="1"/>
    <col min="7" max="7" width="19.875" style="10" customWidth="1"/>
    <col min="8" max="8" width="16.125" style="10" customWidth="1"/>
    <col min="9" max="9" width="18.75" style="10" customWidth="1"/>
    <col min="10" max="12" width="16.125" style="10" customWidth="1"/>
    <col min="13" max="13" width="10" style="10" customWidth="1"/>
    <col min="14" max="26" width="9.375" customWidth="1"/>
  </cols>
  <sheetData>
    <row r="1" spans="1:26" x14ac:dyDescent="0.25">
      <c r="A1" s="1"/>
      <c r="B1" s="8" t="s">
        <v>0</v>
      </c>
      <c r="C1" s="8">
        <v>8</v>
      </c>
      <c r="E1" s="8" t="s">
        <v>1</v>
      </c>
      <c r="F1" s="8" t="s">
        <v>2</v>
      </c>
      <c r="H1" s="8" t="s">
        <v>3</v>
      </c>
      <c r="I1" s="8" t="s">
        <v>4</v>
      </c>
      <c r="M1" s="1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1"/>
      <c r="C2" s="11"/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0" customHeight="1" x14ac:dyDescent="0.25">
      <c r="A3" s="2"/>
      <c r="B3" s="21" t="s">
        <v>5</v>
      </c>
      <c r="C3" s="21" t="s">
        <v>6</v>
      </c>
      <c r="D3" s="21" t="s">
        <v>7</v>
      </c>
      <c r="E3" s="22" t="s">
        <v>8</v>
      </c>
      <c r="F3" s="22" t="s">
        <v>9</v>
      </c>
      <c r="G3" s="21" t="s">
        <v>10</v>
      </c>
      <c r="H3" s="23" t="s">
        <v>11</v>
      </c>
      <c r="I3" s="22" t="s">
        <v>12</v>
      </c>
      <c r="J3" s="22" t="s">
        <v>13</v>
      </c>
      <c r="K3" s="23" t="s">
        <v>14</v>
      </c>
      <c r="L3" s="21" t="s">
        <v>15</v>
      </c>
      <c r="M3" s="21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5">
      <c r="A4" s="1"/>
      <c r="B4" s="24" t="s">
        <v>17</v>
      </c>
      <c r="C4" s="24" t="s">
        <v>18</v>
      </c>
      <c r="D4" s="24" t="s">
        <v>19</v>
      </c>
      <c r="E4" s="21" t="s">
        <v>20</v>
      </c>
      <c r="F4" s="24" t="s">
        <v>21</v>
      </c>
      <c r="G4" s="24" t="s">
        <v>22</v>
      </c>
      <c r="H4" s="24" t="s">
        <v>22</v>
      </c>
      <c r="I4" s="24" t="s">
        <v>23</v>
      </c>
      <c r="J4" s="24" t="s">
        <v>24</v>
      </c>
      <c r="K4" s="21" t="s">
        <v>25</v>
      </c>
      <c r="L4" s="21" t="s">
        <v>26</v>
      </c>
      <c r="M4" s="25" t="s">
        <v>27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28</v>
      </c>
      <c r="B5" s="26">
        <v>38458.771433225302</v>
      </c>
      <c r="C5" s="26">
        <v>26753.433712000799</v>
      </c>
      <c r="D5" s="26">
        <v>4296.3321631921499</v>
      </c>
      <c r="E5" s="26">
        <v>1445.6577443602</v>
      </c>
      <c r="F5" s="27">
        <v>3960.00249543265</v>
      </c>
      <c r="G5" s="26">
        <v>5405.66023979285</v>
      </c>
      <c r="H5" s="26">
        <v>6412.82022787598</v>
      </c>
      <c r="I5" s="27">
        <v>6621.5649476913704</v>
      </c>
      <c r="J5" s="27">
        <v>5625.3796175350299</v>
      </c>
      <c r="K5" s="26">
        <v>59.085439081711897</v>
      </c>
      <c r="L5" s="26">
        <v>1007.15998808313</v>
      </c>
      <c r="M5" s="27">
        <v>162.22036099999991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29</v>
      </c>
      <c r="B6" s="26">
        <v>41646.567194496303</v>
      </c>
      <c r="C6" s="26">
        <v>27582.575282876602</v>
      </c>
      <c r="D6" s="26">
        <v>4475.4571591317699</v>
      </c>
      <c r="E6" s="26">
        <v>1594.16535554507</v>
      </c>
      <c r="F6" s="27">
        <v>4129.6518425941404</v>
      </c>
      <c r="G6" s="26">
        <v>5723.8171981392097</v>
      </c>
      <c r="H6" s="26">
        <v>8532.7564502463792</v>
      </c>
      <c r="I6" s="27">
        <v>7138.2409557106403</v>
      </c>
      <c r="J6" s="27">
        <v>6082.4626534690897</v>
      </c>
      <c r="K6" s="26">
        <v>55.378157552727501</v>
      </c>
      <c r="L6" s="26">
        <v>2808.93925210717</v>
      </c>
      <c r="M6" s="27">
        <v>305.8838209999999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30</v>
      </c>
      <c r="B7" s="26">
        <v>40683.666242756197</v>
      </c>
      <c r="C7" s="26">
        <v>29633.427484724201</v>
      </c>
      <c r="D7" s="26">
        <v>4519.6560676530098</v>
      </c>
      <c r="E7" s="26">
        <v>1643.1135955769601</v>
      </c>
      <c r="F7" s="27">
        <v>4682.2838100686504</v>
      </c>
      <c r="G7" s="26">
        <v>6325.3974056456</v>
      </c>
      <c r="H7" s="26">
        <v>5871.4186069687203</v>
      </c>
      <c r="I7" s="27">
        <v>7028.2945915886603</v>
      </c>
      <c r="J7" s="27">
        <v>6369.1305081784003</v>
      </c>
      <c r="K7" s="26">
        <v>53.236474964814001</v>
      </c>
      <c r="L7" s="26">
        <v>-453.97879867688198</v>
      </c>
      <c r="M7" s="27">
        <v>51.875486000000365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31</v>
      </c>
      <c r="B8" s="26">
        <v>41303.995129522104</v>
      </c>
      <c r="C8" s="26">
        <v>29710.5635203983</v>
      </c>
      <c r="D8" s="26">
        <v>4271.5546100230604</v>
      </c>
      <c r="E8" s="26">
        <v>2429.63270297282</v>
      </c>
      <c r="F8" s="27">
        <v>5256.5053547233701</v>
      </c>
      <c r="G8" s="26">
        <v>7686.1380576961901</v>
      </c>
      <c r="H8" s="26">
        <v>5763.8339446431401</v>
      </c>
      <c r="I8" s="27">
        <v>8582.8077055826398</v>
      </c>
      <c r="J8" s="27">
        <v>7024.7646511250196</v>
      </c>
      <c r="K8" s="26">
        <v>53.031849706716201</v>
      </c>
      <c r="L8" s="26">
        <v>-1922.3041130530401</v>
      </c>
      <c r="M8" s="27">
        <v>220.94434599999977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32</v>
      </c>
      <c r="B9" s="26">
        <v>43373.677412015299</v>
      </c>
      <c r="C9" s="26">
        <v>29220.930904550201</v>
      </c>
      <c r="D9" s="26">
        <v>3619.4293692245701</v>
      </c>
      <c r="E9" s="26">
        <v>2436.7158134040401</v>
      </c>
      <c r="F9" s="27">
        <v>4884.5192583956796</v>
      </c>
      <c r="G9" s="26">
        <v>7321.2350717997197</v>
      </c>
      <c r="H9" s="26">
        <v>8825.7948416883992</v>
      </c>
      <c r="I9" s="27">
        <v>8761.6246357151394</v>
      </c>
      <c r="J9" s="27">
        <v>7054.1023391629797</v>
      </c>
      <c r="K9" s="26">
        <v>53.549731804631698</v>
      </c>
      <c r="L9" s="26">
        <v>1504.55976988868</v>
      </c>
      <c r="M9" s="27">
        <v>375.791248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33</v>
      </c>
      <c r="B10" s="26">
        <v>46709.948950268801</v>
      </c>
      <c r="C10" s="26">
        <v>31996.9619653845</v>
      </c>
      <c r="D10" s="26">
        <v>4431.1649738790602</v>
      </c>
      <c r="E10" s="26">
        <v>2442.5545761316398</v>
      </c>
      <c r="F10" s="27">
        <v>5331.92543678523</v>
      </c>
      <c r="G10" s="26">
        <v>7774.4800129168698</v>
      </c>
      <c r="H10" s="26">
        <v>8423.9156824658603</v>
      </c>
      <c r="I10" s="27">
        <v>9407.2236377919307</v>
      </c>
      <c r="J10" s="27">
        <v>7549.3173092525203</v>
      </c>
      <c r="K10" s="26">
        <v>54.658563628728302</v>
      </c>
      <c r="L10" s="26">
        <v>649.43566954898699</v>
      </c>
      <c r="M10" s="27">
        <v>1728.9489429999999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 t="s">
        <v>34</v>
      </c>
      <c r="B11" s="26">
        <v>45094.064914487702</v>
      </c>
      <c r="C11" s="26">
        <v>30626.968670394599</v>
      </c>
      <c r="D11" s="26">
        <v>5167.16668027986</v>
      </c>
      <c r="E11" s="26">
        <v>2089.4992228466199</v>
      </c>
      <c r="F11" s="27">
        <v>6962.4664860637504</v>
      </c>
      <c r="G11" s="26">
        <v>9051.9657089103694</v>
      </c>
      <c r="H11" s="26">
        <v>7418.5703100066003</v>
      </c>
      <c r="I11" s="27">
        <v>9978.7018003835692</v>
      </c>
      <c r="J11" s="27">
        <v>8097.3425465769596</v>
      </c>
      <c r="K11" s="26">
        <v>56.516071199930103</v>
      </c>
      <c r="L11" s="26">
        <v>-1633.39539890377</v>
      </c>
      <c r="M11" s="27">
        <v>716.48036300000058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 t="s">
        <v>35</v>
      </c>
      <c r="B12" s="26">
        <v>46865.980043435498</v>
      </c>
      <c r="C12" s="26">
        <v>32588.138459670699</v>
      </c>
      <c r="D12" s="26">
        <v>5868.2389766165097</v>
      </c>
      <c r="E12" s="26">
        <v>2295.63894786331</v>
      </c>
      <c r="F12" s="27">
        <v>7909.0888187553301</v>
      </c>
      <c r="G12" s="26">
        <v>10204.7277666186</v>
      </c>
      <c r="H12" s="26">
        <v>8149.2268516661297</v>
      </c>
      <c r="I12" s="27">
        <v>9349.0720107585803</v>
      </c>
      <c r="J12" s="27">
        <v>9088.6962552763998</v>
      </c>
      <c r="K12" s="26">
        <v>58.501570279166799</v>
      </c>
      <c r="L12" s="26">
        <v>-2055.5009149525099</v>
      </c>
      <c r="M12" s="27">
        <v>154.78816800000004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 t="s">
        <v>36</v>
      </c>
      <c r="B13" s="26">
        <v>47280.468761526601</v>
      </c>
      <c r="C13" s="26">
        <v>32192.372474786302</v>
      </c>
      <c r="D13" s="26">
        <v>5156.3586650042998</v>
      </c>
      <c r="E13" s="26">
        <v>2343.9952381336202</v>
      </c>
      <c r="F13" s="27">
        <v>7397.09026051617</v>
      </c>
      <c r="G13" s="26">
        <v>9741.0854986497798</v>
      </c>
      <c r="H13" s="26">
        <v>10109.9253394555</v>
      </c>
      <c r="I13" s="27">
        <v>9508.0103503566097</v>
      </c>
      <c r="J13" s="27">
        <v>9686.1980680762099</v>
      </c>
      <c r="K13" s="26">
        <v>61.0314302427754</v>
      </c>
      <c r="L13" s="26">
        <v>368.83984080576602</v>
      </c>
      <c r="M13" s="27">
        <v>-43.571797000000515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 t="s">
        <v>37</v>
      </c>
      <c r="B14" s="26">
        <v>50715.534226090902</v>
      </c>
      <c r="C14" s="26">
        <v>33142.433185064001</v>
      </c>
      <c r="D14" s="26">
        <v>4971.8948708032804</v>
      </c>
      <c r="E14" s="26">
        <v>2381.8538729882498</v>
      </c>
      <c r="F14" s="27">
        <v>8187.1232252927603</v>
      </c>
      <c r="G14" s="26">
        <v>10568.977098281001</v>
      </c>
      <c r="H14" s="26">
        <v>12512.063023708701</v>
      </c>
      <c r="I14" s="27">
        <v>9875.5508877798202</v>
      </c>
      <c r="J14" s="27">
        <v>9786.4077412648803</v>
      </c>
      <c r="K14" s="26">
        <v>58.470319371628101</v>
      </c>
      <c r="L14" s="26">
        <v>1943.08592542765</v>
      </c>
      <c r="M14" s="27">
        <v>376.33210500000041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 t="s">
        <v>38</v>
      </c>
      <c r="B15" s="26">
        <v>48795.675264849997</v>
      </c>
      <c r="C15" s="26">
        <v>35083.856971569403</v>
      </c>
      <c r="D15" s="26">
        <v>5257.0478441343903</v>
      </c>
      <c r="E15" s="26">
        <v>2076.5762522596401</v>
      </c>
      <c r="F15" s="27">
        <v>8674.8055058693008</v>
      </c>
      <c r="G15" s="26">
        <v>10751.3817581289</v>
      </c>
      <c r="H15" s="26">
        <v>8602.2506120553098</v>
      </c>
      <c r="I15" s="27">
        <v>10273.395696144</v>
      </c>
      <c r="J15" s="27">
        <v>10420.8758590531</v>
      </c>
      <c r="K15" s="26">
        <v>60.574652080230898</v>
      </c>
      <c r="L15" s="26">
        <v>-2149.1311460736301</v>
      </c>
      <c r="M15" s="27">
        <v>106.97505099999944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 t="s">
        <v>39</v>
      </c>
      <c r="B16" s="26">
        <v>48744.313184472499</v>
      </c>
      <c r="C16" s="26">
        <v>35856.337368580302</v>
      </c>
      <c r="D16" s="26">
        <v>5322.6986200580304</v>
      </c>
      <c r="E16" s="26">
        <v>2337.3681737655702</v>
      </c>
      <c r="F16" s="27">
        <v>7686.9810083217599</v>
      </c>
      <c r="G16" s="26">
        <v>10024.349182087301</v>
      </c>
      <c r="H16" s="26">
        <v>7980.8260500235601</v>
      </c>
      <c r="I16" s="27">
        <v>10086.5171254984</v>
      </c>
      <c r="J16" s="27">
        <v>10502.065979687701</v>
      </c>
      <c r="K16" s="26">
        <v>59.925453227127697</v>
      </c>
      <c r="L16" s="26">
        <v>-2043.5231320637699</v>
      </c>
      <c r="M16" s="27">
        <v>483.43863500000043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 t="s">
        <v>40</v>
      </c>
      <c r="B17" s="26">
        <v>47884.6254354263</v>
      </c>
      <c r="C17" s="26">
        <v>33438.2089814629</v>
      </c>
      <c r="D17" s="26">
        <v>4804.7403591836601</v>
      </c>
      <c r="E17" s="26">
        <v>2037.3553535994799</v>
      </c>
      <c r="F17" s="27">
        <v>7291.9224942454202</v>
      </c>
      <c r="G17" s="26">
        <v>9329.2778478449</v>
      </c>
      <c r="H17" s="26">
        <v>8638.9913034795609</v>
      </c>
      <c r="I17" s="27">
        <v>10284.600049581901</v>
      </c>
      <c r="J17" s="27">
        <v>9281.9152582816896</v>
      </c>
      <c r="K17" s="26">
        <v>58.982437137379698</v>
      </c>
      <c r="L17" s="26">
        <v>-690.28654436534498</v>
      </c>
      <c r="M17" s="27">
        <v>177.89119599999958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3" t="s">
        <v>41</v>
      </c>
      <c r="B18" s="26">
        <v>51913.680284109898</v>
      </c>
      <c r="C18" s="26">
        <v>34018.874185221197</v>
      </c>
      <c r="D18" s="26">
        <v>5529.6566721119698</v>
      </c>
      <c r="E18" s="26">
        <v>1951.20098558514</v>
      </c>
      <c r="F18" s="27">
        <v>7817.3355339093396</v>
      </c>
      <c r="G18" s="26">
        <v>9768.5365194944807</v>
      </c>
      <c r="H18" s="26">
        <v>12279.3476937787</v>
      </c>
      <c r="I18" s="27">
        <v>10348.8005249077</v>
      </c>
      <c r="J18" s="27">
        <v>10262.9987919096</v>
      </c>
      <c r="K18" s="26">
        <v>59.3490995728001</v>
      </c>
      <c r="L18" s="26">
        <v>2510.8111742842302</v>
      </c>
      <c r="M18" s="27">
        <v>388.38044600000012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3" t="s">
        <v>42</v>
      </c>
      <c r="B19" s="26">
        <v>50072.600789309399</v>
      </c>
      <c r="C19" s="26">
        <v>36007.0387100445</v>
      </c>
      <c r="D19" s="26">
        <v>5293.8597995863202</v>
      </c>
      <c r="E19" s="26">
        <v>2089.62249779491</v>
      </c>
      <c r="F19" s="27">
        <v>7937.3041077110302</v>
      </c>
      <c r="G19" s="26">
        <v>10026.9266055059</v>
      </c>
      <c r="H19" s="26">
        <v>7880.0710872674999</v>
      </c>
      <c r="I19" s="27">
        <v>11262.5047806076</v>
      </c>
      <c r="J19" s="27">
        <v>10370.8735881965</v>
      </c>
      <c r="K19" s="26">
        <v>55.470222766049801</v>
      </c>
      <c r="L19" s="26">
        <v>-2146.8555182384398</v>
      </c>
      <c r="M19" s="27">
        <v>1274.5713660000001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3" t="s">
        <v>43</v>
      </c>
      <c r="B20" s="26">
        <v>51138.383215170499</v>
      </c>
      <c r="C20" s="26">
        <v>36036.878123271497</v>
      </c>
      <c r="D20" s="26">
        <v>5990.74316911805</v>
      </c>
      <c r="E20" s="26">
        <v>2793.4495201425002</v>
      </c>
      <c r="F20" s="27">
        <v>8200.4378641341991</v>
      </c>
      <c r="G20" s="26">
        <v>10993.887384276701</v>
      </c>
      <c r="H20" s="26">
        <v>8628.1390592892694</v>
      </c>
      <c r="I20" s="27">
        <v>11016.604077305101</v>
      </c>
      <c r="J20" s="27">
        <v>10533.9812138134</v>
      </c>
      <c r="K20" s="26">
        <v>57.731480750966703</v>
      </c>
      <c r="L20" s="26">
        <v>-2365.7483249874399</v>
      </c>
      <c r="M20" s="27">
        <v>58.847549000000072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3" t="s">
        <v>44</v>
      </c>
      <c r="B21" s="26">
        <v>50364.871465499396</v>
      </c>
      <c r="C21" s="26">
        <v>34934.568974476599</v>
      </c>
      <c r="D21" s="26">
        <v>5321.0308352847796</v>
      </c>
      <c r="E21" s="26">
        <v>1847.9291241759199</v>
      </c>
      <c r="F21" s="27">
        <v>7963.6730651613498</v>
      </c>
      <c r="G21" s="26">
        <v>9811.6021893372708</v>
      </c>
      <c r="H21" s="26">
        <v>8673.3515260901204</v>
      </c>
      <c r="I21" s="27">
        <v>11405.3836645265</v>
      </c>
      <c r="J21" s="27">
        <v>9969.4635348785996</v>
      </c>
      <c r="K21" s="26">
        <v>60.431534886528098</v>
      </c>
      <c r="L21" s="26">
        <v>-1138.25066324716</v>
      </c>
      <c r="M21" s="27">
        <v>632.24907899999926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3" t="s">
        <v>45</v>
      </c>
      <c r="B22" s="26">
        <v>56186.467577347503</v>
      </c>
      <c r="C22" s="26">
        <v>35514.100578834703</v>
      </c>
      <c r="D22" s="26">
        <v>5251.59486665655</v>
      </c>
      <c r="E22" s="26">
        <v>2170.0210694810698</v>
      </c>
      <c r="F22" s="27">
        <v>8469.3370469956499</v>
      </c>
      <c r="G22" s="26">
        <v>10639.3581164767</v>
      </c>
      <c r="H22" s="26">
        <v>13975.1041536047</v>
      </c>
      <c r="I22" s="27">
        <v>12749.4337321861</v>
      </c>
      <c r="J22" s="27">
        <v>11303.7657539345</v>
      </c>
      <c r="K22" s="26">
        <v>62.120603493386398</v>
      </c>
      <c r="L22" s="26">
        <v>3335.7460371279499</v>
      </c>
      <c r="M22" s="27">
        <v>500.86475500000051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3" t="s">
        <v>46</v>
      </c>
      <c r="B23" s="26">
        <v>53279.582553735701</v>
      </c>
      <c r="C23" s="26">
        <v>36993.293048155101</v>
      </c>
      <c r="D23" s="26">
        <v>5873.9448519513599</v>
      </c>
      <c r="E23" s="26">
        <v>2574.7031628259601</v>
      </c>
      <c r="F23" s="27">
        <v>9557.2021500305109</v>
      </c>
      <c r="G23" s="26">
        <v>12131.905312856499</v>
      </c>
      <c r="H23" s="26">
        <v>10436.915143664301</v>
      </c>
      <c r="I23" s="27">
        <v>12169.9003060138</v>
      </c>
      <c r="J23" s="27">
        <v>12194.4707960489</v>
      </c>
      <c r="K23" s="26">
        <v>63.595672546655699</v>
      </c>
      <c r="L23" s="26">
        <v>-1694.99016919217</v>
      </c>
      <c r="M23" s="27">
        <v>94.61690500000077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3" t="s">
        <v>47</v>
      </c>
      <c r="B24" s="26">
        <v>54197.369792474397</v>
      </c>
      <c r="C24" s="26">
        <v>37113.037398533503</v>
      </c>
      <c r="D24" s="26">
        <v>6815.4294461073196</v>
      </c>
      <c r="E24" s="26">
        <v>3554.8565912528702</v>
      </c>
      <c r="F24" s="27">
        <v>10250.787737812499</v>
      </c>
      <c r="G24" s="26">
        <v>13805.644329065401</v>
      </c>
      <c r="H24" s="26">
        <v>10475.254789013799</v>
      </c>
      <c r="I24" s="27">
        <v>11696.3068284865</v>
      </c>
      <c r="J24" s="27">
        <v>11902.6586696667</v>
      </c>
      <c r="K24" s="26">
        <v>60.368416686749597</v>
      </c>
      <c r="L24" s="26">
        <v>-3330.3895400515999</v>
      </c>
      <c r="M24" s="27">
        <v>400.96958300000006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3" t="s">
        <v>48</v>
      </c>
      <c r="B25" s="26">
        <v>51486.876291073102</v>
      </c>
      <c r="C25" s="26">
        <v>34159.556842846199</v>
      </c>
      <c r="D25" s="26">
        <v>5573.0121574596396</v>
      </c>
      <c r="E25" s="26">
        <v>2206.95889545519</v>
      </c>
      <c r="F25" s="27">
        <v>9139.3085870086907</v>
      </c>
      <c r="G25" s="26">
        <v>11346.2674824639</v>
      </c>
      <c r="H25" s="26">
        <v>12688.494553922599</v>
      </c>
      <c r="I25" s="27">
        <v>10476.064352281701</v>
      </c>
      <c r="J25" s="27">
        <v>11410.251615437001</v>
      </c>
      <c r="K25" s="26">
        <v>59.857158006647502</v>
      </c>
      <c r="L25" s="26">
        <v>1342.22707145868</v>
      </c>
      <c r="M25" s="27">
        <v>79.201889999998457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3" t="s">
        <v>49</v>
      </c>
      <c r="B26" s="26">
        <v>54478.793177525396</v>
      </c>
      <c r="C26" s="26">
        <v>35324.917195768001</v>
      </c>
      <c r="D26" s="26">
        <v>5268.20553466205</v>
      </c>
      <c r="E26" s="26">
        <v>2530.1245068118301</v>
      </c>
      <c r="F26" s="27">
        <v>9335.3944545491395</v>
      </c>
      <c r="G26" s="26">
        <v>11865.518961361</v>
      </c>
      <c r="H26" s="26">
        <v>14416.5379988848</v>
      </c>
      <c r="I26" s="27">
        <v>11661.1221919165</v>
      </c>
      <c r="J26" s="27">
        <v>12191.989743705901</v>
      </c>
      <c r="K26" s="26">
        <v>61.347580856126299</v>
      </c>
      <c r="L26" s="26">
        <v>2551.0190375238699</v>
      </c>
      <c r="M26" s="27">
        <v>150.8049800000008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3" t="s">
        <v>50</v>
      </c>
      <c r="B27" s="26">
        <v>53514.845547079902</v>
      </c>
      <c r="C27" s="26">
        <v>36279.117788891199</v>
      </c>
      <c r="D27" s="26">
        <v>5907.0113613672002</v>
      </c>
      <c r="E27" s="26">
        <v>2805.2022086912798</v>
      </c>
      <c r="F27" s="27">
        <v>8873.3453378824106</v>
      </c>
      <c r="G27" s="26">
        <v>11678.5475465737</v>
      </c>
      <c r="H27" s="26">
        <v>9493.8928861527893</v>
      </c>
      <c r="I27" s="27">
        <v>13617.0145951952</v>
      </c>
      <c r="J27" s="27">
        <v>11782.191084526499</v>
      </c>
      <c r="K27" s="26">
        <v>60.1136430076685</v>
      </c>
      <c r="L27" s="26">
        <v>-2184.6546604208902</v>
      </c>
      <c r="M27" s="27">
        <v>-334.98848999999973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3" t="s">
        <v>51</v>
      </c>
      <c r="B28" s="26">
        <v>53709.4783769102</v>
      </c>
      <c r="C28" s="26">
        <v>35934.408172494601</v>
      </c>
      <c r="D28" s="26">
        <v>7095.7709465111202</v>
      </c>
      <c r="E28" s="26">
        <v>3318.7279363288199</v>
      </c>
      <c r="F28" s="27">
        <v>8024.9516205597602</v>
      </c>
      <c r="G28" s="26">
        <v>11343.679556888599</v>
      </c>
      <c r="H28" s="26">
        <v>6679.5364310280002</v>
      </c>
      <c r="I28" s="27">
        <v>15039.277080863299</v>
      </c>
      <c r="J28" s="27">
        <v>11039.514253986799</v>
      </c>
      <c r="K28" s="26">
        <v>56.481407944627897</v>
      </c>
      <c r="L28" s="26">
        <v>-4664.1431258605699</v>
      </c>
      <c r="M28" s="27">
        <v>-880.63925600000039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3" t="s">
        <v>52</v>
      </c>
      <c r="B29" s="26">
        <v>51214.633637081199</v>
      </c>
      <c r="C29" s="26">
        <v>35109.749790092399</v>
      </c>
      <c r="D29" s="26">
        <v>5543.2002742600698</v>
      </c>
      <c r="E29" s="26">
        <v>2271.1934451064199</v>
      </c>
      <c r="F29" s="27">
        <v>7032.1846920176804</v>
      </c>
      <c r="G29" s="26">
        <v>9303.3781371241093</v>
      </c>
      <c r="H29" s="26">
        <v>7137.4247813263701</v>
      </c>
      <c r="I29" s="27">
        <v>12747.2799900024</v>
      </c>
      <c r="J29" s="27">
        <v>9323.0211986000304</v>
      </c>
      <c r="K29" s="26">
        <v>56.951553202249201</v>
      </c>
      <c r="L29" s="26">
        <v>-2165.9533557977302</v>
      </c>
      <c r="M29" s="27">
        <v>-361.33078299999943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3" t="s">
        <v>53</v>
      </c>
      <c r="B30" s="26">
        <v>55517.781013156004</v>
      </c>
      <c r="C30" s="26">
        <v>35132.220600212102</v>
      </c>
      <c r="D30" s="26">
        <v>5869.2622199358902</v>
      </c>
      <c r="E30" s="26">
        <v>2954.5352199237</v>
      </c>
      <c r="F30" s="27">
        <v>7133.9809426850397</v>
      </c>
      <c r="G30" s="26">
        <v>10088.516162608699</v>
      </c>
      <c r="H30" s="26">
        <v>10875.711146965899</v>
      </c>
      <c r="I30" s="27">
        <v>13069.144771273999</v>
      </c>
      <c r="J30" s="27">
        <v>9428.5577252319199</v>
      </c>
      <c r="K30" s="26">
        <v>54.128824423951002</v>
      </c>
      <c r="L30" s="26">
        <v>787.19498435719095</v>
      </c>
      <c r="M30" s="27">
        <v>-118.03636600000027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3" t="s">
        <v>54</v>
      </c>
      <c r="B31" s="26">
        <v>53196.089808047604</v>
      </c>
      <c r="C31" s="26">
        <v>35563.392059857499</v>
      </c>
      <c r="D31" s="26">
        <v>6398.6978793930502</v>
      </c>
      <c r="E31" s="26">
        <v>3402.2307221505498</v>
      </c>
      <c r="F31" s="27">
        <v>7905.6460887954099</v>
      </c>
      <c r="G31" s="26">
        <v>11307.876810946</v>
      </c>
      <c r="H31" s="26">
        <v>6663.7983647583196</v>
      </c>
      <c r="I31" s="27">
        <v>14471.2512441992</v>
      </c>
      <c r="J31" s="27">
        <v>9901.0497401605007</v>
      </c>
      <c r="K31" s="26">
        <v>54.893950665225802</v>
      </c>
      <c r="L31" s="26">
        <v>-4644.0784461876301</v>
      </c>
      <c r="M31" s="27">
        <v>-77.223514999999679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3" t="s">
        <v>55</v>
      </c>
      <c r="B32" s="26">
        <v>56448.236172229401</v>
      </c>
      <c r="C32" s="26">
        <v>33860.637549838</v>
      </c>
      <c r="D32" s="26">
        <v>6867.8396264109997</v>
      </c>
      <c r="E32" s="26">
        <v>3378.4525141343802</v>
      </c>
      <c r="F32" s="27">
        <v>7909.18827650187</v>
      </c>
      <c r="G32" s="26">
        <v>11287.6407906362</v>
      </c>
      <c r="H32" s="26">
        <v>12119.7975752612</v>
      </c>
      <c r="I32" s="27">
        <v>14328.7291634138</v>
      </c>
      <c r="J32" s="27">
        <v>10728.767742694499</v>
      </c>
      <c r="K32" s="26">
        <v>56.969824285892201</v>
      </c>
      <c r="L32" s="26">
        <v>832.15678462493099</v>
      </c>
      <c r="M32" s="27">
        <v>-223.23459999999977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3" t="s">
        <v>56</v>
      </c>
      <c r="B33" s="26">
        <v>54674.822376420903</v>
      </c>
      <c r="C33" s="26">
        <v>34941.616991586299</v>
      </c>
      <c r="D33" s="26">
        <v>6137.1316666864604</v>
      </c>
      <c r="E33" s="26">
        <v>2498.26890004916</v>
      </c>
      <c r="F33" s="27">
        <v>7666.9667601621504</v>
      </c>
      <c r="G33" s="26">
        <v>10165.2356602113</v>
      </c>
      <c r="H33" s="26">
        <v>9819.1530733299496</v>
      </c>
      <c r="I33" s="27">
        <v>13623.846156244101</v>
      </c>
      <c r="J33" s="27">
        <v>9846.9255114258904</v>
      </c>
      <c r="K33" s="26">
        <v>56.387868999605899</v>
      </c>
      <c r="L33" s="26">
        <v>-346.08258688136499</v>
      </c>
      <c r="M33" s="27">
        <v>399.64024999999856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3" t="s">
        <v>57</v>
      </c>
      <c r="B34" s="26">
        <v>58255.5507054466</v>
      </c>
      <c r="C34" s="26">
        <v>35361.298150733899</v>
      </c>
      <c r="D34" s="26">
        <v>6366.5288788316402</v>
      </c>
      <c r="E34" s="26">
        <v>2664.4101007433901</v>
      </c>
      <c r="F34" s="27">
        <v>6800.7162494001104</v>
      </c>
      <c r="G34" s="26">
        <v>9465.1263501434896</v>
      </c>
      <c r="H34" s="26">
        <v>12641.5746502405</v>
      </c>
      <c r="I34" s="27">
        <v>14097.452814664</v>
      </c>
      <c r="J34" s="27">
        <v>10211.303789023401</v>
      </c>
      <c r="K34" s="26">
        <v>54.766685456356903</v>
      </c>
      <c r="L34" s="26">
        <v>3176.4483000969899</v>
      </c>
      <c r="M34" s="27">
        <v>-93.300099999998565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3" t="s">
        <v>58</v>
      </c>
      <c r="B35" s="26">
        <v>54621.751135172701</v>
      </c>
      <c r="C35" s="26">
        <v>36160.9121008824</v>
      </c>
      <c r="D35" s="26">
        <v>6499.8049006069105</v>
      </c>
      <c r="E35" s="26">
        <v>2299.1231766529099</v>
      </c>
      <c r="F35" s="27">
        <v>7354.5726949015998</v>
      </c>
      <c r="G35" s="26">
        <v>9653.6958715545097</v>
      </c>
      <c r="H35" s="26">
        <v>6880.7640054789499</v>
      </c>
      <c r="I35" s="27">
        <v>15043.0515347084</v>
      </c>
      <c r="J35" s="27">
        <v>9962.7814065039202</v>
      </c>
      <c r="K35" s="26">
        <v>55.349432164731297</v>
      </c>
      <c r="L35" s="26">
        <v>-2772.9318660755598</v>
      </c>
      <c r="M35" s="27">
        <v>33.619129999999132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3" t="s">
        <v>59</v>
      </c>
      <c r="B36" s="26">
        <v>54654.583131653897</v>
      </c>
      <c r="C36" s="26">
        <v>36727.172756797401</v>
      </c>
      <c r="D36" s="26">
        <v>6440.5345538749898</v>
      </c>
      <c r="E36" s="26">
        <v>2740.6798769739098</v>
      </c>
      <c r="F36" s="27">
        <v>7638.7442955361403</v>
      </c>
      <c r="G36" s="26">
        <v>10379.42417251</v>
      </c>
      <c r="H36" s="26">
        <v>6693.3352842321201</v>
      </c>
      <c r="I36" s="27">
        <v>15665.961221629001</v>
      </c>
      <c r="J36" s="27">
        <v>10872.4206848797</v>
      </c>
      <c r="K36" s="26">
        <v>53.870108905181397</v>
      </c>
      <c r="L36" s="26">
        <v>-3686.08888827793</v>
      </c>
      <c r="M36" s="27">
        <v>-563.60737999999947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3" t="s">
        <v>60</v>
      </c>
      <c r="B37" s="26">
        <v>51760.366976174497</v>
      </c>
      <c r="C37" s="26">
        <v>35365.178041394</v>
      </c>
      <c r="D37" s="26">
        <v>5442.8978114705797</v>
      </c>
      <c r="E37" s="26">
        <v>1377.19811682772</v>
      </c>
      <c r="F37" s="27">
        <v>6835.2069811351103</v>
      </c>
      <c r="G37" s="26">
        <v>8212.40509796283</v>
      </c>
      <c r="H37" s="26">
        <v>7483.4440858600501</v>
      </c>
      <c r="I37" s="27">
        <v>13939.230474228299</v>
      </c>
      <c r="J37" s="27">
        <v>10470.3834367784</v>
      </c>
      <c r="K37" s="26">
        <v>54.7351267140156</v>
      </c>
      <c r="L37" s="26">
        <v>-728.96101210278198</v>
      </c>
      <c r="M37" s="26">
        <v>-68.717889999999898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3" t="s">
        <v>61</v>
      </c>
      <c r="B38" s="26">
        <v>58431.0640912253</v>
      </c>
      <c r="C38" s="26">
        <v>36088.836138789899</v>
      </c>
      <c r="D38" s="26">
        <v>6292.5498322506501</v>
      </c>
      <c r="E38" s="26">
        <v>2042.4481125949501</v>
      </c>
      <c r="F38" s="27">
        <v>6771.8819951344203</v>
      </c>
      <c r="G38" s="26">
        <v>8814.33010772938</v>
      </c>
      <c r="H38" s="26">
        <v>10850.0133696059</v>
      </c>
      <c r="I38" s="27">
        <v>15405.274447213</v>
      </c>
      <c r="J38" s="27">
        <v>10205.609696634099</v>
      </c>
      <c r="K38" s="26">
        <v>54.2434253207391</v>
      </c>
      <c r="L38" s="26">
        <v>2035.68326187654</v>
      </c>
      <c r="M38" s="26">
        <v>230.31095999999889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3" t="s">
        <v>62</v>
      </c>
      <c r="B39" s="26">
        <v>56119.647310845503</v>
      </c>
      <c r="C39" s="26">
        <v>36684.398452900998</v>
      </c>
      <c r="D39" s="26">
        <v>6448.6486999766403</v>
      </c>
      <c r="E39" s="26">
        <v>1688.97038464873</v>
      </c>
      <c r="F39" s="27">
        <v>7476.44239829453</v>
      </c>
      <c r="G39" s="26">
        <v>9165.4127829432491</v>
      </c>
      <c r="H39" s="26">
        <v>6866.1933941499501</v>
      </c>
      <c r="I39" s="27">
        <v>16895.564595020202</v>
      </c>
      <c r="J39" s="27">
        <v>10775.157831202299</v>
      </c>
      <c r="K39" s="26">
        <v>54.595309781156303</v>
      </c>
      <c r="L39" s="26">
        <v>-2299.2193887933099</v>
      </c>
      <c r="M39" s="26">
        <v>337.63077000000158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3" t="s">
        <v>63</v>
      </c>
      <c r="B40" s="26">
        <v>57268.497372373</v>
      </c>
      <c r="C40" s="26">
        <v>36490.587366915097</v>
      </c>
      <c r="D40" s="26">
        <v>7055.90365630213</v>
      </c>
      <c r="E40" s="26">
        <v>2685.4465630130298</v>
      </c>
      <c r="F40" s="27">
        <v>7005.4686254359403</v>
      </c>
      <c r="G40" s="26">
        <v>9690.9151884489693</v>
      </c>
      <c r="H40" s="26">
        <v>8380.4908823469505</v>
      </c>
      <c r="I40" s="27">
        <v>15963.240370699899</v>
      </c>
      <c r="J40" s="27">
        <v>10621.7249038911</v>
      </c>
      <c r="K40" s="26">
        <v>55.755754754740998</v>
      </c>
      <c r="L40" s="26">
        <v>-1310.42430610201</v>
      </c>
      <c r="M40" s="26">
        <v>-65.861910000001444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3" t="s">
        <v>64</v>
      </c>
      <c r="B41" s="26">
        <v>55137.741198952797</v>
      </c>
      <c r="C41" s="26">
        <v>37166.146389705398</v>
      </c>
      <c r="D41" s="26">
        <v>5558.2449711500904</v>
      </c>
      <c r="E41" s="26">
        <v>1428.7012063940899</v>
      </c>
      <c r="F41" s="27">
        <v>6669.3264517912503</v>
      </c>
      <c r="G41" s="26">
        <v>8098.0276581853404</v>
      </c>
      <c r="H41" s="26">
        <v>7866.8558990541196</v>
      </c>
      <c r="I41" s="27">
        <v>14466.9655780507</v>
      </c>
      <c r="J41" s="27">
        <v>9920.4716390076192</v>
      </c>
      <c r="K41" s="26">
        <v>57.635254924866501</v>
      </c>
      <c r="L41" s="26">
        <v>-231.17175913121699</v>
      </c>
      <c r="M41" s="26">
        <v>172.83100999999988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3" t="s">
        <v>65</v>
      </c>
      <c r="B42" s="26">
        <v>62307.2267834046</v>
      </c>
      <c r="C42" s="26">
        <v>37694.374563991798</v>
      </c>
      <c r="D42" s="26">
        <v>6165.2246073940396</v>
      </c>
      <c r="E42" s="26">
        <v>1833.54024933716</v>
      </c>
      <c r="F42" s="27">
        <v>6729.8103597604804</v>
      </c>
      <c r="G42" s="26">
        <v>8563.3506090976407</v>
      </c>
      <c r="H42" s="26">
        <v>12169.868660005</v>
      </c>
      <c r="I42" s="27">
        <v>16999.246343215102</v>
      </c>
      <c r="J42" s="27">
        <v>10721.487391201401</v>
      </c>
      <c r="K42" s="26">
        <v>58.768638847701702</v>
      </c>
      <c r="L42" s="26">
        <v>3606.5180509073998</v>
      </c>
      <c r="M42" s="26">
        <v>340.15809000000081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3" t="s">
        <v>66</v>
      </c>
      <c r="B43" s="26">
        <v>58404.354465287601</v>
      </c>
      <c r="C43" s="26">
        <v>38481.146672971998</v>
      </c>
      <c r="D43" s="26">
        <v>6561.9966487641505</v>
      </c>
      <c r="E43" s="26">
        <v>1751.18926665347</v>
      </c>
      <c r="F43" s="27">
        <v>7277.0150852423703</v>
      </c>
      <c r="G43" s="26">
        <v>9028.2043518958399</v>
      </c>
      <c r="H43" s="26">
        <v>6359.74341031928</v>
      </c>
      <c r="I43" s="27">
        <v>18205.422796278901</v>
      </c>
      <c r="J43" s="27">
        <v>11203.9550630467</v>
      </c>
      <c r="K43" s="26">
        <v>58.876437733088501</v>
      </c>
      <c r="L43" s="26">
        <v>-2668.4609415765599</v>
      </c>
      <c r="M43" s="26">
        <v>730.22867000000042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3" t="s">
        <v>67</v>
      </c>
      <c r="B44" s="26">
        <v>59923.6246813338</v>
      </c>
      <c r="C44" s="26">
        <v>38332.332373330799</v>
      </c>
      <c r="D44" s="26">
        <v>6954.5337726917096</v>
      </c>
      <c r="E44" s="26">
        <v>2299.42214032825</v>
      </c>
      <c r="F44" s="27">
        <v>7468.8481032058999</v>
      </c>
      <c r="G44" s="26">
        <v>9768.2702435341507</v>
      </c>
      <c r="H44" s="26">
        <v>9117.0557889619904</v>
      </c>
      <c r="I44" s="27">
        <v>16722.8833948867</v>
      </c>
      <c r="J44" s="27">
        <v>11203.1806485374</v>
      </c>
      <c r="K44" s="26">
        <v>60.134488795035303</v>
      </c>
      <c r="L44" s="26">
        <v>-651.21445457216305</v>
      </c>
      <c r="M44" s="26">
        <v>-258.44947000000138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3" t="s">
        <v>68</v>
      </c>
      <c r="B45" s="26">
        <v>58249.270140963999</v>
      </c>
      <c r="C45" s="26">
        <v>37520.546837437098</v>
      </c>
      <c r="D45" s="26">
        <v>5883.6237817984302</v>
      </c>
      <c r="E45" s="26">
        <v>1540.9114026976699</v>
      </c>
      <c r="F45" s="27">
        <v>7263.9304430647198</v>
      </c>
      <c r="G45" s="26">
        <v>8804.8418457623993</v>
      </c>
      <c r="H45" s="26">
        <v>9743.6369590291397</v>
      </c>
      <c r="I45" s="27">
        <v>16294.351351416401</v>
      </c>
      <c r="J45" s="27">
        <v>11192.888788717</v>
      </c>
      <c r="K45" s="26">
        <v>58.449503217666098</v>
      </c>
      <c r="L45" s="26">
        <v>938.79511326673901</v>
      </c>
      <c r="M45" s="26">
        <v>844.85201000000052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3" t="s">
        <v>69</v>
      </c>
      <c r="B46" s="26">
        <v>65202.488111193998</v>
      </c>
      <c r="C46" s="26">
        <v>38830.873473891697</v>
      </c>
      <c r="D46" s="26">
        <v>6313.5132382765496</v>
      </c>
      <c r="E46" s="26">
        <v>1808.66584071439</v>
      </c>
      <c r="F46" s="27">
        <v>7141.3959955096698</v>
      </c>
      <c r="G46" s="26">
        <v>8950.0618362240602</v>
      </c>
      <c r="H46" s="26">
        <v>12932.6556465046</v>
      </c>
      <c r="I46" s="27">
        <v>17958.930513499701</v>
      </c>
      <c r="J46" s="27">
        <v>10833.484760978499</v>
      </c>
      <c r="K46" s="26">
        <v>57.472522465390497</v>
      </c>
      <c r="L46" s="26">
        <v>3982.5938102805198</v>
      </c>
      <c r="M46" s="26">
        <v>-446.04550000000017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3" t="s">
        <v>70</v>
      </c>
      <c r="B47" s="26">
        <v>60551.683473079902</v>
      </c>
      <c r="C47" s="26">
        <v>39644.7668182747</v>
      </c>
      <c r="D47" s="26">
        <v>6661.1384897982498</v>
      </c>
      <c r="E47" s="26">
        <v>1668.3473919242999</v>
      </c>
      <c r="F47" s="27">
        <v>7917.0670729615504</v>
      </c>
      <c r="G47" s="26">
        <v>9585.4144648858492</v>
      </c>
      <c r="H47" s="26">
        <v>7455.0894000422104</v>
      </c>
      <c r="I47" s="27">
        <v>18181.8848926217</v>
      </c>
      <c r="J47" s="27">
        <v>11391.1961276569</v>
      </c>
      <c r="K47" s="26">
        <v>60.347295142933497</v>
      </c>
      <c r="L47" s="26">
        <v>-2130.3250648436401</v>
      </c>
      <c r="M47" s="26">
        <v>-241.46783999999934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3" t="s">
        <v>71</v>
      </c>
      <c r="B48" s="26">
        <v>61589.172027751898</v>
      </c>
      <c r="C48" s="26">
        <v>39490.812870396498</v>
      </c>
      <c r="D48" s="26">
        <v>7365.7244901267804</v>
      </c>
      <c r="E48" s="26">
        <v>2460.7856830484502</v>
      </c>
      <c r="F48" s="27">
        <v>7592.60648846405</v>
      </c>
      <c r="G48" s="26">
        <v>10053.3921715125</v>
      </c>
      <c r="H48" s="26">
        <v>8304.0236281254092</v>
      </c>
      <c r="I48" s="27">
        <v>17855.875191288302</v>
      </c>
      <c r="J48" s="27">
        <v>11427.2641521851</v>
      </c>
      <c r="K48" s="26">
        <v>63.796475921829597</v>
      </c>
      <c r="L48" s="26">
        <v>-1749.3685433870901</v>
      </c>
      <c r="M48" s="26">
        <v>438.85695999999916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3" t="s">
        <v>72</v>
      </c>
      <c r="B49" s="26">
        <v>60913.815574515</v>
      </c>
      <c r="C49" s="26">
        <v>39277.152520530697</v>
      </c>
      <c r="D49" s="26">
        <v>5865.6648374336601</v>
      </c>
      <c r="E49" s="26">
        <v>1283.3669562692601</v>
      </c>
      <c r="F49" s="27">
        <v>7995.7889064841702</v>
      </c>
      <c r="G49" s="26">
        <v>9279.1558627534305</v>
      </c>
      <c r="H49" s="26">
        <v>8733.5569399725191</v>
      </c>
      <c r="I49" s="27">
        <v>18267.724722221599</v>
      </c>
      <c r="J49" s="27">
        <v>11230.283445643399</v>
      </c>
      <c r="K49" s="26">
        <v>68.665176067074597</v>
      </c>
      <c r="L49" s="26">
        <v>-545.59892278091195</v>
      </c>
      <c r="M49" s="26">
        <v>216.79308000000128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3" t="s">
        <v>73</v>
      </c>
      <c r="B50" s="26">
        <v>67639.712867290902</v>
      </c>
      <c r="C50" s="26">
        <v>40053.850268075497</v>
      </c>
      <c r="D50" s="26">
        <v>6519.7892876277301</v>
      </c>
      <c r="E50" s="26">
        <v>1505.87812264631</v>
      </c>
      <c r="F50" s="27">
        <v>7768.4543263187597</v>
      </c>
      <c r="G50" s="26">
        <v>9274.3324489650695</v>
      </c>
      <c r="H50" s="26">
        <v>14999.609180651099</v>
      </c>
      <c r="I50" s="27">
        <v>18549.825672452102</v>
      </c>
      <c r="J50" s="27">
        <v>12483.3615415155</v>
      </c>
      <c r="K50" s="26">
        <v>69.832155411639206</v>
      </c>
      <c r="L50" s="26">
        <v>5725.27673168605</v>
      </c>
      <c r="M50" s="26">
        <v>443.70939999999973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3" t="s">
        <v>74</v>
      </c>
      <c r="B51" s="26">
        <v>63145.752850670098</v>
      </c>
      <c r="C51" s="26">
        <v>40861.615304188497</v>
      </c>
      <c r="D51" s="26">
        <v>7083.9245728490296</v>
      </c>
      <c r="E51" s="26">
        <v>1808.7196618953501</v>
      </c>
      <c r="F51" s="27">
        <v>8202.1500898984796</v>
      </c>
      <c r="G51" s="26">
        <v>10010.8697517938</v>
      </c>
      <c r="H51" s="26">
        <v>5663.8587114549</v>
      </c>
      <c r="I51" s="27">
        <v>22052.578008857101</v>
      </c>
      <c r="J51" s="27">
        <v>12516.2237466795</v>
      </c>
      <c r="K51" s="26">
        <v>66.664152595539306</v>
      </c>
      <c r="L51" s="26">
        <v>-4347.0110403389299</v>
      </c>
      <c r="M51" s="26">
        <v>331.81768000000011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3" t="s">
        <v>75</v>
      </c>
      <c r="B52" s="26">
        <v>66070.504940596802</v>
      </c>
      <c r="C52" s="26">
        <v>40576.381907205301</v>
      </c>
      <c r="D52" s="26">
        <v>7829.6213020895802</v>
      </c>
      <c r="E52" s="26">
        <v>2868.5508194087602</v>
      </c>
      <c r="F52" s="27">
        <v>8368.6066772985905</v>
      </c>
      <c r="G52" s="26">
        <v>11237.157496707399</v>
      </c>
      <c r="H52" s="26">
        <v>8629.0686593615301</v>
      </c>
      <c r="I52" s="27">
        <v>21936.788193447999</v>
      </c>
      <c r="J52" s="27">
        <v>12901.3551215076</v>
      </c>
      <c r="K52" s="26">
        <v>68.813036881050294</v>
      </c>
      <c r="L52" s="26">
        <v>-2608.0888373458301</v>
      </c>
      <c r="M52" s="26">
        <v>1444.3953999999994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3" t="s">
        <v>76</v>
      </c>
      <c r="B53" s="26">
        <v>64340.889412765799</v>
      </c>
      <c r="C53" s="26">
        <v>40601.020964017698</v>
      </c>
      <c r="D53" s="26">
        <v>6448.9318687669902</v>
      </c>
      <c r="E53" s="26">
        <v>1265.63505917612</v>
      </c>
      <c r="F53" s="27">
        <v>8332.65104901013</v>
      </c>
      <c r="G53" s="26">
        <v>9598.2861081862502</v>
      </c>
      <c r="H53" s="26">
        <v>8101.1895563742901</v>
      </c>
      <c r="I53" s="27">
        <v>21714.950901315999</v>
      </c>
      <c r="J53" s="27">
        <v>12525.2038777091</v>
      </c>
      <c r="K53" s="26">
        <v>69.702191315680693</v>
      </c>
      <c r="L53" s="26">
        <v>-1497.0965518119599</v>
      </c>
      <c r="M53" s="27">
        <v>959.19771000000037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3" t="s">
        <v>77</v>
      </c>
      <c r="B54" s="26">
        <v>71310.367619886703</v>
      </c>
      <c r="C54" s="26">
        <v>41347.897634327601</v>
      </c>
      <c r="D54" s="26">
        <v>6928.2163846164403</v>
      </c>
      <c r="E54" s="26">
        <v>1601.48556048562</v>
      </c>
      <c r="F54" s="27">
        <v>8496.8077770652708</v>
      </c>
      <c r="G54" s="26">
        <v>10098.2933375509</v>
      </c>
      <c r="H54" s="26">
        <v>14458.630208688501</v>
      </c>
      <c r="I54" s="27">
        <v>22337.181828396398</v>
      </c>
      <c r="J54" s="27">
        <v>13761.558436142201</v>
      </c>
      <c r="K54" s="26">
        <v>72.155576189957102</v>
      </c>
      <c r="L54" s="26">
        <v>4360.3368711375897</v>
      </c>
      <c r="M54" s="27">
        <v>504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3" t="s">
        <v>78</v>
      </c>
      <c r="B55" s="26">
        <v>67229.826186852093</v>
      </c>
      <c r="C55" s="26">
        <v>42411.097415188502</v>
      </c>
      <c r="D55" s="26">
        <v>7494.5739421538701</v>
      </c>
      <c r="E55" s="26">
        <v>1851.1147873852401</v>
      </c>
      <c r="F55" s="27">
        <v>9321.5744600994294</v>
      </c>
      <c r="G55" s="26">
        <v>11172.689247484701</v>
      </c>
      <c r="H55" s="26">
        <v>6915.8114629681704</v>
      </c>
      <c r="I55" s="27">
        <v>24315.5001392056</v>
      </c>
      <c r="J55" s="27">
        <v>13907.156772664101</v>
      </c>
      <c r="K55" s="26">
        <v>72.410549828141598</v>
      </c>
      <c r="L55" s="26">
        <v>-4256.8777845165096</v>
      </c>
      <c r="M55" s="27">
        <v>1654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3" t="s">
        <v>79</v>
      </c>
      <c r="B56" s="26">
        <v>71090.070667286403</v>
      </c>
      <c r="C56" s="26">
        <v>42293.983986466199</v>
      </c>
      <c r="D56" s="26">
        <v>8911.2778044626903</v>
      </c>
      <c r="E56" s="26">
        <v>3506.2136602400401</v>
      </c>
      <c r="F56" s="27">
        <v>10065.966713825201</v>
      </c>
      <c r="G56" s="26">
        <v>13572.180374065199</v>
      </c>
      <c r="H56" s="26">
        <v>9401.9149968320107</v>
      </c>
      <c r="I56" s="27">
        <v>24760.307494420402</v>
      </c>
      <c r="J56" s="27">
        <v>14277.4136148948</v>
      </c>
      <c r="K56" s="26">
        <v>76.1120405530055</v>
      </c>
      <c r="L56" s="26">
        <v>-4170.2653772331996</v>
      </c>
      <c r="M56" s="27">
        <v>-1736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3" t="s">
        <v>80</v>
      </c>
      <c r="B57" s="26">
        <v>69670.764068816206</v>
      </c>
      <c r="C57" s="26">
        <v>42939.814766869</v>
      </c>
      <c r="D57" s="26">
        <v>6914.6825080764402</v>
      </c>
      <c r="E57" s="26">
        <v>1350.03004424967</v>
      </c>
      <c r="F57" s="27">
        <v>10649.134719665901</v>
      </c>
      <c r="G57" s="26">
        <v>11999.1647639156</v>
      </c>
      <c r="H57" s="26">
        <v>13112.488869028801</v>
      </c>
      <c r="I57" s="27">
        <v>21346.838081097201</v>
      </c>
      <c r="J57" s="27">
        <v>14643.0601562552</v>
      </c>
      <c r="K57" s="26">
        <v>83.220379220620899</v>
      </c>
      <c r="L57" s="26">
        <v>1113.32410511322</v>
      </c>
      <c r="M57" s="27">
        <v>992.38986099999988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3" t="s">
        <v>81</v>
      </c>
      <c r="B58" s="26">
        <v>75823.935493798606</v>
      </c>
      <c r="C58" s="26">
        <v>43935.425428836301</v>
      </c>
      <c r="D58" s="26">
        <v>7473.4041446989404</v>
      </c>
      <c r="E58" s="26">
        <v>1913.6906604332301</v>
      </c>
      <c r="F58" s="27">
        <v>10108.3186789793</v>
      </c>
      <c r="G58" s="26">
        <v>12022.0093394126</v>
      </c>
      <c r="H58" s="26">
        <v>17111.119764249499</v>
      </c>
      <c r="I58" s="27">
        <v>22212.245285534402</v>
      </c>
      <c r="J58" s="27">
        <v>14908.2591295206</v>
      </c>
      <c r="K58" s="26">
        <v>95.818539902287696</v>
      </c>
      <c r="L58" s="26">
        <v>5089.1104248369002</v>
      </c>
      <c r="M58" s="27">
        <v>354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3" t="s">
        <v>82</v>
      </c>
      <c r="B59" s="26">
        <v>72806.269064419306</v>
      </c>
      <c r="C59" s="26">
        <v>45099.679107664597</v>
      </c>
      <c r="D59" s="26">
        <v>8081.8960687215404</v>
      </c>
      <c r="E59" s="26">
        <v>2312.2976191835101</v>
      </c>
      <c r="F59" s="27">
        <v>10754.4116598163</v>
      </c>
      <c r="G59" s="26">
        <v>13066.709278999801</v>
      </c>
      <c r="H59" s="26">
        <v>10484.386900136</v>
      </c>
      <c r="I59" s="27">
        <v>24017.825334315701</v>
      </c>
      <c r="J59" s="27">
        <v>14877.518346418499</v>
      </c>
      <c r="K59" s="26">
        <v>98.048258581365602</v>
      </c>
      <c r="L59" s="26">
        <v>-2582.3223788638502</v>
      </c>
      <c r="M59" s="27">
        <v>145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3" t="s">
        <v>83</v>
      </c>
      <c r="B60" s="26">
        <v>76296.862183394507</v>
      </c>
      <c r="C60" s="26">
        <v>45031.080696630001</v>
      </c>
      <c r="D60" s="26">
        <v>9576.0172785030809</v>
      </c>
      <c r="E60" s="26">
        <v>4088.74630164165</v>
      </c>
      <c r="F60" s="27">
        <v>11970.134941538499</v>
      </c>
      <c r="G60" s="26">
        <v>16058.8812431801</v>
      </c>
      <c r="H60" s="26">
        <v>13728.996754448201</v>
      </c>
      <c r="I60" s="27">
        <v>25119.239325804701</v>
      </c>
      <c r="J60" s="27">
        <v>17158.471871991602</v>
      </c>
      <c r="K60" s="26">
        <v>99.624541343137693</v>
      </c>
      <c r="L60" s="26">
        <v>-2329.8844887318801</v>
      </c>
      <c r="M60" s="27">
        <v>1035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3" t="s">
        <v>84</v>
      </c>
      <c r="B61" s="26">
        <v>73354.134000000005</v>
      </c>
      <c r="C61" s="26">
        <v>46181</v>
      </c>
      <c r="D61" s="26">
        <v>7999</v>
      </c>
      <c r="E61" s="26">
        <v>1337.7293260520801</v>
      </c>
      <c r="F61" s="27">
        <v>12071.909136935001</v>
      </c>
      <c r="G61" s="26">
        <v>13409.638462987101</v>
      </c>
      <c r="H61" s="26">
        <v>14604.2801597658</v>
      </c>
      <c r="I61" s="27">
        <v>21907.711219189699</v>
      </c>
      <c r="J61" s="27">
        <v>17337.857378955599</v>
      </c>
      <c r="K61" s="26">
        <v>99.347232332146504</v>
      </c>
      <c r="L61" s="26">
        <v>1194.64169677874</v>
      </c>
      <c r="M61" s="27">
        <v>2176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3" t="s">
        <v>85</v>
      </c>
      <c r="B62" s="26">
        <v>80625.955000000002</v>
      </c>
      <c r="C62" s="26">
        <v>47902</v>
      </c>
      <c r="D62" s="26">
        <v>7888</v>
      </c>
      <c r="E62" s="26">
        <v>2083.9789856094699</v>
      </c>
      <c r="F62" s="27">
        <v>12465.3760683569</v>
      </c>
      <c r="G62" s="26">
        <v>14549.355053966399</v>
      </c>
      <c r="H62" s="26">
        <v>19618.342754551901</v>
      </c>
      <c r="I62" s="27">
        <v>22992.820076300501</v>
      </c>
      <c r="J62" s="27">
        <v>17775.2078308524</v>
      </c>
      <c r="K62" s="26">
        <v>105.300204591617</v>
      </c>
      <c r="L62" s="26">
        <v>5068.9877005854696</v>
      </c>
      <c r="M62" s="27">
        <v>1855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3" t="s">
        <v>86</v>
      </c>
      <c r="B63" s="26">
        <v>80699.622000000003</v>
      </c>
      <c r="C63" s="26">
        <v>48878</v>
      </c>
      <c r="D63" s="26">
        <v>8475</v>
      </c>
      <c r="E63" s="26">
        <v>2679.7424964127199</v>
      </c>
      <c r="F63" s="27">
        <v>14045.4894202903</v>
      </c>
      <c r="G63" s="26">
        <v>16725.231916703</v>
      </c>
      <c r="H63" s="26">
        <v>17006.5318317048</v>
      </c>
      <c r="I63" s="27">
        <v>26072.150510726198</v>
      </c>
      <c r="J63" s="27">
        <v>19732.060342430999</v>
      </c>
      <c r="K63" s="26">
        <v>100.043572553731</v>
      </c>
      <c r="L63" s="26">
        <v>281.29991500178301</v>
      </c>
      <c r="M63" s="27">
        <v>3629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3" t="s">
        <v>87</v>
      </c>
      <c r="B64" s="26">
        <v>85013.289000000004</v>
      </c>
      <c r="C64" s="26">
        <v>49355</v>
      </c>
      <c r="D64" s="26">
        <v>9062</v>
      </c>
      <c r="E64" s="26">
        <v>5220.2656093411897</v>
      </c>
      <c r="F64" s="27">
        <v>15043.2253744178</v>
      </c>
      <c r="G64" s="26">
        <v>20263.490983758998</v>
      </c>
      <c r="H64" s="26">
        <v>19958.5975145913</v>
      </c>
      <c r="I64" s="27">
        <v>26528.749511612401</v>
      </c>
      <c r="J64" s="27">
        <v>19891.0580262037</v>
      </c>
      <c r="K64" s="26">
        <v>95.920137672218104</v>
      </c>
      <c r="L64" s="26">
        <v>-304.89346916763498</v>
      </c>
      <c r="M64" s="27">
        <v>1557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3" t="s">
        <v>88</v>
      </c>
      <c r="B65" s="26">
        <v>80796.31</v>
      </c>
      <c r="C65" s="26">
        <v>50198.747000000003</v>
      </c>
      <c r="D65" s="26">
        <v>8446</v>
      </c>
      <c r="E65" s="26">
        <v>2078.03231679175</v>
      </c>
      <c r="F65" s="27">
        <v>14806.4173311265</v>
      </c>
      <c r="G65" s="26">
        <v>16884.449647918202</v>
      </c>
      <c r="H65" s="26">
        <v>18392.741688245998</v>
      </c>
      <c r="I65" s="27">
        <v>24955.327270676698</v>
      </c>
      <c r="J65" s="27">
        <v>21196.505958922698</v>
      </c>
      <c r="K65" s="26">
        <v>96.541208560889402</v>
      </c>
      <c r="L65" s="26">
        <v>1508.2920403277501</v>
      </c>
      <c r="M65" s="27">
        <v>5847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3" t="s">
        <v>89</v>
      </c>
      <c r="B66" s="26">
        <v>89117.714999999997</v>
      </c>
      <c r="C66" s="26">
        <v>53698.142</v>
      </c>
      <c r="D66" s="26">
        <v>8409</v>
      </c>
      <c r="E66" s="26">
        <v>3017.5975489043199</v>
      </c>
      <c r="F66" s="27">
        <v>16481.292381741099</v>
      </c>
      <c r="G66" s="26">
        <v>19498.8899306454</v>
      </c>
      <c r="H66" s="26">
        <v>24690.683434574101</v>
      </c>
      <c r="I66" s="27">
        <v>25347.606757285699</v>
      </c>
      <c r="J66" s="27">
        <v>23027.717191859701</v>
      </c>
      <c r="K66" s="26">
        <v>93.450523328002802</v>
      </c>
      <c r="L66" s="26">
        <v>5191.7935039286203</v>
      </c>
      <c r="M66" s="27">
        <v>4888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3" t="s">
        <v>90</v>
      </c>
      <c r="B67" s="26">
        <v>88430.243000000002</v>
      </c>
      <c r="C67" s="26">
        <v>53716.921999999999</v>
      </c>
      <c r="D67" s="26">
        <v>8923</v>
      </c>
      <c r="E67" s="26">
        <v>3610.15186859301</v>
      </c>
      <c r="F67" s="27">
        <v>17907.546874007501</v>
      </c>
      <c r="G67" s="26">
        <v>21517.698742600602</v>
      </c>
      <c r="H67" s="26">
        <v>22633.863598971198</v>
      </c>
      <c r="I67" s="27">
        <v>27558.098745669198</v>
      </c>
      <c r="J67" s="27">
        <v>24401.6413446404</v>
      </c>
      <c r="K67" s="26">
        <v>86.355998898141294</v>
      </c>
      <c r="L67" s="26">
        <v>1116.1648563706501</v>
      </c>
      <c r="M67" s="27">
        <v>-782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3" t="s">
        <v>91</v>
      </c>
      <c r="B68" s="26">
        <v>90525.732000000004</v>
      </c>
      <c r="C68" s="26">
        <v>51822.75</v>
      </c>
      <c r="D68" s="26">
        <v>9448</v>
      </c>
      <c r="E68" s="26">
        <v>5650.3531329450398</v>
      </c>
      <c r="F68" s="27">
        <v>17244.945877220802</v>
      </c>
      <c r="G68" s="26">
        <v>22895.2990101658</v>
      </c>
      <c r="H68" s="26">
        <v>25803.921135875298</v>
      </c>
      <c r="I68" s="27">
        <v>27532.891291562901</v>
      </c>
      <c r="J68" s="27">
        <v>24081.830427438301</v>
      </c>
      <c r="K68" s="26">
        <v>75.070577787663694</v>
      </c>
      <c r="L68" s="26">
        <v>2908.6221257095099</v>
      </c>
      <c r="M68" s="27">
        <v>-2910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3" t="s">
        <v>92</v>
      </c>
      <c r="B69" s="26">
        <v>82892.210000000006</v>
      </c>
      <c r="C69" s="26">
        <v>51955.703144999999</v>
      </c>
      <c r="D69" s="26">
        <v>9405</v>
      </c>
      <c r="E69" s="26">
        <v>2575.4840159711498</v>
      </c>
      <c r="F69" s="27">
        <v>14748.120257888</v>
      </c>
      <c r="G69" s="26">
        <v>17323.6042738592</v>
      </c>
      <c r="H69" s="26">
        <v>15855.4965920386</v>
      </c>
      <c r="I69" s="27">
        <v>24636.301822488502</v>
      </c>
      <c r="J69" s="27">
        <v>18960.291559527101</v>
      </c>
      <c r="K69" s="26">
        <v>77.066390251175406</v>
      </c>
      <c r="L69" s="26">
        <v>-1468.1076818205599</v>
      </c>
      <c r="M69" s="27">
        <v>-267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3" t="s">
        <v>93</v>
      </c>
      <c r="B70" s="26">
        <v>88463.960999999996</v>
      </c>
      <c r="C70" s="26">
        <v>54288.821561999997</v>
      </c>
      <c r="D70" s="26">
        <v>9432</v>
      </c>
      <c r="E70" s="26">
        <v>3521.52076478548</v>
      </c>
      <c r="F70" s="27">
        <v>13848.4458348263</v>
      </c>
      <c r="G70" s="26">
        <v>17369.966599611798</v>
      </c>
      <c r="H70" s="26">
        <v>17546.569318169</v>
      </c>
      <c r="I70" s="27">
        <v>25203.994021446499</v>
      </c>
      <c r="J70" s="27">
        <v>18007.423901615501</v>
      </c>
      <c r="K70" s="26">
        <v>81.918587168901993</v>
      </c>
      <c r="L70" s="26">
        <v>176.60271855720401</v>
      </c>
      <c r="M70" s="27">
        <v>-139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3" t="s">
        <v>94</v>
      </c>
      <c r="B71" s="26">
        <v>88341.327999999994</v>
      </c>
      <c r="C71" s="26">
        <v>55382.146582000001</v>
      </c>
      <c r="D71" s="26">
        <v>10205</v>
      </c>
      <c r="E71" s="26">
        <v>4825.63864116481</v>
      </c>
      <c r="F71" s="27">
        <v>15611.2366968364</v>
      </c>
      <c r="G71" s="26">
        <v>20436.875338001199</v>
      </c>
      <c r="H71" s="26">
        <v>14910.9667998564</v>
      </c>
      <c r="I71" s="27">
        <v>27054.262037185901</v>
      </c>
      <c r="J71" s="27">
        <v>19211.047419042301</v>
      </c>
      <c r="K71" s="26">
        <v>87.0561126862967</v>
      </c>
      <c r="L71" s="26">
        <v>-5525.9085381448003</v>
      </c>
      <c r="M71" s="27">
        <v>1340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3" t="s">
        <v>95</v>
      </c>
      <c r="B72" s="26">
        <v>92995.501000000004</v>
      </c>
      <c r="C72" s="26">
        <v>54258.419249999999</v>
      </c>
      <c r="D72" s="26">
        <v>10769</v>
      </c>
      <c r="E72" s="26">
        <v>8199.6384533282508</v>
      </c>
      <c r="F72" s="27">
        <v>16358.009199599101</v>
      </c>
      <c r="G72" s="26">
        <v>24557.6476529274</v>
      </c>
      <c r="H72" s="26">
        <v>21075.316769523</v>
      </c>
      <c r="I72" s="27">
        <v>27917.739222907199</v>
      </c>
      <c r="J72" s="27">
        <v>21024.974242430199</v>
      </c>
      <c r="K72" s="26">
        <v>96.0993183392373</v>
      </c>
      <c r="L72" s="26">
        <v>-3482.3308834043701</v>
      </c>
      <c r="M72" s="27">
        <v>1005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3" t="s">
        <v>96</v>
      </c>
      <c r="B73" s="26">
        <v>87436.716</v>
      </c>
      <c r="C73" s="26">
        <v>55488.690958860003</v>
      </c>
      <c r="D73" s="26">
        <v>10137</v>
      </c>
      <c r="E73" s="26">
        <v>3036.6665002866798</v>
      </c>
      <c r="F73" s="27">
        <v>17021.9879659695</v>
      </c>
      <c r="G73" s="26">
        <v>20058.654466256201</v>
      </c>
      <c r="H73" s="26">
        <v>18682.6068613797</v>
      </c>
      <c r="I73" s="27">
        <v>24859.556807773501</v>
      </c>
      <c r="J73" s="27">
        <v>21731.138628013199</v>
      </c>
      <c r="K73" s="26">
        <v>99.606693274072995</v>
      </c>
      <c r="L73" s="26">
        <v>-1376.0476048764899</v>
      </c>
      <c r="M73" s="27">
        <v>2134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3" t="s">
        <v>97</v>
      </c>
      <c r="B74" s="26">
        <v>96793.123999999996</v>
      </c>
      <c r="C74" s="26">
        <v>59391.970788828003</v>
      </c>
      <c r="D74" s="26">
        <v>9873</v>
      </c>
      <c r="E74" s="26">
        <v>5012.0724062041299</v>
      </c>
      <c r="F74" s="27">
        <v>18039.033986491799</v>
      </c>
      <c r="G74" s="26">
        <v>23051.1063926959</v>
      </c>
      <c r="H74" s="26">
        <v>25213.095605316201</v>
      </c>
      <c r="I74" s="27">
        <v>24982.629065659599</v>
      </c>
      <c r="J74" s="27">
        <v>22667.571459803799</v>
      </c>
      <c r="K74" s="26">
        <v>102.79404673334901</v>
      </c>
      <c r="L74" s="26">
        <v>2161.9892126203199</v>
      </c>
      <c r="M74" s="27">
        <v>72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3" t="s">
        <v>98</v>
      </c>
      <c r="B75" s="26">
        <v>96794.994000000006</v>
      </c>
      <c r="C75" s="26">
        <v>61252.654119692001</v>
      </c>
      <c r="D75" s="26">
        <v>10588</v>
      </c>
      <c r="E75" s="26">
        <v>5627.9728143249504</v>
      </c>
      <c r="F75" s="27">
        <v>20170.9194863919</v>
      </c>
      <c r="G75" s="26">
        <v>25798.8923007169</v>
      </c>
      <c r="H75" s="26">
        <v>23121.676094556002</v>
      </c>
      <c r="I75" s="27">
        <v>28305.303208637099</v>
      </c>
      <c r="J75" s="27">
        <v>26472.639422885099</v>
      </c>
      <c r="K75" s="26">
        <v>103.05893269251899</v>
      </c>
      <c r="L75" s="26">
        <v>-2677.2162061608801</v>
      </c>
      <c r="M75" s="27">
        <v>7123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3" t="s">
        <v>99</v>
      </c>
      <c r="B76" s="26">
        <v>101056.166</v>
      </c>
      <c r="C76" s="26">
        <v>59358.7106595</v>
      </c>
      <c r="D76" s="26">
        <v>11438</v>
      </c>
      <c r="E76" s="26">
        <v>8288.7090838070999</v>
      </c>
      <c r="F76" s="27">
        <v>20934.784509606499</v>
      </c>
      <c r="G76" s="26">
        <v>29223.493593413601</v>
      </c>
      <c r="H76" s="26">
        <v>28523.981571172499</v>
      </c>
      <c r="I76" s="27">
        <v>28069.552005475802</v>
      </c>
      <c r="J76" s="27">
        <v>26334.0782361483</v>
      </c>
      <c r="K76" s="26">
        <v>109.381569804816</v>
      </c>
      <c r="L76" s="26">
        <v>-699.51202224108795</v>
      </c>
      <c r="M76" s="27">
        <v>1641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3" t="s">
        <v>100</v>
      </c>
      <c r="B77" s="26">
        <v>94793.513999999996</v>
      </c>
      <c r="C77" s="26">
        <v>60704.627908992799</v>
      </c>
      <c r="D77" s="26">
        <v>10135</v>
      </c>
      <c r="E77" s="26">
        <v>2497.73664592975</v>
      </c>
      <c r="F77" s="27">
        <v>19496.111927548998</v>
      </c>
      <c r="G77" s="26">
        <v>21993.848573478801</v>
      </c>
      <c r="H77" s="26">
        <v>23724.838317060199</v>
      </c>
      <c r="I77" s="27">
        <v>25296.246436622499</v>
      </c>
      <c r="J77" s="27">
        <v>25067.198662675499</v>
      </c>
      <c r="K77" s="26">
        <v>113.35416195185999</v>
      </c>
      <c r="L77" s="26">
        <v>1730.98974358143</v>
      </c>
      <c r="M77" s="27">
        <v>2022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3" t="s">
        <v>101</v>
      </c>
      <c r="B78" s="26">
        <v>101908.28</v>
      </c>
      <c r="C78" s="26">
        <v>64618.464218244902</v>
      </c>
      <c r="D78" s="26">
        <v>10368</v>
      </c>
      <c r="E78" s="26">
        <v>3618.3358396998001</v>
      </c>
      <c r="F78" s="27">
        <v>20241.270029940999</v>
      </c>
      <c r="G78" s="26">
        <v>23859.6058696408</v>
      </c>
      <c r="H78" s="26">
        <v>26617.180599028801</v>
      </c>
      <c r="I78" s="27">
        <v>27685.782978899399</v>
      </c>
      <c r="J78" s="27">
        <v>27381.147796173002</v>
      </c>
      <c r="K78" s="26">
        <v>113.010479820531</v>
      </c>
      <c r="L78" s="26">
        <v>2757.5747293880399</v>
      </c>
      <c r="M78" s="27">
        <v>1025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3" t="s">
        <v>102</v>
      </c>
      <c r="B79" s="26">
        <v>102420.284</v>
      </c>
      <c r="C79" s="26">
        <v>64560.297442155403</v>
      </c>
      <c r="D79" s="26">
        <v>11266</v>
      </c>
      <c r="E79" s="26">
        <v>4461.7852897941902</v>
      </c>
      <c r="F79" s="27">
        <v>21950.339389102999</v>
      </c>
      <c r="G79" s="26">
        <v>26412.124678897198</v>
      </c>
      <c r="H79" s="26">
        <v>24515.8752403814</v>
      </c>
      <c r="I79" s="27">
        <v>29818.913064986999</v>
      </c>
      <c r="J79" s="27">
        <v>27740.801747523699</v>
      </c>
      <c r="K79" s="26">
        <v>114.28941872161801</v>
      </c>
      <c r="L79" s="26">
        <v>-1896.2494385158</v>
      </c>
      <c r="M79" s="27">
        <v>916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3" t="s">
        <v>103</v>
      </c>
      <c r="B80" s="26">
        <v>107133.92200000001</v>
      </c>
      <c r="C80" s="26">
        <v>62623.439745772499</v>
      </c>
      <c r="D80" s="26">
        <v>12294</v>
      </c>
      <c r="E80" s="26">
        <v>8931.1219080180508</v>
      </c>
      <c r="F80" s="27">
        <v>22830.232161430999</v>
      </c>
      <c r="G80" s="26">
        <v>31761.354069449098</v>
      </c>
      <c r="H80" s="26">
        <v>30447.6221414188</v>
      </c>
      <c r="I80" s="27">
        <v>29875.512720219402</v>
      </c>
      <c r="J80" s="27">
        <v>28106.652607410699</v>
      </c>
      <c r="K80" s="26">
        <v>107.411941607599</v>
      </c>
      <c r="L80" s="26">
        <v>-1313.73192803027</v>
      </c>
      <c r="M80" s="27">
        <v>748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3" t="s">
        <v>104</v>
      </c>
      <c r="B81" s="26">
        <v>100586.005</v>
      </c>
      <c r="C81" s="26">
        <v>65354.602406821701</v>
      </c>
      <c r="D81" s="26">
        <v>10716</v>
      </c>
      <c r="E81" s="26">
        <v>3275.4206762653898</v>
      </c>
      <c r="F81" s="27">
        <v>22569.866499831402</v>
      </c>
      <c r="G81" s="26">
        <v>25845.287176096801</v>
      </c>
      <c r="H81" s="26">
        <v>22684.025238025501</v>
      </c>
      <c r="I81" s="27">
        <v>29589.848034659299</v>
      </c>
      <c r="J81" s="27">
        <v>27758.470679506499</v>
      </c>
      <c r="K81" s="26">
        <v>110.99267743451</v>
      </c>
      <c r="L81" s="26">
        <v>-3161.2619380712999</v>
      </c>
      <c r="M81" s="27">
        <v>6973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3" t="s">
        <v>105</v>
      </c>
      <c r="B82" s="26">
        <v>107915.018</v>
      </c>
      <c r="C82" s="26">
        <v>69051.290863616494</v>
      </c>
      <c r="D82" s="26">
        <v>11276</v>
      </c>
      <c r="E82" s="26">
        <v>4426.7598938318797</v>
      </c>
      <c r="F82" s="27">
        <v>23740.014428615399</v>
      </c>
      <c r="G82" s="26">
        <v>28166.774322447302</v>
      </c>
      <c r="H82" s="26">
        <v>29066.4634891774</v>
      </c>
      <c r="I82" s="27">
        <v>27820.446638730999</v>
      </c>
      <c r="J82" s="27">
        <v>29299.182991524802</v>
      </c>
      <c r="K82" s="26">
        <v>107.652374331638</v>
      </c>
      <c r="L82" s="26">
        <v>899.68916673010199</v>
      </c>
      <c r="M82" s="27">
        <v>1436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3" t="s">
        <v>106</v>
      </c>
      <c r="B83" s="26">
        <v>109610.68700000001</v>
      </c>
      <c r="C83" s="26">
        <v>69014.9579656641</v>
      </c>
      <c r="D83" s="26">
        <v>11997</v>
      </c>
      <c r="E83" s="26">
        <v>5522.3553874070903</v>
      </c>
      <c r="F83" s="27">
        <v>25223.842661102099</v>
      </c>
      <c r="G83" s="26">
        <v>30746.198048509199</v>
      </c>
      <c r="H83" s="26">
        <v>29442.612599796201</v>
      </c>
      <c r="I83" s="27">
        <v>31625.457273848799</v>
      </c>
      <c r="J83" s="27">
        <v>32469.3408393092</v>
      </c>
      <c r="K83" s="26">
        <v>106.894298241897</v>
      </c>
      <c r="L83" s="26">
        <v>-1303.58544871298</v>
      </c>
      <c r="M83" s="27">
        <v>3936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3" t="s">
        <v>107</v>
      </c>
      <c r="B84" s="26">
        <v>113087.29</v>
      </c>
      <c r="C84" s="26">
        <v>67883.808684417396</v>
      </c>
      <c r="D84" s="26">
        <v>13645</v>
      </c>
      <c r="E84" s="26">
        <v>10082.065580832699</v>
      </c>
      <c r="F84" s="27">
        <v>26187.801951487399</v>
      </c>
      <c r="G84" s="26">
        <v>36269.867532320102</v>
      </c>
      <c r="H84" s="26">
        <v>31799.003833226801</v>
      </c>
      <c r="I84" s="27">
        <v>30912.1675117431</v>
      </c>
      <c r="J84" s="27">
        <v>31152.690029387199</v>
      </c>
      <c r="K84" s="26">
        <v>109.505530928216</v>
      </c>
      <c r="L84" s="26">
        <v>-4470.8636990933301</v>
      </c>
      <c r="M84" s="27">
        <v>2830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3" t="s">
        <v>108</v>
      </c>
      <c r="B85" s="26">
        <v>105593.296</v>
      </c>
      <c r="C85" s="26">
        <v>69022.860733190799</v>
      </c>
      <c r="D85" s="26">
        <v>10145.081800674299</v>
      </c>
      <c r="E85" s="26">
        <v>3737.2059061893201</v>
      </c>
      <c r="F85" s="27">
        <v>25327.337816171599</v>
      </c>
      <c r="G85" s="26">
        <v>29064.543722360901</v>
      </c>
      <c r="H85" s="26">
        <v>29912.970927975399</v>
      </c>
      <c r="I85" s="27">
        <v>26995.9878994912</v>
      </c>
      <c r="J85" s="27">
        <v>30483.605361331702</v>
      </c>
      <c r="K85" s="26">
        <v>109.352239533412</v>
      </c>
      <c r="L85" s="26">
        <v>848.42720561446004</v>
      </c>
      <c r="M85" s="26">
        <v>3927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3" t="s">
        <v>109</v>
      </c>
      <c r="B86" s="26">
        <v>114674.724</v>
      </c>
      <c r="C86" s="26">
        <v>73017.135268938393</v>
      </c>
      <c r="D86" s="26">
        <v>11487.752141422799</v>
      </c>
      <c r="E86" s="26">
        <v>5639.0759364130499</v>
      </c>
      <c r="F86" s="27">
        <v>26260.8351816416</v>
      </c>
      <c r="G86" s="26">
        <v>31899.911118054599</v>
      </c>
      <c r="H86" s="26">
        <v>32931.475456758802</v>
      </c>
      <c r="I86" s="27">
        <v>28367.5600542016</v>
      </c>
      <c r="J86" s="27">
        <v>31129.1989213216</v>
      </c>
      <c r="K86" s="26">
        <v>101.54117765625701</v>
      </c>
      <c r="L86" s="26">
        <v>1031.56433870415</v>
      </c>
      <c r="M86" s="26">
        <v>-1235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3" t="s">
        <v>110</v>
      </c>
      <c r="B87" s="26">
        <v>115339.649</v>
      </c>
      <c r="C87" s="26">
        <v>72824.095114769894</v>
      </c>
      <c r="D87" s="26">
        <v>11975.4335957332</v>
      </c>
      <c r="E87" s="26">
        <v>6442.9250641682102</v>
      </c>
      <c r="F87" s="27">
        <v>26471.700182381799</v>
      </c>
      <c r="G87" s="26">
        <v>32914.62524655</v>
      </c>
      <c r="H87" s="26">
        <v>31441.0578314622</v>
      </c>
      <c r="I87" s="27">
        <v>32179.081871520601</v>
      </c>
      <c r="J87" s="27">
        <v>33080.019413485898</v>
      </c>
      <c r="K87" s="26">
        <v>99.623036574138297</v>
      </c>
      <c r="L87" s="26">
        <v>-1473.5674150877901</v>
      </c>
      <c r="M87" s="26">
        <v>46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3" t="s">
        <v>111</v>
      </c>
      <c r="B88" s="26">
        <v>120827.33100000001</v>
      </c>
      <c r="C88" s="26">
        <v>71993.070698276206</v>
      </c>
      <c r="D88" s="26">
        <v>17193.732462169799</v>
      </c>
      <c r="E88" s="26">
        <v>10068.2703404448</v>
      </c>
      <c r="F88" s="27">
        <v>26600.459440690101</v>
      </c>
      <c r="G88" s="26">
        <v>36668.729781134898</v>
      </c>
      <c r="H88" s="26">
        <v>31040.633385257901</v>
      </c>
      <c r="I88" s="27">
        <v>31624.596389953898</v>
      </c>
      <c r="J88" s="27">
        <v>31024.701935657798</v>
      </c>
      <c r="K88" s="26">
        <v>98.509034729140097</v>
      </c>
      <c r="L88" s="26">
        <v>-5628.0963958769498</v>
      </c>
      <c r="M88" s="26">
        <v>-1066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3" t="s">
        <v>112</v>
      </c>
      <c r="B89" s="26">
        <v>110826.265</v>
      </c>
      <c r="C89" s="26">
        <v>72455.1024387793</v>
      </c>
      <c r="D89" s="26">
        <v>11141.8422770504</v>
      </c>
      <c r="E89" s="26">
        <v>4051.3239139025</v>
      </c>
      <c r="F89" s="27">
        <v>25082.5364252205</v>
      </c>
      <c r="G89" s="26">
        <v>29133.860339122999</v>
      </c>
      <c r="H89" s="26">
        <v>29095.6976383894</v>
      </c>
      <c r="I89" s="27">
        <v>28553.313082388198</v>
      </c>
      <c r="J89" s="27">
        <v>30419.690436607299</v>
      </c>
      <c r="K89" s="26">
        <v>97.527378701972793</v>
      </c>
      <c r="L89" s="26">
        <v>-38.162700733557401</v>
      </c>
      <c r="M89" s="26">
        <v>-709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3" t="s">
        <v>113</v>
      </c>
      <c r="B90" s="26">
        <v>116921.59699999999</v>
      </c>
      <c r="C90" s="26">
        <v>76111.013884688902</v>
      </c>
      <c r="D90" s="26">
        <v>12055.3122526119</v>
      </c>
      <c r="E90" s="26">
        <v>5367.1353116820901</v>
      </c>
      <c r="F90" s="27">
        <v>25707.232064761902</v>
      </c>
      <c r="G90" s="26">
        <v>31074.367376443999</v>
      </c>
      <c r="H90" s="26">
        <v>30797.336392216199</v>
      </c>
      <c r="I90" s="27">
        <v>28496.555518179201</v>
      </c>
      <c r="J90" s="27">
        <v>30538.621047696201</v>
      </c>
      <c r="K90" s="26">
        <v>95.046253788158097</v>
      </c>
      <c r="L90" s="26">
        <v>-277.03098422781801</v>
      </c>
      <c r="M90" s="26">
        <v>-373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3" t="s">
        <v>114</v>
      </c>
      <c r="B91" s="26">
        <v>117442.52899999999</v>
      </c>
      <c r="C91" s="26">
        <v>75378.869885996697</v>
      </c>
      <c r="D91" s="26">
        <v>12776.186830168701</v>
      </c>
      <c r="E91" s="26">
        <v>6276.4821101407997</v>
      </c>
      <c r="F91" s="27">
        <v>25301.002258873799</v>
      </c>
      <c r="G91" s="26">
        <v>31577.484369014601</v>
      </c>
      <c r="H91" s="26">
        <v>30567.905960161901</v>
      </c>
      <c r="I91" s="27">
        <v>30411.800315676101</v>
      </c>
      <c r="J91" s="27">
        <v>31692.233992003399</v>
      </c>
      <c r="K91" s="26">
        <v>97.746630522743004</v>
      </c>
      <c r="L91" s="26">
        <v>-1009.5784088527</v>
      </c>
      <c r="M91" s="26">
        <v>-128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3" t="s">
        <v>115</v>
      </c>
      <c r="B92" s="26">
        <v>122117.609</v>
      </c>
      <c r="C92" s="26">
        <v>74099.692368154603</v>
      </c>
      <c r="D92" s="26">
        <v>17871.759695450699</v>
      </c>
      <c r="E92" s="26">
        <v>9497.3807341838201</v>
      </c>
      <c r="F92" s="27">
        <v>26246.5385515913</v>
      </c>
      <c r="G92" s="26">
        <v>35743.919285775097</v>
      </c>
      <c r="H92" s="26">
        <v>30923.628559450699</v>
      </c>
      <c r="I92" s="27">
        <v>30712.491024979801</v>
      </c>
      <c r="J92" s="27">
        <v>31489.9626480359</v>
      </c>
      <c r="K92" s="26">
        <v>96.636391510736999</v>
      </c>
      <c r="L92" s="26">
        <v>-4820.2907263243796</v>
      </c>
      <c r="M92" s="26">
        <v>-2145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3" t="s">
        <v>116</v>
      </c>
      <c r="B93" s="26">
        <v>112964.26300000001</v>
      </c>
      <c r="C93" s="26">
        <v>75061.962208551195</v>
      </c>
      <c r="D93" s="26">
        <v>11780.510911810001</v>
      </c>
      <c r="E93" s="26">
        <v>3022.3270723727001</v>
      </c>
      <c r="F93" s="27">
        <v>24123.625495285502</v>
      </c>
      <c r="G93" s="26">
        <v>27145.952567658202</v>
      </c>
      <c r="H93" s="26">
        <v>29049.797942286001</v>
      </c>
      <c r="I93" s="27">
        <v>27941.674611094299</v>
      </c>
      <c r="J93" s="27">
        <v>30869.682673741499</v>
      </c>
      <c r="K93" s="26">
        <v>92.782806104410298</v>
      </c>
      <c r="L93" s="26">
        <v>1903.8453746278501</v>
      </c>
      <c r="M93" s="26">
        <v>-985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3" t="s">
        <v>117</v>
      </c>
      <c r="B94" s="26">
        <v>120633.049</v>
      </c>
      <c r="C94" s="26">
        <v>79052.6279313876</v>
      </c>
      <c r="D94" s="26">
        <v>13544.790076740799</v>
      </c>
      <c r="E94" s="26">
        <v>4822.8703289171099</v>
      </c>
      <c r="F94" s="27">
        <v>23738.572438236599</v>
      </c>
      <c r="G94" s="26">
        <v>28561.442767153701</v>
      </c>
      <c r="H94" s="26">
        <v>30345.759307093202</v>
      </c>
      <c r="I94" s="27">
        <v>28823.904960051099</v>
      </c>
      <c r="J94" s="27">
        <v>31134.033275272599</v>
      </c>
      <c r="K94" s="26">
        <v>92.290733692696605</v>
      </c>
      <c r="L94" s="26">
        <v>1784.31653993951</v>
      </c>
      <c r="M94" s="26">
        <v>-1306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3" t="s">
        <v>118</v>
      </c>
      <c r="B95" s="26">
        <v>121148.645</v>
      </c>
      <c r="C95" s="26">
        <v>78593.977979293602</v>
      </c>
      <c r="D95" s="26">
        <v>13618.2262046915</v>
      </c>
      <c r="E95" s="26">
        <v>5859.3091529635003</v>
      </c>
      <c r="F95" s="27">
        <v>24401.597147462799</v>
      </c>
      <c r="G95" s="26">
        <v>30260.906300426301</v>
      </c>
      <c r="H95" s="26">
        <v>29056.9968792172</v>
      </c>
      <c r="I95" s="27">
        <v>32040.576971540399</v>
      </c>
      <c r="J95" s="27">
        <v>32161.133034742801</v>
      </c>
      <c r="K95" s="26">
        <v>87.934540050320294</v>
      </c>
      <c r="L95" s="26">
        <v>-1203.9094212090399</v>
      </c>
      <c r="M95" s="26">
        <v>1422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3" t="s">
        <v>119</v>
      </c>
      <c r="B96" s="26">
        <v>127760.04300000001</v>
      </c>
      <c r="C96" s="26">
        <v>77208.840280525896</v>
      </c>
      <c r="D96" s="26">
        <v>20204.447683139198</v>
      </c>
      <c r="E96" s="26">
        <v>9747.9403087353694</v>
      </c>
      <c r="F96" s="27">
        <v>25798.641733068202</v>
      </c>
      <c r="G96" s="26">
        <v>35546.582041803602</v>
      </c>
      <c r="H96" s="26">
        <v>28097.571104770999</v>
      </c>
      <c r="I96" s="27">
        <v>34923.4518523324</v>
      </c>
      <c r="J96" s="27">
        <v>32674.267920768601</v>
      </c>
      <c r="K96" s="26">
        <v>87.378978852966796</v>
      </c>
      <c r="L96" s="26">
        <v>-7449.0109370325099</v>
      </c>
      <c r="M96" s="26">
        <v>46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3" t="s">
        <v>120</v>
      </c>
      <c r="B97" s="26">
        <v>118024.125</v>
      </c>
      <c r="C97" s="26">
        <v>77895.809768019302</v>
      </c>
      <c r="D97" s="26">
        <v>13782.704489109399</v>
      </c>
      <c r="E97" s="26">
        <v>4083.0595317697898</v>
      </c>
      <c r="F97" s="27">
        <v>23151.341447016901</v>
      </c>
      <c r="G97" s="26">
        <v>27234.4009787867</v>
      </c>
      <c r="H97" s="26">
        <v>26182.185633818601</v>
      </c>
      <c r="I97" s="27">
        <v>30418.189352029702</v>
      </c>
      <c r="J97" s="27">
        <v>30254.7642429771</v>
      </c>
      <c r="K97" s="26">
        <v>86.513932301384997</v>
      </c>
      <c r="L97" s="26">
        <v>-1052.21534496809</v>
      </c>
      <c r="M97" s="26">
        <v>-204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3" t="s">
        <v>121</v>
      </c>
      <c r="B98" s="26">
        <v>125149.38400000001</v>
      </c>
      <c r="C98" s="26">
        <v>81746.274512559103</v>
      </c>
      <c r="D98" s="26">
        <v>14162.5256144544</v>
      </c>
      <c r="E98" s="26">
        <v>5181.76691027985</v>
      </c>
      <c r="F98" s="27">
        <v>22613.225787031199</v>
      </c>
      <c r="G98" s="26">
        <v>27794.9926973111</v>
      </c>
      <c r="H98" s="26">
        <v>27386.912203813201</v>
      </c>
      <c r="I98" s="27">
        <v>31434.0103022168</v>
      </c>
      <c r="J98" s="27">
        <v>29580.3386330434</v>
      </c>
      <c r="K98" s="26">
        <v>88.163126072317098</v>
      </c>
      <c r="L98" s="26">
        <v>-408.08049349788399</v>
      </c>
      <c r="M98" s="26">
        <v>-187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3" t="s">
        <v>122</v>
      </c>
      <c r="B99" s="26">
        <v>126738.075</v>
      </c>
      <c r="C99" s="26">
        <v>81879.153808123199</v>
      </c>
      <c r="D99" s="26">
        <v>13753.1662764057</v>
      </c>
      <c r="E99" s="26">
        <v>5978.3555577301604</v>
      </c>
      <c r="F99" s="27">
        <v>22464.693564509598</v>
      </c>
      <c r="G99" s="26">
        <v>28443.049122239699</v>
      </c>
      <c r="H99" s="26">
        <v>27461.349226797101</v>
      </c>
      <c r="I99" s="27">
        <v>35440.042964811502</v>
      </c>
      <c r="J99" s="27">
        <v>31795.637276137499</v>
      </c>
      <c r="K99" s="26">
        <v>91.173939548267398</v>
      </c>
      <c r="L99" s="26">
        <v>-981.69989544260204</v>
      </c>
      <c r="M99" s="26">
        <v>2011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3" t="s">
        <v>123</v>
      </c>
      <c r="B100" s="26">
        <v>131669.416</v>
      </c>
      <c r="C100" s="26">
        <v>79862.113129218298</v>
      </c>
      <c r="D100" s="26">
        <v>17094.921516266499</v>
      </c>
      <c r="E100" s="26">
        <v>8270.7064657258106</v>
      </c>
      <c r="F100" s="27">
        <v>24753.497972940499</v>
      </c>
      <c r="G100" s="26">
        <v>33024.204438666296</v>
      </c>
      <c r="H100" s="26">
        <v>29349.5273973242</v>
      </c>
      <c r="I100" s="27">
        <v>37664.8495826949</v>
      </c>
      <c r="J100" s="27">
        <v>32301.9956255039</v>
      </c>
      <c r="K100" s="26">
        <v>93.543456418439504</v>
      </c>
      <c r="L100" s="26">
        <v>-3674.67704134216</v>
      </c>
      <c r="M100" s="26">
        <v>111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3" t="s">
        <v>124</v>
      </c>
      <c r="B101" s="26">
        <v>120743.219</v>
      </c>
      <c r="C101" s="26">
        <v>79642.715797091601</v>
      </c>
      <c r="D101" s="26">
        <v>12292.9087991592</v>
      </c>
      <c r="E101" s="26">
        <v>3409.86152936587</v>
      </c>
      <c r="F101" s="27">
        <v>21815.257529618899</v>
      </c>
      <c r="G101" s="26">
        <v>25225.119058984699</v>
      </c>
      <c r="H101" s="26">
        <v>25332.053648967401</v>
      </c>
      <c r="I101" s="27">
        <v>33756.748536147898</v>
      </c>
      <c r="J101" s="27">
        <v>30281.207781366102</v>
      </c>
      <c r="K101" s="26">
        <v>93.5645313236584</v>
      </c>
      <c r="L101" s="26">
        <v>106.93458998270999</v>
      </c>
      <c r="M101" s="26">
        <v>801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3" t="s">
        <v>125</v>
      </c>
      <c r="B102" s="26">
        <v>128454.738</v>
      </c>
      <c r="C102" s="26">
        <v>84138.960581134903</v>
      </c>
      <c r="D102" s="26">
        <v>13784.698780746599</v>
      </c>
      <c r="E102" s="26">
        <v>4890.2268266752799</v>
      </c>
      <c r="F102" s="27">
        <v>21841.148793160501</v>
      </c>
      <c r="G102" s="26">
        <v>26731.375619835799</v>
      </c>
      <c r="H102" s="26">
        <v>26028.664201104999</v>
      </c>
      <c r="I102" s="27">
        <v>35388.575195252102</v>
      </c>
      <c r="J102" s="27">
        <v>30886.160758238701</v>
      </c>
      <c r="K102" s="26">
        <v>92.6838854006958</v>
      </c>
      <c r="L102" s="26">
        <v>-702.71141873074896</v>
      </c>
      <c r="M102" s="26">
        <v>114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3" t="s">
        <v>126</v>
      </c>
      <c r="B103" s="26">
        <v>130299.875</v>
      </c>
      <c r="C103" s="26">
        <v>84035.238127227101</v>
      </c>
      <c r="D103" s="26">
        <v>14252.061937041201</v>
      </c>
      <c r="E103" s="26">
        <v>6277.0875685885803</v>
      </c>
      <c r="F103" s="27">
        <v>23632.826302671201</v>
      </c>
      <c r="G103" s="26">
        <v>29909.9138712598</v>
      </c>
      <c r="H103" s="26">
        <v>27206.0615976751</v>
      </c>
      <c r="I103" s="27">
        <v>37960.512014014901</v>
      </c>
      <c r="J103" s="27">
        <v>33153.998675958203</v>
      </c>
      <c r="K103" s="26">
        <v>97.461304906524504</v>
      </c>
      <c r="L103" s="26">
        <v>-2703.85227358468</v>
      </c>
      <c r="M103" s="26">
        <v>1759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3" t="s">
        <v>127</v>
      </c>
      <c r="B104" s="26">
        <v>134717.16800000001</v>
      </c>
      <c r="C104" s="26">
        <v>82053.512558130897</v>
      </c>
      <c r="D104" s="26">
        <v>18853.7803939392</v>
      </c>
      <c r="E104" s="26">
        <v>8511.1609263583705</v>
      </c>
      <c r="F104" s="27">
        <v>25787.318832397399</v>
      </c>
      <c r="G104" s="26">
        <v>34298.479758755799</v>
      </c>
      <c r="H104" s="26">
        <v>30461.135423378299</v>
      </c>
      <c r="I104" s="27">
        <v>37781.182182299002</v>
      </c>
      <c r="J104" s="27">
        <v>34432.442557747403</v>
      </c>
      <c r="K104" s="26">
        <v>102.66472254697899</v>
      </c>
      <c r="L104" s="26">
        <v>-3837.3443353774301</v>
      </c>
      <c r="M104" s="26">
        <v>-739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3" t="s">
        <v>128</v>
      </c>
      <c r="B105" s="26">
        <v>124518.96</v>
      </c>
      <c r="C105" s="26">
        <v>82163.657760309696</v>
      </c>
      <c r="D105" s="26">
        <v>12973.8501849361</v>
      </c>
      <c r="E105" s="26">
        <v>3583.8068945382702</v>
      </c>
      <c r="F105" s="27">
        <v>23072.0831212095</v>
      </c>
      <c r="G105" s="26">
        <v>26655.890015747798</v>
      </c>
      <c r="H105" s="26">
        <v>27129.4318013679</v>
      </c>
      <c r="I105" s="27">
        <v>34943.747888973703</v>
      </c>
      <c r="J105" s="27">
        <v>32691.7276355873</v>
      </c>
      <c r="K105" s="26">
        <v>101.610378403981</v>
      </c>
      <c r="L105" s="26">
        <v>473.54178562012999</v>
      </c>
      <c r="M105" s="26">
        <v>-1589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3" t="s">
        <v>129</v>
      </c>
      <c r="B106" s="26">
        <v>135636.23000000001</v>
      </c>
      <c r="C106" s="26">
        <v>88400.146677259705</v>
      </c>
      <c r="D106" s="26">
        <v>13869.0524607227</v>
      </c>
      <c r="E106" s="26">
        <v>5269.3411858792397</v>
      </c>
      <c r="F106" s="27">
        <v>23758.2129560961</v>
      </c>
      <c r="G106" s="26">
        <v>29027.554141975299</v>
      </c>
      <c r="H106" s="26">
        <v>29447.166112303701</v>
      </c>
      <c r="I106" s="27">
        <v>36791.625537590699</v>
      </c>
      <c r="J106" s="27">
        <v>32871.760787876898</v>
      </c>
      <c r="K106" s="26">
        <v>98.065950240239104</v>
      </c>
      <c r="L106" s="26">
        <v>419.611970328437</v>
      </c>
      <c r="M106" s="26">
        <v>-2953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3" t="s">
        <v>130</v>
      </c>
      <c r="B107" s="26">
        <v>133522.01800000001</v>
      </c>
      <c r="C107" s="26">
        <v>86834.009898021104</v>
      </c>
      <c r="D107" s="26">
        <v>13789.623232895599</v>
      </c>
      <c r="E107" s="26">
        <v>5874.5554908710201</v>
      </c>
      <c r="F107" s="27">
        <v>23998.833490622699</v>
      </c>
      <c r="G107" s="26">
        <v>29873.388981493699</v>
      </c>
      <c r="H107" s="26">
        <v>28847.1452725829</v>
      </c>
      <c r="I107" s="27">
        <v>37509.118362015499</v>
      </c>
      <c r="J107" s="27">
        <v>33457.878765515001</v>
      </c>
      <c r="K107" s="26">
        <v>92.621392531249896</v>
      </c>
      <c r="L107" s="26">
        <v>-1026.2437089108</v>
      </c>
      <c r="M107" s="26">
        <v>-1138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3" t="s">
        <v>131</v>
      </c>
      <c r="B108" s="26">
        <v>140987.79199999999</v>
      </c>
      <c r="C108" s="26">
        <v>85143.637805642895</v>
      </c>
      <c r="D108" s="26">
        <v>18776.3567259786</v>
      </c>
      <c r="E108" s="26">
        <v>9618.8677790742204</v>
      </c>
      <c r="F108" s="27">
        <v>26081.799231507499</v>
      </c>
      <c r="G108" s="26">
        <v>35700.667010581703</v>
      </c>
      <c r="H108" s="26">
        <v>31733.990330802098</v>
      </c>
      <c r="I108" s="27">
        <v>39157.414998233602</v>
      </c>
      <c r="J108" s="27">
        <v>33823.607860657103</v>
      </c>
      <c r="K108" s="26">
        <v>92.894459312711604</v>
      </c>
      <c r="L108" s="26">
        <v>-3966.6766797796399</v>
      </c>
      <c r="M108" s="26">
        <v>2180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3" t="s">
        <v>132</v>
      </c>
      <c r="B109" s="26">
        <v>127567.932</v>
      </c>
      <c r="C109" s="26">
        <v>84792.894808639598</v>
      </c>
      <c r="D109" s="26">
        <v>12506.130675288499</v>
      </c>
      <c r="E109" s="26">
        <v>3296.0411154840899</v>
      </c>
      <c r="F109" s="27">
        <v>23775.536275943501</v>
      </c>
      <c r="G109" s="26">
        <v>27071.5773914276</v>
      </c>
      <c r="H109" s="26">
        <v>26860.4494775192</v>
      </c>
      <c r="I109" s="27">
        <v>35989.631082989297</v>
      </c>
      <c r="J109" s="27">
        <v>32581.174044436601</v>
      </c>
      <c r="K109" s="26">
        <v>93.119043087837895</v>
      </c>
      <c r="L109" s="26">
        <v>-211.12791390842099</v>
      </c>
      <c r="M109" s="26">
        <v>2970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3" t="s">
        <v>133</v>
      </c>
      <c r="B110" s="26">
        <v>137181.90400000001</v>
      </c>
      <c r="C110" s="26">
        <v>90583.313029130295</v>
      </c>
      <c r="D110" s="26">
        <v>14094.508613124501</v>
      </c>
      <c r="E110" s="26">
        <v>5791.0200418751401</v>
      </c>
      <c r="F110" s="27">
        <v>25132.6802769024</v>
      </c>
      <c r="G110" s="26">
        <v>30923.700318777599</v>
      </c>
      <c r="H110" s="26">
        <v>29257.0735116707</v>
      </c>
      <c r="I110" s="27">
        <v>36289.045203781199</v>
      </c>
      <c r="J110" s="27">
        <v>33042.036357706696</v>
      </c>
      <c r="K110" s="26">
        <v>94.709869149558898</v>
      </c>
      <c r="L110" s="26">
        <v>-1666.62680710683</v>
      </c>
      <c r="M110" s="26">
        <v>3422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3" t="s">
        <v>134</v>
      </c>
      <c r="B111" s="26">
        <v>137879.03</v>
      </c>
      <c r="C111" s="26">
        <v>89687.328626236107</v>
      </c>
      <c r="D111" s="26">
        <v>14760.7500969049</v>
      </c>
      <c r="E111" s="26">
        <v>5855.2624459650997</v>
      </c>
      <c r="F111" s="27">
        <v>26200.848876428001</v>
      </c>
      <c r="G111" s="26">
        <v>32056.111322393099</v>
      </c>
      <c r="H111" s="26">
        <v>30096.2356344748</v>
      </c>
      <c r="I111" s="27">
        <v>37747.322921833496</v>
      </c>
      <c r="J111" s="27">
        <v>34412.607279449301</v>
      </c>
      <c r="K111" s="26">
        <v>95.992069608873905</v>
      </c>
      <c r="L111" s="26">
        <v>-1959.8756879183099</v>
      </c>
      <c r="M111" s="26">
        <v>1347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3" t="s">
        <v>135</v>
      </c>
      <c r="B112" s="26">
        <v>143532.13399999999</v>
      </c>
      <c r="C112" s="26">
        <v>87683.476522714205</v>
      </c>
      <c r="D112" s="26">
        <v>19333.686932411201</v>
      </c>
      <c r="E112" s="26">
        <v>9035.3770886269504</v>
      </c>
      <c r="F112" s="27">
        <v>26206.011157748399</v>
      </c>
      <c r="G112" s="26">
        <v>35241.388246375398</v>
      </c>
      <c r="H112" s="26">
        <v>30174.178137139301</v>
      </c>
      <c r="I112" s="27">
        <v>40725.508879429603</v>
      </c>
      <c r="J112" s="27">
        <v>34384.716471694403</v>
      </c>
      <c r="K112" s="26">
        <v>94.596141719116204</v>
      </c>
      <c r="L112" s="26">
        <v>-5067.2101092361299</v>
      </c>
      <c r="M112" s="26">
        <v>456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3" t="s">
        <v>136</v>
      </c>
      <c r="B113" s="26">
        <v>122561.010773826</v>
      </c>
      <c r="C113" s="26">
        <v>83341.538053861499</v>
      </c>
      <c r="D113" s="26">
        <v>13397.835901979601</v>
      </c>
      <c r="E113" s="26">
        <v>3794.56205322818</v>
      </c>
      <c r="F113" s="27">
        <v>20361.811003876701</v>
      </c>
      <c r="G113" s="26">
        <v>24156.373057104902</v>
      </c>
      <c r="H113" s="26">
        <v>24329.434512707499</v>
      </c>
      <c r="I113" s="27">
        <v>32164.0582887542</v>
      </c>
      <c r="J113" s="27">
        <v>30671.855983477199</v>
      </c>
      <c r="K113" s="26">
        <v>96.615903269750305</v>
      </c>
      <c r="L113" s="26">
        <v>173.06145560260799</v>
      </c>
      <c r="M113" s="26">
        <v>-294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3" t="s">
        <v>137</v>
      </c>
      <c r="B114" s="26">
        <v>96151.213192523501</v>
      </c>
      <c r="C114" s="26">
        <v>70581.534403405996</v>
      </c>
      <c r="D114" s="26">
        <v>12842.665231680099</v>
      </c>
      <c r="E114" s="26">
        <v>1694.5981153786699</v>
      </c>
      <c r="F114" s="27">
        <v>10807.0517124834</v>
      </c>
      <c r="G114" s="26">
        <v>12501.6498278621</v>
      </c>
      <c r="H114" s="26">
        <v>14871.323239031801</v>
      </c>
      <c r="I114" s="27">
        <v>20884.629344967601</v>
      </c>
      <c r="J114" s="27">
        <v>23028.939026561999</v>
      </c>
      <c r="K114" s="26">
        <v>96.665098887918603</v>
      </c>
      <c r="L114" s="26">
        <v>2369.6734111697001</v>
      </c>
      <c r="M114" s="26">
        <v>3427.7120340000001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3" t="s">
        <v>138</v>
      </c>
      <c r="B115" s="26">
        <v>125798.942655217</v>
      </c>
      <c r="C115" s="26">
        <v>81611.018123567104</v>
      </c>
      <c r="D115" s="26">
        <v>15400.549517608601</v>
      </c>
      <c r="E115" s="26">
        <v>4397.9982134846996</v>
      </c>
      <c r="F115" s="27">
        <v>24243.060689124501</v>
      </c>
      <c r="G115" s="26">
        <v>28641.058902609198</v>
      </c>
      <c r="H115" s="26">
        <v>24611.601402853899</v>
      </c>
      <c r="I115" s="27">
        <v>31428.918777811501</v>
      </c>
      <c r="J115" s="27">
        <v>27253.145166624501</v>
      </c>
      <c r="K115" s="26">
        <v>106.920654191756</v>
      </c>
      <c r="L115" s="26">
        <v>-4029.45749975533</v>
      </c>
      <c r="M115" s="26">
        <v>904.17720150000002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3" t="s">
        <v>139</v>
      </c>
      <c r="B116" s="26">
        <v>141547.58816650001</v>
      </c>
      <c r="C116" s="26">
        <v>86411.768528748406</v>
      </c>
      <c r="D116" s="26">
        <v>23421.319940087102</v>
      </c>
      <c r="E116" s="26">
        <v>10380.358217446499</v>
      </c>
      <c r="F116" s="27">
        <v>29161.550947485201</v>
      </c>
      <c r="G116" s="26">
        <v>39541.909164931603</v>
      </c>
      <c r="H116" s="26">
        <v>29256.512837022601</v>
      </c>
      <c r="I116" s="27">
        <v>34922.3488915321</v>
      </c>
      <c r="J116" s="27">
        <v>32464.362030890199</v>
      </c>
      <c r="K116" s="26">
        <v>112.59530011536</v>
      </c>
      <c r="L116" s="26">
        <v>-10285.396327909</v>
      </c>
      <c r="M116" s="26">
        <v>2353.0220079999999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M117" s="1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M118" s="1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M119" s="1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M120" s="1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M121" s="1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M122" s="1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M123" s="1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M124" s="1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M125" s="1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M126" s="1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M127" s="1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M128" s="1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3:26" ht="15.75" customHeight="1" x14ac:dyDescent="0.25">
      <c r="M129" s="1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3:26" ht="15.75" customHeight="1" x14ac:dyDescent="0.25">
      <c r="M130" s="1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3:26" ht="15.75" customHeight="1" x14ac:dyDescent="0.25">
      <c r="M131" s="1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3:26" ht="15.75" customHeight="1" x14ac:dyDescent="0.25">
      <c r="M132" s="1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3:26" ht="15.75" customHeight="1" x14ac:dyDescent="0.25">
      <c r="M133" s="1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3:26" ht="15.75" customHeight="1" x14ac:dyDescent="0.25">
      <c r="M134" s="1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3:26" ht="15.75" customHeight="1" x14ac:dyDescent="0.25">
      <c r="M135" s="1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3:26" ht="15.75" customHeight="1" x14ac:dyDescent="0.25">
      <c r="M136" s="1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3:26" ht="15.75" customHeight="1" x14ac:dyDescent="0.25">
      <c r="M137" s="1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3:26" ht="15.75" customHeight="1" x14ac:dyDescent="0.25">
      <c r="M138" s="1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3:26" ht="15.75" customHeight="1" x14ac:dyDescent="0.25">
      <c r="M139" s="1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3:26" ht="15.75" customHeight="1" x14ac:dyDescent="0.25">
      <c r="M140" s="1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3:26" ht="15.75" customHeight="1" x14ac:dyDescent="0.25">
      <c r="M141" s="1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3:26" ht="15.75" customHeight="1" x14ac:dyDescent="0.25">
      <c r="M142" s="1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3:26" ht="15.75" customHeight="1" x14ac:dyDescent="0.25">
      <c r="M143" s="1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3:26" ht="15.75" customHeight="1" x14ac:dyDescent="0.25">
      <c r="M144" s="1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3:26" ht="15.75" customHeight="1" x14ac:dyDescent="0.25">
      <c r="M145" s="1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3:26" ht="15.75" customHeight="1" x14ac:dyDescent="0.25">
      <c r="M146" s="1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3:26" ht="15.75" customHeight="1" x14ac:dyDescent="0.25">
      <c r="M147" s="1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3:26" ht="15.75" customHeight="1" x14ac:dyDescent="0.25">
      <c r="M148" s="1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3:26" ht="15.75" customHeight="1" x14ac:dyDescent="0.25">
      <c r="M149" s="1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3:26" ht="15.75" customHeight="1" x14ac:dyDescent="0.25">
      <c r="M150" s="1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3:26" ht="15.75" customHeight="1" x14ac:dyDescent="0.25">
      <c r="M151" s="1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3:26" ht="15.75" customHeight="1" x14ac:dyDescent="0.25">
      <c r="M152" s="1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3:26" ht="15.75" customHeight="1" x14ac:dyDescent="0.25">
      <c r="M153" s="1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3:26" ht="15.75" customHeight="1" x14ac:dyDescent="0.25">
      <c r="M154" s="1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3:26" ht="15.75" customHeight="1" x14ac:dyDescent="0.25">
      <c r="M155" s="1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3:26" ht="15.75" customHeight="1" x14ac:dyDescent="0.25">
      <c r="M156" s="1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3:26" ht="15.75" customHeight="1" x14ac:dyDescent="0.25">
      <c r="M157" s="1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3:26" ht="15.75" customHeight="1" x14ac:dyDescent="0.25">
      <c r="M158" s="1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3:26" ht="15.75" customHeight="1" x14ac:dyDescent="0.25">
      <c r="M159" s="1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3:26" ht="15.75" customHeight="1" x14ac:dyDescent="0.25">
      <c r="M160" s="1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3:26" ht="15.75" customHeight="1" x14ac:dyDescent="0.25">
      <c r="M161" s="1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3:26" ht="15.75" customHeight="1" x14ac:dyDescent="0.25">
      <c r="M162" s="1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3:26" ht="15.75" customHeight="1" x14ac:dyDescent="0.25">
      <c r="M163" s="1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3:26" ht="15.75" customHeight="1" x14ac:dyDescent="0.25">
      <c r="M164" s="1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3:26" ht="15.75" customHeight="1" x14ac:dyDescent="0.25">
      <c r="M165" s="1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3:26" ht="15.75" customHeight="1" x14ac:dyDescent="0.25">
      <c r="M166" s="1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3:26" ht="15.75" customHeight="1" x14ac:dyDescent="0.25">
      <c r="M167" s="1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3:26" ht="15.75" customHeight="1" x14ac:dyDescent="0.25">
      <c r="M168" s="1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3:26" ht="15.75" customHeight="1" x14ac:dyDescent="0.25">
      <c r="M169" s="1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3:26" ht="15.75" customHeight="1" x14ac:dyDescent="0.25">
      <c r="M170" s="1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3:26" ht="15.75" customHeight="1" x14ac:dyDescent="0.25">
      <c r="M171" s="1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3:26" ht="15.75" customHeight="1" x14ac:dyDescent="0.25">
      <c r="M172" s="1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3:26" ht="15.75" customHeight="1" x14ac:dyDescent="0.25">
      <c r="M173" s="1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3:26" ht="15.75" customHeight="1" x14ac:dyDescent="0.25">
      <c r="M174" s="1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3:26" ht="15.75" customHeight="1" x14ac:dyDescent="0.25">
      <c r="M175" s="1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3:26" ht="15.75" customHeight="1" x14ac:dyDescent="0.25">
      <c r="M176" s="1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3:26" ht="15.75" customHeight="1" x14ac:dyDescent="0.25">
      <c r="M177" s="1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3:26" ht="15.75" customHeight="1" x14ac:dyDescent="0.25">
      <c r="M178" s="1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3:26" ht="15.75" customHeight="1" x14ac:dyDescent="0.25">
      <c r="M179" s="1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3:26" ht="15.75" customHeight="1" x14ac:dyDescent="0.25">
      <c r="M180" s="1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3:26" ht="15.75" customHeight="1" x14ac:dyDescent="0.25">
      <c r="M181" s="1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3:26" ht="15.75" customHeight="1" x14ac:dyDescent="0.25">
      <c r="M182" s="1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3:26" ht="15.75" customHeight="1" x14ac:dyDescent="0.25">
      <c r="M183" s="1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3:26" ht="15.75" customHeight="1" x14ac:dyDescent="0.25">
      <c r="M184" s="1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3:26" ht="15.75" customHeight="1" x14ac:dyDescent="0.25">
      <c r="M185" s="1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3:26" ht="15.75" customHeight="1" x14ac:dyDescent="0.25">
      <c r="M186" s="1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3:26" ht="15.75" customHeight="1" x14ac:dyDescent="0.25">
      <c r="M187" s="1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3:26" ht="15.75" customHeight="1" x14ac:dyDescent="0.25">
      <c r="M188" s="1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3:26" ht="15.75" customHeight="1" x14ac:dyDescent="0.25">
      <c r="M189" s="1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3:26" ht="15.75" customHeight="1" x14ac:dyDescent="0.25">
      <c r="M190" s="1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3:26" ht="15.75" customHeight="1" x14ac:dyDescent="0.25">
      <c r="M191" s="1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3:26" ht="15.75" customHeight="1" x14ac:dyDescent="0.25">
      <c r="M192" s="1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3:26" ht="15.75" customHeight="1" x14ac:dyDescent="0.25">
      <c r="M193" s="1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3:26" ht="15.75" customHeight="1" x14ac:dyDescent="0.25">
      <c r="M194" s="1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3:26" ht="15.75" customHeight="1" x14ac:dyDescent="0.25">
      <c r="M195" s="1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3:26" ht="15.75" customHeight="1" x14ac:dyDescent="0.25">
      <c r="M196" s="1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3:26" ht="15.75" customHeight="1" x14ac:dyDescent="0.25">
      <c r="M197" s="1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3:26" ht="15.75" customHeight="1" x14ac:dyDescent="0.25">
      <c r="M198" s="1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3:26" ht="15.75" customHeight="1" x14ac:dyDescent="0.25">
      <c r="M199" s="1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3:26" ht="15.75" customHeight="1" x14ac:dyDescent="0.25">
      <c r="M200" s="1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3:26" ht="15.75" customHeight="1" x14ac:dyDescent="0.25">
      <c r="M201" s="1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3:26" ht="15.75" customHeight="1" x14ac:dyDescent="0.25">
      <c r="M202" s="1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3:26" ht="15.75" customHeight="1" x14ac:dyDescent="0.25">
      <c r="M203" s="1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3:26" ht="15.75" customHeight="1" x14ac:dyDescent="0.25">
      <c r="M204" s="1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3:26" ht="15.75" customHeight="1" x14ac:dyDescent="0.25">
      <c r="M205" s="1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3:26" ht="15.75" customHeight="1" x14ac:dyDescent="0.25">
      <c r="M206" s="1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3:26" ht="15.75" customHeight="1" x14ac:dyDescent="0.25">
      <c r="M207" s="1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3:26" ht="15.75" customHeight="1" x14ac:dyDescent="0.25">
      <c r="M208" s="1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3:26" ht="15.75" customHeight="1" x14ac:dyDescent="0.25">
      <c r="M209" s="1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3:26" ht="15.75" customHeight="1" x14ac:dyDescent="0.25">
      <c r="M210" s="1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3:26" ht="15.75" customHeight="1" x14ac:dyDescent="0.25">
      <c r="M211" s="1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3:26" ht="15.75" customHeight="1" x14ac:dyDescent="0.25">
      <c r="M212" s="1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3:26" ht="15.75" customHeight="1" x14ac:dyDescent="0.25">
      <c r="M213" s="1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3:26" ht="15.75" customHeight="1" x14ac:dyDescent="0.25">
      <c r="M214" s="1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3:26" ht="15.75" customHeight="1" x14ac:dyDescent="0.25">
      <c r="M215" s="1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3:26" ht="15.75" customHeight="1" x14ac:dyDescent="0.25">
      <c r="M216" s="1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3:26" ht="15.75" customHeight="1" x14ac:dyDescent="0.25">
      <c r="M217" s="1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3:26" ht="15.75" customHeight="1" x14ac:dyDescent="0.25">
      <c r="M218" s="1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3:26" ht="15.75" customHeight="1" x14ac:dyDescent="0.25">
      <c r="M219" s="1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3:26" ht="15.75" customHeight="1" x14ac:dyDescent="0.25">
      <c r="M220" s="1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3:26" ht="15.75" customHeight="1" x14ac:dyDescent="0.25">
      <c r="M221" s="1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3:26" ht="15.75" customHeight="1" x14ac:dyDescent="0.25">
      <c r="M222" s="1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3:26" ht="15.75" customHeight="1" x14ac:dyDescent="0.25">
      <c r="M223" s="1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3:26" ht="15.75" customHeight="1" x14ac:dyDescent="0.25">
      <c r="M224" s="1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3:26" ht="15.75" customHeight="1" x14ac:dyDescent="0.25">
      <c r="M225" s="1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3:26" ht="15.75" customHeight="1" x14ac:dyDescent="0.25">
      <c r="M226" s="1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3:26" ht="15.75" customHeight="1" x14ac:dyDescent="0.25">
      <c r="M227" s="1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3:26" ht="15.75" customHeight="1" x14ac:dyDescent="0.25">
      <c r="M228" s="1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3:26" ht="15.75" customHeight="1" x14ac:dyDescent="0.25">
      <c r="M229" s="1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3:26" ht="15.75" customHeight="1" x14ac:dyDescent="0.25">
      <c r="M230" s="1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3:26" ht="15.75" customHeight="1" x14ac:dyDescent="0.25">
      <c r="M231" s="1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3:26" ht="15.75" customHeight="1" x14ac:dyDescent="0.25">
      <c r="M232" s="1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3:26" ht="15.75" customHeight="1" x14ac:dyDescent="0.25">
      <c r="M233" s="1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3:26" ht="15.75" customHeight="1" x14ac:dyDescent="0.25">
      <c r="M234" s="1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3:26" ht="15.75" customHeight="1" x14ac:dyDescent="0.25">
      <c r="M235" s="1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3:26" ht="15.75" customHeight="1" x14ac:dyDescent="0.25">
      <c r="M236" s="1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3:26" ht="15.75" customHeight="1" x14ac:dyDescent="0.25">
      <c r="M237" s="1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3:26" ht="15.75" customHeight="1" x14ac:dyDescent="0.25">
      <c r="M238" s="1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3:26" ht="15.75" customHeight="1" x14ac:dyDescent="0.25">
      <c r="M239" s="1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3:26" ht="15.75" customHeight="1" x14ac:dyDescent="0.25">
      <c r="M240" s="1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3:26" ht="15.75" customHeight="1" x14ac:dyDescent="0.25">
      <c r="M241" s="1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3:26" ht="15.75" customHeight="1" x14ac:dyDescent="0.25">
      <c r="M242" s="1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3:26" ht="15.75" customHeight="1" x14ac:dyDescent="0.25">
      <c r="M243" s="1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3:26" ht="15.75" customHeight="1" x14ac:dyDescent="0.25">
      <c r="M244" s="1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3:26" ht="15.75" customHeight="1" x14ac:dyDescent="0.25">
      <c r="M245" s="1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3:26" ht="15.75" customHeight="1" x14ac:dyDescent="0.25">
      <c r="M246" s="1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3:26" ht="15.75" customHeight="1" x14ac:dyDescent="0.25">
      <c r="M247" s="1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3:26" ht="15.75" customHeight="1" x14ac:dyDescent="0.25">
      <c r="M248" s="1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3:26" ht="15.75" customHeight="1" x14ac:dyDescent="0.25">
      <c r="M249" s="1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3:26" ht="15.75" customHeight="1" x14ac:dyDescent="0.25">
      <c r="M250" s="1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3:26" ht="15.75" customHeight="1" x14ac:dyDescent="0.25">
      <c r="M251" s="1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3:26" ht="15.75" customHeight="1" x14ac:dyDescent="0.25">
      <c r="M252" s="1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3:26" ht="15.75" customHeight="1" x14ac:dyDescent="0.25">
      <c r="M253" s="1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3:26" ht="15.75" customHeight="1" x14ac:dyDescent="0.25">
      <c r="M254" s="1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3:26" ht="15.75" customHeight="1" x14ac:dyDescent="0.25">
      <c r="M255" s="1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3:26" ht="15.75" customHeight="1" x14ac:dyDescent="0.25">
      <c r="M256" s="1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3:26" ht="15.75" customHeight="1" x14ac:dyDescent="0.25">
      <c r="M257" s="1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3:26" ht="15.75" customHeight="1" x14ac:dyDescent="0.25">
      <c r="M258" s="1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3:26" ht="15.75" customHeight="1" x14ac:dyDescent="0.25">
      <c r="M259" s="1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3:26" ht="15.75" customHeight="1" x14ac:dyDescent="0.25">
      <c r="M260" s="1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3:26" ht="15.75" customHeight="1" x14ac:dyDescent="0.25">
      <c r="M261" s="1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3:26" ht="15.75" customHeight="1" x14ac:dyDescent="0.25">
      <c r="M262" s="1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3:26" ht="15.75" customHeight="1" x14ac:dyDescent="0.25">
      <c r="M263" s="1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3:26" ht="15.75" customHeight="1" x14ac:dyDescent="0.25">
      <c r="M264" s="1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3:26" ht="15.75" customHeight="1" x14ac:dyDescent="0.25">
      <c r="M265" s="1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3:26" ht="15.75" customHeight="1" x14ac:dyDescent="0.25">
      <c r="M266" s="1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3:26" ht="15.75" customHeight="1" x14ac:dyDescent="0.25">
      <c r="M267" s="1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3:26" ht="15.75" customHeight="1" x14ac:dyDescent="0.25">
      <c r="M268" s="1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3:26" ht="15.75" customHeight="1" x14ac:dyDescent="0.25">
      <c r="M269" s="1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3:26" ht="15.75" customHeight="1" x14ac:dyDescent="0.25">
      <c r="M270" s="1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3:26" ht="15.75" customHeight="1" x14ac:dyDescent="0.25">
      <c r="M271" s="1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3:26" ht="15.75" customHeight="1" x14ac:dyDescent="0.25">
      <c r="M272" s="1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3:26" ht="15.75" customHeight="1" x14ac:dyDescent="0.25">
      <c r="M273" s="1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3:26" ht="15.75" customHeight="1" x14ac:dyDescent="0.25">
      <c r="M274" s="1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3:26" ht="15.75" customHeight="1" x14ac:dyDescent="0.25">
      <c r="M275" s="1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3:26" ht="15.75" customHeight="1" x14ac:dyDescent="0.25">
      <c r="M276" s="1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3:26" ht="15.75" customHeight="1" x14ac:dyDescent="0.25">
      <c r="M277" s="1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3:26" ht="15.75" customHeight="1" x14ac:dyDescent="0.25">
      <c r="M278" s="1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3:26" ht="15.75" customHeight="1" x14ac:dyDescent="0.25">
      <c r="M279" s="1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3:26" ht="15.75" customHeight="1" x14ac:dyDescent="0.25">
      <c r="M280" s="1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3:26" ht="15.75" customHeight="1" x14ac:dyDescent="0.25">
      <c r="M281" s="1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3:26" ht="15.75" customHeight="1" x14ac:dyDescent="0.25">
      <c r="M282" s="1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3:26" ht="15.75" customHeight="1" x14ac:dyDescent="0.25">
      <c r="M283" s="1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3:26" ht="15.75" customHeight="1" x14ac:dyDescent="0.25">
      <c r="M284" s="1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3:26" ht="15.75" customHeight="1" x14ac:dyDescent="0.25">
      <c r="M285" s="1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3:26" ht="15.75" customHeight="1" x14ac:dyDescent="0.25">
      <c r="M286" s="1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3:26" ht="15.75" customHeight="1" x14ac:dyDescent="0.25">
      <c r="M287" s="1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3:26" ht="15.75" customHeight="1" x14ac:dyDescent="0.25">
      <c r="M288" s="1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3:26" ht="15.75" customHeight="1" x14ac:dyDescent="0.25">
      <c r="M289" s="1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3:26" ht="15.75" customHeight="1" x14ac:dyDescent="0.25">
      <c r="M290" s="1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3:26" ht="15.75" customHeight="1" x14ac:dyDescent="0.25">
      <c r="M291" s="1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3:26" ht="15.75" customHeight="1" x14ac:dyDescent="0.25">
      <c r="M292" s="1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3:26" ht="15.75" customHeight="1" x14ac:dyDescent="0.25">
      <c r="M293" s="1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3:26" ht="15.75" customHeight="1" x14ac:dyDescent="0.25">
      <c r="M294" s="1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3:26" ht="15.75" customHeight="1" x14ac:dyDescent="0.25">
      <c r="M295" s="1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3:26" ht="15.75" customHeight="1" x14ac:dyDescent="0.25">
      <c r="M296" s="1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3:26" ht="15.75" customHeight="1" x14ac:dyDescent="0.25">
      <c r="M297" s="1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3:26" ht="15.75" customHeight="1" x14ac:dyDescent="0.25">
      <c r="M298" s="1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3:26" ht="15.75" customHeight="1" x14ac:dyDescent="0.25">
      <c r="M299" s="1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3:26" ht="15.75" customHeight="1" x14ac:dyDescent="0.25">
      <c r="M300" s="1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3:26" ht="15.75" customHeight="1" x14ac:dyDescent="0.25">
      <c r="M301" s="1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3:26" ht="15.75" customHeight="1" x14ac:dyDescent="0.25">
      <c r="M302" s="1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3:26" ht="15.75" customHeight="1" x14ac:dyDescent="0.25">
      <c r="M303" s="1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3:26" ht="15.75" customHeight="1" x14ac:dyDescent="0.25">
      <c r="M304" s="1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3:26" ht="15.75" customHeight="1" x14ac:dyDescent="0.25">
      <c r="M305" s="1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3:26" ht="15.75" customHeight="1" x14ac:dyDescent="0.25">
      <c r="M306" s="1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3:26" ht="15.75" customHeight="1" x14ac:dyDescent="0.25">
      <c r="M307" s="1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3:26" ht="15.75" customHeight="1" x14ac:dyDescent="0.25">
      <c r="M308" s="1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3:26" ht="15.75" customHeight="1" x14ac:dyDescent="0.25">
      <c r="M309" s="1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3:26" ht="15.75" customHeight="1" x14ac:dyDescent="0.25">
      <c r="M310" s="1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3:26" ht="15.75" customHeight="1" x14ac:dyDescent="0.25">
      <c r="M311" s="1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3:26" ht="15.75" customHeight="1" x14ac:dyDescent="0.25">
      <c r="M312" s="1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3:26" ht="15.75" customHeight="1" x14ac:dyDescent="0.25">
      <c r="M313" s="1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3:26" ht="15.75" customHeight="1" x14ac:dyDescent="0.25">
      <c r="M314" s="1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3:26" ht="15.75" customHeight="1" x14ac:dyDescent="0.25">
      <c r="M315" s="1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3:26" ht="15.75" customHeight="1" x14ac:dyDescent="0.25">
      <c r="M316" s="1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3:26" ht="15.75" customHeight="1" x14ac:dyDescent="0.25">
      <c r="M317" s="1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3:26" ht="15.75" customHeight="1" x14ac:dyDescent="0.25">
      <c r="M318" s="1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3:26" ht="15.75" customHeight="1" x14ac:dyDescent="0.25">
      <c r="M319" s="1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3:26" ht="15.75" customHeight="1" x14ac:dyDescent="0.25">
      <c r="M320" s="1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3:26" ht="15.75" customHeight="1" x14ac:dyDescent="0.25">
      <c r="M321" s="1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3:26" ht="15.75" customHeight="1" x14ac:dyDescent="0.25">
      <c r="M322" s="1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3:26" ht="15.75" customHeight="1" x14ac:dyDescent="0.25">
      <c r="M323" s="1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3:26" ht="15.75" customHeight="1" x14ac:dyDescent="0.25">
      <c r="M324" s="1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3:26" ht="15.75" customHeight="1" x14ac:dyDescent="0.25">
      <c r="M325" s="1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3:26" ht="15.75" customHeight="1" x14ac:dyDescent="0.25">
      <c r="M326" s="1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3:26" ht="15.75" customHeight="1" x14ac:dyDescent="0.25">
      <c r="M327" s="1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3:26" ht="15.75" customHeight="1" x14ac:dyDescent="0.25">
      <c r="M328" s="1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3:26" ht="15.75" customHeight="1" x14ac:dyDescent="0.25">
      <c r="M329" s="1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3:26" ht="15.75" customHeight="1" x14ac:dyDescent="0.25">
      <c r="M330" s="1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3:26" ht="15.75" customHeight="1" x14ac:dyDescent="0.25">
      <c r="M331" s="1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3:26" ht="15.75" customHeight="1" x14ac:dyDescent="0.25">
      <c r="M332" s="1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3:26" ht="15.75" customHeight="1" x14ac:dyDescent="0.25">
      <c r="M333" s="1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3:26" ht="15.75" customHeight="1" x14ac:dyDescent="0.25">
      <c r="M334" s="1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3:26" ht="15.75" customHeight="1" x14ac:dyDescent="0.25">
      <c r="M335" s="1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3:26" ht="15.75" customHeight="1" x14ac:dyDescent="0.25">
      <c r="M336" s="1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3:26" ht="15.75" customHeight="1" x14ac:dyDescent="0.25">
      <c r="M337" s="1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3:26" ht="15.75" customHeight="1" x14ac:dyDescent="0.25">
      <c r="M338" s="1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3:26" ht="15.75" customHeight="1" x14ac:dyDescent="0.25">
      <c r="M339" s="1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3:26" ht="15.75" customHeight="1" x14ac:dyDescent="0.25">
      <c r="M340" s="1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3:26" ht="15.75" customHeight="1" x14ac:dyDescent="0.25">
      <c r="M341" s="1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3:26" ht="15.75" customHeight="1" x14ac:dyDescent="0.25">
      <c r="M342" s="1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3:26" ht="15.75" customHeight="1" x14ac:dyDescent="0.25">
      <c r="M343" s="1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3:26" ht="15.75" customHeight="1" x14ac:dyDescent="0.25">
      <c r="M344" s="1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3:26" ht="15.75" customHeight="1" x14ac:dyDescent="0.25">
      <c r="M345" s="1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3:26" ht="15.75" customHeight="1" x14ac:dyDescent="0.25">
      <c r="M346" s="1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3:26" ht="15.75" customHeight="1" x14ac:dyDescent="0.25">
      <c r="M347" s="1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3:26" ht="15.75" customHeight="1" x14ac:dyDescent="0.25">
      <c r="M348" s="1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3:26" ht="15.75" customHeight="1" x14ac:dyDescent="0.25">
      <c r="M349" s="1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3:26" ht="15.75" customHeight="1" x14ac:dyDescent="0.25">
      <c r="M350" s="1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3:26" ht="15.75" customHeight="1" x14ac:dyDescent="0.25">
      <c r="M351" s="1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3:26" ht="15.75" customHeight="1" x14ac:dyDescent="0.25">
      <c r="M352" s="1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3:26" ht="15.75" customHeight="1" x14ac:dyDescent="0.25">
      <c r="M353" s="1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3:26" ht="15.75" customHeight="1" x14ac:dyDescent="0.25">
      <c r="M354" s="1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3:26" ht="15.75" customHeight="1" x14ac:dyDescent="0.25">
      <c r="M355" s="1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3:26" ht="15.75" customHeight="1" x14ac:dyDescent="0.25">
      <c r="M356" s="1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3:26" ht="15.75" customHeight="1" x14ac:dyDescent="0.25">
      <c r="M357" s="1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3:26" ht="15.75" customHeight="1" x14ac:dyDescent="0.25">
      <c r="M358" s="1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3:26" ht="15.75" customHeight="1" x14ac:dyDescent="0.25">
      <c r="M359" s="1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3:26" ht="15.75" customHeight="1" x14ac:dyDescent="0.25">
      <c r="M360" s="1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3:26" ht="15.75" customHeight="1" x14ac:dyDescent="0.25">
      <c r="M361" s="1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3:26" ht="15.75" customHeight="1" x14ac:dyDescent="0.25">
      <c r="M362" s="1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3:26" ht="15.75" customHeight="1" x14ac:dyDescent="0.25">
      <c r="M363" s="1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3:26" ht="15.75" customHeight="1" x14ac:dyDescent="0.25">
      <c r="M364" s="1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3:26" ht="15.75" customHeight="1" x14ac:dyDescent="0.25">
      <c r="M365" s="1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3:26" ht="15.75" customHeight="1" x14ac:dyDescent="0.25">
      <c r="M366" s="1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3:26" ht="15.75" customHeight="1" x14ac:dyDescent="0.25">
      <c r="M367" s="1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3:26" ht="15.75" customHeight="1" x14ac:dyDescent="0.25">
      <c r="M368" s="1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3:26" ht="15.75" customHeight="1" x14ac:dyDescent="0.25">
      <c r="M369" s="1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3:26" ht="15.75" customHeight="1" x14ac:dyDescent="0.25">
      <c r="M370" s="1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3:26" ht="15.75" customHeight="1" x14ac:dyDescent="0.25">
      <c r="M371" s="1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3:26" ht="15.75" customHeight="1" x14ac:dyDescent="0.25">
      <c r="M372" s="1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3:26" ht="15.75" customHeight="1" x14ac:dyDescent="0.25">
      <c r="M373" s="1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3:26" ht="15.75" customHeight="1" x14ac:dyDescent="0.25">
      <c r="M374" s="1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3:26" ht="15.75" customHeight="1" x14ac:dyDescent="0.25">
      <c r="M375" s="1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3:26" ht="15.75" customHeight="1" x14ac:dyDescent="0.25">
      <c r="M376" s="1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3:26" ht="15.75" customHeight="1" x14ac:dyDescent="0.25">
      <c r="M377" s="1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3:26" ht="15.75" customHeight="1" x14ac:dyDescent="0.25">
      <c r="M378" s="1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3:26" ht="15.75" customHeight="1" x14ac:dyDescent="0.25">
      <c r="M379" s="1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3:26" ht="15.75" customHeight="1" x14ac:dyDescent="0.25">
      <c r="M380" s="1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3:26" ht="15.75" customHeight="1" x14ac:dyDescent="0.25">
      <c r="M381" s="1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3:26" ht="15.75" customHeight="1" x14ac:dyDescent="0.25">
      <c r="M382" s="1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3:26" ht="15.75" customHeight="1" x14ac:dyDescent="0.25">
      <c r="M383" s="1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3:26" ht="15.75" customHeight="1" x14ac:dyDescent="0.25">
      <c r="M384" s="1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3:26" ht="15.75" customHeight="1" x14ac:dyDescent="0.25">
      <c r="M385" s="1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3:26" ht="15.75" customHeight="1" x14ac:dyDescent="0.25">
      <c r="M386" s="1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3:26" ht="15.75" customHeight="1" x14ac:dyDescent="0.25">
      <c r="M387" s="1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3:26" ht="15.75" customHeight="1" x14ac:dyDescent="0.25">
      <c r="M388" s="1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3:26" ht="15.75" customHeight="1" x14ac:dyDescent="0.25">
      <c r="M389" s="1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3:26" ht="15.75" customHeight="1" x14ac:dyDescent="0.25">
      <c r="M390" s="1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3:26" ht="15.75" customHeight="1" x14ac:dyDescent="0.25">
      <c r="M391" s="1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3:26" ht="15.75" customHeight="1" x14ac:dyDescent="0.25">
      <c r="M392" s="1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3:26" ht="15.75" customHeight="1" x14ac:dyDescent="0.25">
      <c r="M393" s="1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3:26" ht="15.75" customHeight="1" x14ac:dyDescent="0.25">
      <c r="M394" s="1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3:26" ht="15.75" customHeight="1" x14ac:dyDescent="0.25">
      <c r="M395" s="1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3:26" ht="15.75" customHeight="1" x14ac:dyDescent="0.25">
      <c r="M396" s="1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3:26" ht="15.75" customHeight="1" x14ac:dyDescent="0.25">
      <c r="M397" s="1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3:26" ht="15.75" customHeight="1" x14ac:dyDescent="0.25">
      <c r="M398" s="1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3:26" ht="15.75" customHeight="1" x14ac:dyDescent="0.25">
      <c r="M399" s="1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3:26" ht="15.75" customHeight="1" x14ac:dyDescent="0.25">
      <c r="M400" s="1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3:26" ht="15.75" customHeight="1" x14ac:dyDescent="0.25">
      <c r="M401" s="1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3:26" ht="15.75" customHeight="1" x14ac:dyDescent="0.25">
      <c r="M402" s="1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3:26" ht="15.75" customHeight="1" x14ac:dyDescent="0.25">
      <c r="M403" s="1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3:26" ht="15.75" customHeight="1" x14ac:dyDescent="0.25">
      <c r="M404" s="1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3:26" ht="15.75" customHeight="1" x14ac:dyDescent="0.25">
      <c r="M405" s="1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3:26" ht="15.75" customHeight="1" x14ac:dyDescent="0.25">
      <c r="M406" s="1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3:26" ht="15.75" customHeight="1" x14ac:dyDescent="0.25">
      <c r="M407" s="1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3:26" ht="15.75" customHeight="1" x14ac:dyDescent="0.25">
      <c r="M408" s="1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3:26" ht="15.75" customHeight="1" x14ac:dyDescent="0.25">
      <c r="M409" s="1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3:26" ht="15.75" customHeight="1" x14ac:dyDescent="0.25">
      <c r="M410" s="1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3:26" ht="15.75" customHeight="1" x14ac:dyDescent="0.25">
      <c r="M411" s="1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3:26" ht="15.75" customHeight="1" x14ac:dyDescent="0.25">
      <c r="M412" s="1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3:26" ht="15.75" customHeight="1" x14ac:dyDescent="0.25">
      <c r="M413" s="1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3:26" ht="15.75" customHeight="1" x14ac:dyDescent="0.25">
      <c r="M414" s="1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3:26" ht="15.75" customHeight="1" x14ac:dyDescent="0.25">
      <c r="M415" s="1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3:26" ht="15.75" customHeight="1" x14ac:dyDescent="0.25">
      <c r="M416" s="1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3:26" ht="15.75" customHeight="1" x14ac:dyDescent="0.25">
      <c r="M417" s="1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3:26" ht="15.75" customHeight="1" x14ac:dyDescent="0.25">
      <c r="M418" s="1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3:26" ht="15.75" customHeight="1" x14ac:dyDescent="0.25">
      <c r="M419" s="1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3:26" ht="15.75" customHeight="1" x14ac:dyDescent="0.25">
      <c r="M420" s="1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3:26" ht="15.75" customHeight="1" x14ac:dyDescent="0.25">
      <c r="M421" s="1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3:26" ht="15.75" customHeight="1" x14ac:dyDescent="0.25">
      <c r="M422" s="1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3:26" ht="15.75" customHeight="1" x14ac:dyDescent="0.25">
      <c r="M423" s="1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3:26" ht="15.75" customHeight="1" x14ac:dyDescent="0.25">
      <c r="M424" s="1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3:26" ht="15.75" customHeight="1" x14ac:dyDescent="0.25">
      <c r="M425" s="1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3:26" ht="15.75" customHeight="1" x14ac:dyDescent="0.25">
      <c r="M426" s="1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3:26" ht="15.75" customHeight="1" x14ac:dyDescent="0.25">
      <c r="M427" s="1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3:26" ht="15.75" customHeight="1" x14ac:dyDescent="0.25">
      <c r="M428" s="1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3:26" ht="15.75" customHeight="1" x14ac:dyDescent="0.25">
      <c r="M429" s="1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3:26" ht="15.75" customHeight="1" x14ac:dyDescent="0.25">
      <c r="M430" s="1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3:26" ht="15.75" customHeight="1" x14ac:dyDescent="0.25">
      <c r="M431" s="1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3:26" ht="15.75" customHeight="1" x14ac:dyDescent="0.25">
      <c r="M432" s="1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3:26" ht="15.75" customHeight="1" x14ac:dyDescent="0.25">
      <c r="M433" s="1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3:26" ht="15.75" customHeight="1" x14ac:dyDescent="0.25">
      <c r="M434" s="1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3:26" ht="15.75" customHeight="1" x14ac:dyDescent="0.25">
      <c r="M435" s="1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3:26" ht="15.75" customHeight="1" x14ac:dyDescent="0.25">
      <c r="M436" s="1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3:26" ht="15.75" customHeight="1" x14ac:dyDescent="0.25">
      <c r="M437" s="1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3:26" ht="15.75" customHeight="1" x14ac:dyDescent="0.25">
      <c r="M438" s="1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3:26" ht="15.75" customHeight="1" x14ac:dyDescent="0.25">
      <c r="M439" s="1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3:26" ht="15.75" customHeight="1" x14ac:dyDescent="0.25">
      <c r="M440" s="1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3:26" ht="15.75" customHeight="1" x14ac:dyDescent="0.25">
      <c r="M441" s="1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3:26" ht="15.75" customHeight="1" x14ac:dyDescent="0.25">
      <c r="M442" s="1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3:26" ht="15.75" customHeight="1" x14ac:dyDescent="0.25">
      <c r="M443" s="1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3:26" ht="15.75" customHeight="1" x14ac:dyDescent="0.25">
      <c r="M444" s="1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3:26" ht="15.75" customHeight="1" x14ac:dyDescent="0.25">
      <c r="M445" s="1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3:26" ht="15.75" customHeight="1" x14ac:dyDescent="0.25">
      <c r="M446" s="1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3:26" ht="15.75" customHeight="1" x14ac:dyDescent="0.25">
      <c r="M447" s="1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3:26" ht="15.75" customHeight="1" x14ac:dyDescent="0.25">
      <c r="M448" s="1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3:26" ht="15.75" customHeight="1" x14ac:dyDescent="0.25">
      <c r="M449" s="1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3:26" ht="15.75" customHeight="1" x14ac:dyDescent="0.25">
      <c r="M450" s="1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3:26" ht="15.75" customHeight="1" x14ac:dyDescent="0.25">
      <c r="M451" s="1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3:26" ht="15.75" customHeight="1" x14ac:dyDescent="0.25">
      <c r="M452" s="1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3:26" ht="15.75" customHeight="1" x14ac:dyDescent="0.25">
      <c r="M453" s="1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3:26" ht="15.75" customHeight="1" x14ac:dyDescent="0.25">
      <c r="M454" s="1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3:26" ht="15.75" customHeight="1" x14ac:dyDescent="0.25">
      <c r="M455" s="1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3:26" ht="15.75" customHeight="1" x14ac:dyDescent="0.25">
      <c r="M456" s="1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3:26" ht="15.75" customHeight="1" x14ac:dyDescent="0.25">
      <c r="M457" s="1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3:26" ht="15.75" customHeight="1" x14ac:dyDescent="0.25">
      <c r="M458" s="1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3:26" ht="15.75" customHeight="1" x14ac:dyDescent="0.25">
      <c r="M459" s="1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3:26" ht="15.75" customHeight="1" x14ac:dyDescent="0.25">
      <c r="M460" s="1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3:26" ht="15.75" customHeight="1" x14ac:dyDescent="0.25">
      <c r="M461" s="1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3:26" ht="15.75" customHeight="1" x14ac:dyDescent="0.25">
      <c r="M462" s="1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3:26" ht="15.75" customHeight="1" x14ac:dyDescent="0.25">
      <c r="M463" s="1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3:26" ht="15.75" customHeight="1" x14ac:dyDescent="0.25">
      <c r="M464" s="1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3:26" ht="15.75" customHeight="1" x14ac:dyDescent="0.25">
      <c r="M465" s="1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3:26" ht="15.75" customHeight="1" x14ac:dyDescent="0.25">
      <c r="M466" s="1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3:26" ht="15.75" customHeight="1" x14ac:dyDescent="0.25">
      <c r="M467" s="1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3:26" ht="15.75" customHeight="1" x14ac:dyDescent="0.25">
      <c r="M468" s="1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3:26" ht="15.75" customHeight="1" x14ac:dyDescent="0.25">
      <c r="M469" s="1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3:26" ht="15.75" customHeight="1" x14ac:dyDescent="0.25">
      <c r="M470" s="1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3:26" ht="15.75" customHeight="1" x14ac:dyDescent="0.25">
      <c r="M471" s="1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3:26" ht="15.75" customHeight="1" x14ac:dyDescent="0.25">
      <c r="M472" s="1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3:26" ht="15.75" customHeight="1" x14ac:dyDescent="0.25">
      <c r="M473" s="1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3:26" ht="15.75" customHeight="1" x14ac:dyDescent="0.25">
      <c r="M474" s="1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3:26" ht="15.75" customHeight="1" x14ac:dyDescent="0.25">
      <c r="M475" s="1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3:26" ht="15.75" customHeight="1" x14ac:dyDescent="0.25">
      <c r="M476" s="1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3:26" ht="15.75" customHeight="1" x14ac:dyDescent="0.25">
      <c r="M477" s="1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3:26" ht="15.75" customHeight="1" x14ac:dyDescent="0.25">
      <c r="M478" s="1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3:26" ht="15.75" customHeight="1" x14ac:dyDescent="0.25">
      <c r="M479" s="1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3:26" ht="15.75" customHeight="1" x14ac:dyDescent="0.25">
      <c r="M480" s="1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3:26" ht="15.75" customHeight="1" x14ac:dyDescent="0.25">
      <c r="M481" s="1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3:26" ht="15.75" customHeight="1" x14ac:dyDescent="0.25">
      <c r="M482" s="1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3:26" ht="15.75" customHeight="1" x14ac:dyDescent="0.25">
      <c r="M483" s="1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3:26" ht="15.75" customHeight="1" x14ac:dyDescent="0.25">
      <c r="M484" s="1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3:26" ht="15.75" customHeight="1" x14ac:dyDescent="0.25">
      <c r="M485" s="1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3:26" ht="15.75" customHeight="1" x14ac:dyDescent="0.25">
      <c r="M486" s="1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3:26" ht="15.75" customHeight="1" x14ac:dyDescent="0.25">
      <c r="M487" s="1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3:26" ht="15.75" customHeight="1" x14ac:dyDescent="0.25">
      <c r="M488" s="1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3:26" ht="15.75" customHeight="1" x14ac:dyDescent="0.25">
      <c r="M489" s="1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3:26" ht="15.75" customHeight="1" x14ac:dyDescent="0.25">
      <c r="M490" s="1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3:26" ht="15.75" customHeight="1" x14ac:dyDescent="0.25">
      <c r="M491" s="1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3:26" ht="15.75" customHeight="1" x14ac:dyDescent="0.25">
      <c r="M492" s="1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3:26" ht="15.75" customHeight="1" x14ac:dyDescent="0.25">
      <c r="M493" s="1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3:26" ht="15.75" customHeight="1" x14ac:dyDescent="0.25">
      <c r="M494" s="1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3:26" ht="15.75" customHeight="1" x14ac:dyDescent="0.25">
      <c r="M495" s="1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3:26" ht="15.75" customHeight="1" x14ac:dyDescent="0.25">
      <c r="M496" s="1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3:26" ht="15.75" customHeight="1" x14ac:dyDescent="0.25">
      <c r="M497" s="1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3:26" ht="15.75" customHeight="1" x14ac:dyDescent="0.25">
      <c r="M498" s="1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3:26" ht="15.75" customHeight="1" x14ac:dyDescent="0.25">
      <c r="M499" s="1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3:26" ht="15.75" customHeight="1" x14ac:dyDescent="0.25">
      <c r="M500" s="1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3:26" ht="15.75" customHeight="1" x14ac:dyDescent="0.25">
      <c r="M501" s="1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3:26" ht="15.75" customHeight="1" x14ac:dyDescent="0.25">
      <c r="M502" s="1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3:26" ht="15.75" customHeight="1" x14ac:dyDescent="0.25">
      <c r="M503" s="1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3:26" ht="15.75" customHeight="1" x14ac:dyDescent="0.25">
      <c r="M504" s="1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3:26" ht="15.75" customHeight="1" x14ac:dyDescent="0.25">
      <c r="M505" s="1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3:26" ht="15.75" customHeight="1" x14ac:dyDescent="0.25">
      <c r="M506" s="1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3:26" ht="15.75" customHeight="1" x14ac:dyDescent="0.25">
      <c r="M507" s="1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3:26" ht="15.75" customHeight="1" x14ac:dyDescent="0.25">
      <c r="M508" s="1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3:26" ht="15.75" customHeight="1" x14ac:dyDescent="0.25">
      <c r="M509" s="1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3:26" ht="15.75" customHeight="1" x14ac:dyDescent="0.25">
      <c r="M510" s="1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3:26" ht="15.75" customHeight="1" x14ac:dyDescent="0.25">
      <c r="M511" s="1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3:26" ht="15.75" customHeight="1" x14ac:dyDescent="0.25">
      <c r="M512" s="1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3:26" ht="15.75" customHeight="1" x14ac:dyDescent="0.25">
      <c r="M513" s="1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3:26" ht="15.75" customHeight="1" x14ac:dyDescent="0.25">
      <c r="M514" s="1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3:26" ht="15.75" customHeight="1" x14ac:dyDescent="0.25">
      <c r="M515" s="1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3:26" ht="15.75" customHeight="1" x14ac:dyDescent="0.25">
      <c r="M516" s="1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3:26" ht="15.75" customHeight="1" x14ac:dyDescent="0.25">
      <c r="M517" s="1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3:26" ht="15.75" customHeight="1" x14ac:dyDescent="0.25">
      <c r="M518" s="1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3:26" ht="15.75" customHeight="1" x14ac:dyDescent="0.25">
      <c r="M519" s="1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3:26" ht="15.75" customHeight="1" x14ac:dyDescent="0.25">
      <c r="M520" s="1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3:26" ht="15.75" customHeight="1" x14ac:dyDescent="0.25">
      <c r="M521" s="1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3:26" ht="15.75" customHeight="1" x14ac:dyDescent="0.25">
      <c r="M522" s="1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3:26" ht="15.75" customHeight="1" x14ac:dyDescent="0.25">
      <c r="M523" s="1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3:26" ht="15.75" customHeight="1" x14ac:dyDescent="0.25">
      <c r="M524" s="1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3:26" ht="15.75" customHeight="1" x14ac:dyDescent="0.25">
      <c r="M525" s="1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3:26" ht="15.75" customHeight="1" x14ac:dyDescent="0.25">
      <c r="M526" s="1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3:26" ht="15.75" customHeight="1" x14ac:dyDescent="0.25">
      <c r="M527" s="1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3:26" ht="15.75" customHeight="1" x14ac:dyDescent="0.25">
      <c r="M528" s="1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3:26" ht="15.75" customHeight="1" x14ac:dyDescent="0.25">
      <c r="M529" s="1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3:26" ht="15.75" customHeight="1" x14ac:dyDescent="0.25">
      <c r="M530" s="1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3:26" ht="15.75" customHeight="1" x14ac:dyDescent="0.25">
      <c r="M531" s="1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3:26" ht="15.75" customHeight="1" x14ac:dyDescent="0.25">
      <c r="M532" s="1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3:26" ht="15.75" customHeight="1" x14ac:dyDescent="0.25">
      <c r="M533" s="1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3:26" ht="15.75" customHeight="1" x14ac:dyDescent="0.25">
      <c r="M534" s="1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3:26" ht="15.75" customHeight="1" x14ac:dyDescent="0.25">
      <c r="M535" s="1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3:26" ht="15.75" customHeight="1" x14ac:dyDescent="0.25">
      <c r="M536" s="1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3:26" ht="15.75" customHeight="1" x14ac:dyDescent="0.25">
      <c r="M537" s="1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3:26" ht="15.75" customHeight="1" x14ac:dyDescent="0.25">
      <c r="M538" s="1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3:26" ht="15.75" customHeight="1" x14ac:dyDescent="0.25">
      <c r="M539" s="1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3:26" ht="15.75" customHeight="1" x14ac:dyDescent="0.25">
      <c r="M540" s="1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3:26" ht="15.75" customHeight="1" x14ac:dyDescent="0.25">
      <c r="M541" s="1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3:26" ht="15.75" customHeight="1" x14ac:dyDescent="0.25">
      <c r="M542" s="1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3:26" ht="15.75" customHeight="1" x14ac:dyDescent="0.25">
      <c r="M543" s="1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3:26" ht="15.75" customHeight="1" x14ac:dyDescent="0.25">
      <c r="M544" s="1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3:26" ht="15.75" customHeight="1" x14ac:dyDescent="0.25">
      <c r="M545" s="1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3:26" ht="15.75" customHeight="1" x14ac:dyDescent="0.25">
      <c r="M546" s="1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3:26" ht="15.75" customHeight="1" x14ac:dyDescent="0.25">
      <c r="M547" s="1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3:26" ht="15.75" customHeight="1" x14ac:dyDescent="0.25">
      <c r="M548" s="1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3:26" ht="15.75" customHeight="1" x14ac:dyDescent="0.25">
      <c r="M549" s="1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3:26" ht="15.75" customHeight="1" x14ac:dyDescent="0.25">
      <c r="M550" s="1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3:26" ht="15.75" customHeight="1" x14ac:dyDescent="0.25">
      <c r="M551" s="1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3:26" ht="15.75" customHeight="1" x14ac:dyDescent="0.25">
      <c r="M552" s="1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3:26" ht="15.75" customHeight="1" x14ac:dyDescent="0.25">
      <c r="M553" s="1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3:26" ht="15.75" customHeight="1" x14ac:dyDescent="0.25">
      <c r="M554" s="1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3:26" ht="15.75" customHeight="1" x14ac:dyDescent="0.25">
      <c r="M555" s="1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3:26" ht="15.75" customHeight="1" x14ac:dyDescent="0.25">
      <c r="M556" s="1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3:26" ht="15.75" customHeight="1" x14ac:dyDescent="0.25">
      <c r="M557" s="1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3:26" ht="15.75" customHeight="1" x14ac:dyDescent="0.25">
      <c r="M558" s="1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3:26" ht="15.75" customHeight="1" x14ac:dyDescent="0.25">
      <c r="M559" s="1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3:26" ht="15.75" customHeight="1" x14ac:dyDescent="0.25">
      <c r="M560" s="1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3:26" ht="15.75" customHeight="1" x14ac:dyDescent="0.25">
      <c r="M561" s="1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3:26" ht="15.75" customHeight="1" x14ac:dyDescent="0.25">
      <c r="M562" s="1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3:26" ht="15.75" customHeight="1" x14ac:dyDescent="0.25">
      <c r="M563" s="1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3:26" ht="15.75" customHeight="1" x14ac:dyDescent="0.25">
      <c r="M564" s="1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3:26" ht="15.75" customHeight="1" x14ac:dyDescent="0.25">
      <c r="M565" s="1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3:26" ht="15.75" customHeight="1" x14ac:dyDescent="0.25">
      <c r="M566" s="1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3:26" ht="15.75" customHeight="1" x14ac:dyDescent="0.25">
      <c r="M567" s="1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3:26" ht="15.75" customHeight="1" x14ac:dyDescent="0.25">
      <c r="M568" s="1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3:26" ht="15.75" customHeight="1" x14ac:dyDescent="0.25">
      <c r="M569" s="1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3:26" ht="15.75" customHeight="1" x14ac:dyDescent="0.25">
      <c r="M570" s="1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3:26" ht="15.75" customHeight="1" x14ac:dyDescent="0.25">
      <c r="M571" s="1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3:26" ht="15.75" customHeight="1" x14ac:dyDescent="0.25">
      <c r="M572" s="1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3:26" ht="15.75" customHeight="1" x14ac:dyDescent="0.25">
      <c r="M573" s="1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3:26" ht="15.75" customHeight="1" x14ac:dyDescent="0.25">
      <c r="M574" s="1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3:26" ht="15.75" customHeight="1" x14ac:dyDescent="0.25">
      <c r="M575" s="1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3:26" ht="15.75" customHeight="1" x14ac:dyDescent="0.25">
      <c r="M576" s="1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3:26" ht="15.75" customHeight="1" x14ac:dyDescent="0.25">
      <c r="M577" s="1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3:26" ht="15.75" customHeight="1" x14ac:dyDescent="0.25">
      <c r="M578" s="1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3:26" ht="15.75" customHeight="1" x14ac:dyDescent="0.25">
      <c r="M579" s="1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3:26" ht="15.75" customHeight="1" x14ac:dyDescent="0.25">
      <c r="M580" s="1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3:26" ht="15.75" customHeight="1" x14ac:dyDescent="0.25">
      <c r="M581" s="1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3:26" ht="15.75" customHeight="1" x14ac:dyDescent="0.25">
      <c r="M582" s="1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3:26" ht="15.75" customHeight="1" x14ac:dyDescent="0.25">
      <c r="M583" s="1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3:26" ht="15.75" customHeight="1" x14ac:dyDescent="0.25">
      <c r="M584" s="1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3:26" ht="15.75" customHeight="1" x14ac:dyDescent="0.25">
      <c r="M585" s="1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3:26" ht="15.75" customHeight="1" x14ac:dyDescent="0.25">
      <c r="M586" s="1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3:26" ht="15.75" customHeight="1" x14ac:dyDescent="0.25">
      <c r="M587" s="1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3:26" ht="15.75" customHeight="1" x14ac:dyDescent="0.25">
      <c r="M588" s="1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3:26" ht="15.75" customHeight="1" x14ac:dyDescent="0.25">
      <c r="M589" s="1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3:26" ht="15.75" customHeight="1" x14ac:dyDescent="0.25">
      <c r="M590" s="1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3:26" ht="15.75" customHeight="1" x14ac:dyDescent="0.25">
      <c r="M591" s="1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3:26" ht="15.75" customHeight="1" x14ac:dyDescent="0.25">
      <c r="M592" s="1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3:26" ht="15.75" customHeight="1" x14ac:dyDescent="0.25">
      <c r="M593" s="1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3:26" ht="15.75" customHeight="1" x14ac:dyDescent="0.25">
      <c r="M594" s="1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3:26" ht="15.75" customHeight="1" x14ac:dyDescent="0.25">
      <c r="M595" s="1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3:26" ht="15.75" customHeight="1" x14ac:dyDescent="0.25">
      <c r="M596" s="1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3:26" ht="15.75" customHeight="1" x14ac:dyDescent="0.25">
      <c r="M597" s="1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3:26" ht="15.75" customHeight="1" x14ac:dyDescent="0.25">
      <c r="M598" s="1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3:26" ht="15.75" customHeight="1" x14ac:dyDescent="0.25">
      <c r="M599" s="1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3:26" ht="15.75" customHeight="1" x14ac:dyDescent="0.25">
      <c r="M600" s="1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3:26" ht="15.75" customHeight="1" x14ac:dyDescent="0.25">
      <c r="M601" s="1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3:26" ht="15.75" customHeight="1" x14ac:dyDescent="0.25">
      <c r="M602" s="1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3:26" ht="15.75" customHeight="1" x14ac:dyDescent="0.25">
      <c r="M603" s="1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3:26" ht="15.75" customHeight="1" x14ac:dyDescent="0.25">
      <c r="M604" s="1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3:26" ht="15.75" customHeight="1" x14ac:dyDescent="0.25">
      <c r="M605" s="1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3:26" ht="15.75" customHeight="1" x14ac:dyDescent="0.25">
      <c r="M606" s="1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3:26" ht="15.75" customHeight="1" x14ac:dyDescent="0.25">
      <c r="M607" s="1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3:26" ht="15.75" customHeight="1" x14ac:dyDescent="0.25">
      <c r="M608" s="1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3:26" ht="15.75" customHeight="1" x14ac:dyDescent="0.25">
      <c r="M609" s="1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3:26" ht="15.75" customHeight="1" x14ac:dyDescent="0.25">
      <c r="M610" s="1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3:26" ht="15.75" customHeight="1" x14ac:dyDescent="0.25">
      <c r="M611" s="1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3:26" ht="15.75" customHeight="1" x14ac:dyDescent="0.25">
      <c r="M612" s="1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3:26" ht="15.75" customHeight="1" x14ac:dyDescent="0.25">
      <c r="M613" s="1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3:26" ht="15.75" customHeight="1" x14ac:dyDescent="0.25">
      <c r="M614" s="1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3:26" ht="15.75" customHeight="1" x14ac:dyDescent="0.25">
      <c r="M615" s="1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3:26" ht="15.75" customHeight="1" x14ac:dyDescent="0.25">
      <c r="M616" s="1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3:26" ht="15.75" customHeight="1" x14ac:dyDescent="0.25">
      <c r="M617" s="1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3:26" ht="15.75" customHeight="1" x14ac:dyDescent="0.25">
      <c r="M618" s="1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3:26" ht="15.75" customHeight="1" x14ac:dyDescent="0.25">
      <c r="M619" s="1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3:26" ht="15.75" customHeight="1" x14ac:dyDescent="0.25">
      <c r="M620" s="1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3:26" ht="15.75" customHeight="1" x14ac:dyDescent="0.25">
      <c r="M621" s="1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3:26" ht="15.75" customHeight="1" x14ac:dyDescent="0.25">
      <c r="M622" s="1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3:26" ht="15.75" customHeight="1" x14ac:dyDescent="0.25">
      <c r="M623" s="1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3:26" ht="15.75" customHeight="1" x14ac:dyDescent="0.25">
      <c r="M624" s="1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3:26" ht="15.75" customHeight="1" x14ac:dyDescent="0.25">
      <c r="M625" s="1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3:26" ht="15.75" customHeight="1" x14ac:dyDescent="0.25">
      <c r="M626" s="1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3:26" ht="15.75" customHeight="1" x14ac:dyDescent="0.25">
      <c r="M627" s="1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3:26" ht="15.75" customHeight="1" x14ac:dyDescent="0.25">
      <c r="M628" s="1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3:26" ht="15.75" customHeight="1" x14ac:dyDescent="0.25">
      <c r="M629" s="1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3:26" ht="15.75" customHeight="1" x14ac:dyDescent="0.25">
      <c r="M630" s="1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3:26" ht="15.75" customHeight="1" x14ac:dyDescent="0.25">
      <c r="M631" s="1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3:26" ht="15.75" customHeight="1" x14ac:dyDescent="0.25">
      <c r="M632" s="1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3:26" ht="15.75" customHeight="1" x14ac:dyDescent="0.25">
      <c r="M633" s="1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3:26" ht="15.75" customHeight="1" x14ac:dyDescent="0.25">
      <c r="M634" s="1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3:26" ht="15.75" customHeight="1" x14ac:dyDescent="0.25">
      <c r="M635" s="1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3:26" ht="15.75" customHeight="1" x14ac:dyDescent="0.25">
      <c r="M636" s="1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3:26" ht="15.75" customHeight="1" x14ac:dyDescent="0.25">
      <c r="M637" s="1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3:26" ht="15.75" customHeight="1" x14ac:dyDescent="0.25">
      <c r="M638" s="1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3:26" ht="15.75" customHeight="1" x14ac:dyDescent="0.25">
      <c r="M639" s="1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3:26" ht="15.75" customHeight="1" x14ac:dyDescent="0.25">
      <c r="M640" s="1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3:26" ht="15.75" customHeight="1" x14ac:dyDescent="0.25">
      <c r="M641" s="1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3:26" ht="15.75" customHeight="1" x14ac:dyDescent="0.25">
      <c r="M642" s="1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3:26" ht="15.75" customHeight="1" x14ac:dyDescent="0.25">
      <c r="M643" s="1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3:26" ht="15.75" customHeight="1" x14ac:dyDescent="0.25">
      <c r="M644" s="1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3:26" ht="15.75" customHeight="1" x14ac:dyDescent="0.25">
      <c r="M645" s="1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3:26" ht="15.75" customHeight="1" x14ac:dyDescent="0.25">
      <c r="M646" s="1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3:26" ht="15.75" customHeight="1" x14ac:dyDescent="0.25">
      <c r="M647" s="1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3:26" ht="15.75" customHeight="1" x14ac:dyDescent="0.25">
      <c r="M648" s="1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3:26" ht="15.75" customHeight="1" x14ac:dyDescent="0.25">
      <c r="M649" s="1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3:26" ht="15.75" customHeight="1" x14ac:dyDescent="0.25">
      <c r="M650" s="1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3:26" ht="15.75" customHeight="1" x14ac:dyDescent="0.25">
      <c r="M651" s="1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3:26" ht="15.75" customHeight="1" x14ac:dyDescent="0.25">
      <c r="M652" s="1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3:26" ht="15.75" customHeight="1" x14ac:dyDescent="0.25">
      <c r="M653" s="1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3:26" ht="15.75" customHeight="1" x14ac:dyDescent="0.25">
      <c r="M654" s="1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3:26" ht="15.75" customHeight="1" x14ac:dyDescent="0.25">
      <c r="M655" s="1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3:26" ht="15.75" customHeight="1" x14ac:dyDescent="0.25">
      <c r="M656" s="1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3:26" ht="15.75" customHeight="1" x14ac:dyDescent="0.25">
      <c r="M657" s="1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3:26" ht="15.75" customHeight="1" x14ac:dyDescent="0.25">
      <c r="M658" s="1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3:26" ht="15.75" customHeight="1" x14ac:dyDescent="0.25">
      <c r="M659" s="1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3:26" ht="15.75" customHeight="1" x14ac:dyDescent="0.25">
      <c r="M660" s="1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3:26" ht="15.75" customHeight="1" x14ac:dyDescent="0.25">
      <c r="M661" s="1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3:26" ht="15.75" customHeight="1" x14ac:dyDescent="0.25">
      <c r="M662" s="1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3:26" ht="15.75" customHeight="1" x14ac:dyDescent="0.25">
      <c r="M663" s="1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3:26" ht="15.75" customHeight="1" x14ac:dyDescent="0.25">
      <c r="M664" s="1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3:26" ht="15.75" customHeight="1" x14ac:dyDescent="0.25">
      <c r="M665" s="1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3:26" ht="15.75" customHeight="1" x14ac:dyDescent="0.25">
      <c r="M666" s="1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3:26" ht="15.75" customHeight="1" x14ac:dyDescent="0.25">
      <c r="M667" s="1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3:26" ht="15.75" customHeight="1" x14ac:dyDescent="0.25">
      <c r="M668" s="1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3:26" ht="15.75" customHeight="1" x14ac:dyDescent="0.25">
      <c r="M669" s="1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3:26" ht="15.75" customHeight="1" x14ac:dyDescent="0.25">
      <c r="M670" s="1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3:26" ht="15.75" customHeight="1" x14ac:dyDescent="0.25">
      <c r="M671" s="1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3:26" ht="15.75" customHeight="1" x14ac:dyDescent="0.25">
      <c r="M672" s="1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3:26" ht="15.75" customHeight="1" x14ac:dyDescent="0.25">
      <c r="M673" s="1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3:26" ht="15.75" customHeight="1" x14ac:dyDescent="0.25">
      <c r="M674" s="1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3:26" ht="15.75" customHeight="1" x14ac:dyDescent="0.25">
      <c r="M675" s="1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3:26" ht="15.75" customHeight="1" x14ac:dyDescent="0.25">
      <c r="M676" s="1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3:26" ht="15.75" customHeight="1" x14ac:dyDescent="0.25">
      <c r="M677" s="1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3:26" ht="15.75" customHeight="1" x14ac:dyDescent="0.25">
      <c r="M678" s="1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3:26" ht="15.75" customHeight="1" x14ac:dyDescent="0.25">
      <c r="M679" s="1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3:26" ht="15.75" customHeight="1" x14ac:dyDescent="0.25">
      <c r="M680" s="1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3:26" ht="15.75" customHeight="1" x14ac:dyDescent="0.25">
      <c r="M681" s="1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3:26" ht="15.75" customHeight="1" x14ac:dyDescent="0.25">
      <c r="M682" s="1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3:26" ht="15.75" customHeight="1" x14ac:dyDescent="0.25">
      <c r="M683" s="1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3:26" ht="15.75" customHeight="1" x14ac:dyDescent="0.25">
      <c r="M684" s="1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3:26" ht="15.75" customHeight="1" x14ac:dyDescent="0.25">
      <c r="M685" s="1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3:26" ht="15.75" customHeight="1" x14ac:dyDescent="0.25">
      <c r="M686" s="1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3:26" ht="15.75" customHeight="1" x14ac:dyDescent="0.25">
      <c r="M687" s="1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3:26" ht="15.75" customHeight="1" x14ac:dyDescent="0.25">
      <c r="M688" s="1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3:26" ht="15.75" customHeight="1" x14ac:dyDescent="0.25">
      <c r="M689" s="1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3:26" ht="15.75" customHeight="1" x14ac:dyDescent="0.25">
      <c r="M690" s="1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3:26" ht="15.75" customHeight="1" x14ac:dyDescent="0.25">
      <c r="M691" s="1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3:26" ht="15.75" customHeight="1" x14ac:dyDescent="0.25">
      <c r="M692" s="1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3:26" ht="15.75" customHeight="1" x14ac:dyDescent="0.25">
      <c r="M693" s="1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3:26" ht="15.75" customHeight="1" x14ac:dyDescent="0.25">
      <c r="M694" s="1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3:26" ht="15.75" customHeight="1" x14ac:dyDescent="0.25">
      <c r="M695" s="1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3:26" ht="15.75" customHeight="1" x14ac:dyDescent="0.25">
      <c r="M696" s="1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3:26" ht="15.75" customHeight="1" x14ac:dyDescent="0.25">
      <c r="M697" s="1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3:26" ht="15.75" customHeight="1" x14ac:dyDescent="0.25">
      <c r="M698" s="1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3:26" ht="15.75" customHeight="1" x14ac:dyDescent="0.25">
      <c r="M699" s="1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3:26" ht="15.75" customHeight="1" x14ac:dyDescent="0.25">
      <c r="M700" s="1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3:26" ht="15.75" customHeight="1" x14ac:dyDescent="0.25">
      <c r="M701" s="1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3:26" ht="15.75" customHeight="1" x14ac:dyDescent="0.25">
      <c r="M702" s="1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3:26" ht="15.75" customHeight="1" x14ac:dyDescent="0.25">
      <c r="M703" s="1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3:26" ht="15.75" customHeight="1" x14ac:dyDescent="0.25">
      <c r="M704" s="1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3:26" ht="15.75" customHeight="1" x14ac:dyDescent="0.25">
      <c r="M705" s="1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3:26" ht="15.75" customHeight="1" x14ac:dyDescent="0.25">
      <c r="M706" s="1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3:26" ht="15.75" customHeight="1" x14ac:dyDescent="0.25">
      <c r="M707" s="1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3:26" ht="15.75" customHeight="1" x14ac:dyDescent="0.25">
      <c r="M708" s="1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3:26" ht="15.75" customHeight="1" x14ac:dyDescent="0.25">
      <c r="M709" s="1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3:26" ht="15.75" customHeight="1" x14ac:dyDescent="0.25">
      <c r="M710" s="1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3:26" ht="15.75" customHeight="1" x14ac:dyDescent="0.25">
      <c r="M711" s="1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3:26" ht="15.75" customHeight="1" x14ac:dyDescent="0.25">
      <c r="M712" s="1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3:26" ht="15.75" customHeight="1" x14ac:dyDescent="0.25">
      <c r="M713" s="1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3:26" ht="15.75" customHeight="1" x14ac:dyDescent="0.25">
      <c r="M714" s="1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3:26" ht="15.75" customHeight="1" x14ac:dyDescent="0.25">
      <c r="M715" s="1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3:26" ht="15.75" customHeight="1" x14ac:dyDescent="0.25">
      <c r="M716" s="1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3:26" ht="15.75" customHeight="1" x14ac:dyDescent="0.25">
      <c r="M717" s="1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3:26" ht="15.75" customHeight="1" x14ac:dyDescent="0.25">
      <c r="M718" s="1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3:26" ht="15.75" customHeight="1" x14ac:dyDescent="0.25">
      <c r="M719" s="1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3:26" ht="15.75" customHeight="1" x14ac:dyDescent="0.25">
      <c r="M720" s="1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3:26" ht="15.75" customHeight="1" x14ac:dyDescent="0.25">
      <c r="M721" s="1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3:26" ht="15.75" customHeight="1" x14ac:dyDescent="0.25">
      <c r="M722" s="1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3:26" ht="15.75" customHeight="1" x14ac:dyDescent="0.25">
      <c r="M723" s="1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3:26" ht="15.75" customHeight="1" x14ac:dyDescent="0.25">
      <c r="M724" s="1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3:26" ht="15.75" customHeight="1" x14ac:dyDescent="0.25">
      <c r="M725" s="1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3:26" ht="15.75" customHeight="1" x14ac:dyDescent="0.25">
      <c r="M726" s="1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3:26" ht="15.75" customHeight="1" x14ac:dyDescent="0.25">
      <c r="M727" s="1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3:26" ht="15.75" customHeight="1" x14ac:dyDescent="0.25">
      <c r="M728" s="1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3:26" ht="15.75" customHeight="1" x14ac:dyDescent="0.25">
      <c r="M729" s="1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3:26" ht="15.75" customHeight="1" x14ac:dyDescent="0.25">
      <c r="M730" s="1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3:26" ht="15.75" customHeight="1" x14ac:dyDescent="0.25">
      <c r="M731" s="1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3:26" ht="15.75" customHeight="1" x14ac:dyDescent="0.25">
      <c r="M732" s="1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3:26" ht="15.75" customHeight="1" x14ac:dyDescent="0.25">
      <c r="M733" s="1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3:26" ht="15.75" customHeight="1" x14ac:dyDescent="0.25">
      <c r="M734" s="1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3:26" ht="15.75" customHeight="1" x14ac:dyDescent="0.25">
      <c r="M735" s="1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3:26" ht="15.75" customHeight="1" x14ac:dyDescent="0.25">
      <c r="M736" s="1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3:26" ht="15.75" customHeight="1" x14ac:dyDescent="0.25">
      <c r="M737" s="1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3:26" ht="15.75" customHeight="1" x14ac:dyDescent="0.25">
      <c r="M738" s="1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3:26" ht="15.75" customHeight="1" x14ac:dyDescent="0.25">
      <c r="M739" s="1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3:26" ht="15.75" customHeight="1" x14ac:dyDescent="0.25">
      <c r="M740" s="1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3:26" ht="15.75" customHeight="1" x14ac:dyDescent="0.25">
      <c r="M741" s="1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3:26" ht="15.75" customHeight="1" x14ac:dyDescent="0.25">
      <c r="M742" s="1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3:26" ht="15.75" customHeight="1" x14ac:dyDescent="0.25">
      <c r="M743" s="1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3:26" ht="15.75" customHeight="1" x14ac:dyDescent="0.25">
      <c r="M744" s="1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3:26" ht="15.75" customHeight="1" x14ac:dyDescent="0.25">
      <c r="M745" s="1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3:26" ht="15.75" customHeight="1" x14ac:dyDescent="0.25">
      <c r="M746" s="1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3:26" ht="15.75" customHeight="1" x14ac:dyDescent="0.25">
      <c r="M747" s="1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3:26" ht="15.75" customHeight="1" x14ac:dyDescent="0.25">
      <c r="M748" s="1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3:26" ht="15.75" customHeight="1" x14ac:dyDescent="0.25">
      <c r="M749" s="1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3:26" ht="15.75" customHeight="1" x14ac:dyDescent="0.25">
      <c r="M750" s="1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3:26" ht="15.75" customHeight="1" x14ac:dyDescent="0.25">
      <c r="M751" s="1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3:26" ht="15.75" customHeight="1" x14ac:dyDescent="0.25">
      <c r="M752" s="1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3:26" ht="15.75" customHeight="1" x14ac:dyDescent="0.25">
      <c r="M753" s="1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3:26" ht="15.75" customHeight="1" x14ac:dyDescent="0.25">
      <c r="M754" s="1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3:26" ht="15.75" customHeight="1" x14ac:dyDescent="0.25">
      <c r="M755" s="1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3:26" ht="15.75" customHeight="1" x14ac:dyDescent="0.25">
      <c r="M756" s="1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3:26" ht="15.75" customHeight="1" x14ac:dyDescent="0.25">
      <c r="M757" s="1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3:26" ht="15.75" customHeight="1" x14ac:dyDescent="0.25">
      <c r="M758" s="1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3:26" ht="15.75" customHeight="1" x14ac:dyDescent="0.25">
      <c r="M759" s="1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3:26" ht="15.75" customHeight="1" x14ac:dyDescent="0.25">
      <c r="M760" s="1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3:26" ht="15.75" customHeight="1" x14ac:dyDescent="0.25">
      <c r="M761" s="1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3:26" ht="15.75" customHeight="1" x14ac:dyDescent="0.25">
      <c r="M762" s="1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3:26" ht="15.75" customHeight="1" x14ac:dyDescent="0.25">
      <c r="M763" s="1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3:26" ht="15.75" customHeight="1" x14ac:dyDescent="0.25">
      <c r="M764" s="1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3:26" ht="15.75" customHeight="1" x14ac:dyDescent="0.25">
      <c r="M765" s="1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3:26" ht="15.75" customHeight="1" x14ac:dyDescent="0.25">
      <c r="M766" s="1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3:26" ht="15.75" customHeight="1" x14ac:dyDescent="0.25">
      <c r="M767" s="1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3:26" ht="15.75" customHeight="1" x14ac:dyDescent="0.25">
      <c r="M768" s="1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3:26" ht="15.75" customHeight="1" x14ac:dyDescent="0.25">
      <c r="M769" s="1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3:26" ht="15.75" customHeight="1" x14ac:dyDescent="0.25">
      <c r="M770" s="1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3:26" ht="15.75" customHeight="1" x14ac:dyDescent="0.25">
      <c r="M771" s="1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3:26" ht="15.75" customHeight="1" x14ac:dyDescent="0.25">
      <c r="M772" s="1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3:26" ht="15.75" customHeight="1" x14ac:dyDescent="0.25">
      <c r="M773" s="1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3:26" ht="15.75" customHeight="1" x14ac:dyDescent="0.25">
      <c r="M774" s="1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3:26" ht="15.75" customHeight="1" x14ac:dyDescent="0.25">
      <c r="M775" s="1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3:26" ht="15.75" customHeight="1" x14ac:dyDescent="0.25">
      <c r="M776" s="1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3:26" ht="15.75" customHeight="1" x14ac:dyDescent="0.25">
      <c r="M777" s="1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3:26" ht="15.75" customHeight="1" x14ac:dyDescent="0.25">
      <c r="M778" s="1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3:26" ht="15.75" customHeight="1" x14ac:dyDescent="0.25">
      <c r="M779" s="1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3:26" ht="15.75" customHeight="1" x14ac:dyDescent="0.25">
      <c r="M780" s="1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3:26" ht="15.75" customHeight="1" x14ac:dyDescent="0.25">
      <c r="M781" s="1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3:26" ht="15.75" customHeight="1" x14ac:dyDescent="0.25">
      <c r="M782" s="1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3:26" ht="15.75" customHeight="1" x14ac:dyDescent="0.25">
      <c r="M783" s="1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3:26" ht="15.75" customHeight="1" x14ac:dyDescent="0.25">
      <c r="M784" s="1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3:26" ht="15.75" customHeight="1" x14ac:dyDescent="0.25">
      <c r="M785" s="1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3:26" ht="15.75" customHeight="1" x14ac:dyDescent="0.25">
      <c r="M786" s="1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3:26" ht="15.75" customHeight="1" x14ac:dyDescent="0.25">
      <c r="M787" s="1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3:26" ht="15.75" customHeight="1" x14ac:dyDescent="0.25">
      <c r="M788" s="1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3:26" ht="15.75" customHeight="1" x14ac:dyDescent="0.25">
      <c r="M789" s="1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3:26" ht="15.75" customHeight="1" x14ac:dyDescent="0.25">
      <c r="M790" s="1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3:26" ht="15.75" customHeight="1" x14ac:dyDescent="0.25">
      <c r="M791" s="1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3:26" ht="15.75" customHeight="1" x14ac:dyDescent="0.25">
      <c r="M792" s="1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3:26" ht="15.75" customHeight="1" x14ac:dyDescent="0.25">
      <c r="M793" s="1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3:26" ht="15.75" customHeight="1" x14ac:dyDescent="0.25">
      <c r="M794" s="1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3:26" ht="15.75" customHeight="1" x14ac:dyDescent="0.25">
      <c r="M795" s="1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3:26" ht="15.75" customHeight="1" x14ac:dyDescent="0.25">
      <c r="M796" s="1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3:26" ht="15.75" customHeight="1" x14ac:dyDescent="0.25">
      <c r="M797" s="1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3:26" ht="15.75" customHeight="1" x14ac:dyDescent="0.25">
      <c r="M798" s="1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3:26" ht="15.75" customHeight="1" x14ac:dyDescent="0.25">
      <c r="M799" s="1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3:26" ht="15.75" customHeight="1" x14ac:dyDescent="0.25">
      <c r="M800" s="1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3:26" ht="15.75" customHeight="1" x14ac:dyDescent="0.25">
      <c r="M801" s="1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3:26" ht="15.75" customHeight="1" x14ac:dyDescent="0.25">
      <c r="M802" s="1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3:26" ht="15.75" customHeight="1" x14ac:dyDescent="0.25">
      <c r="M803" s="1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3:26" ht="15.75" customHeight="1" x14ac:dyDescent="0.25">
      <c r="M804" s="1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3:26" ht="15.75" customHeight="1" x14ac:dyDescent="0.25">
      <c r="M805" s="1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3:26" ht="15.75" customHeight="1" x14ac:dyDescent="0.25">
      <c r="M806" s="1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3:26" ht="15.75" customHeight="1" x14ac:dyDescent="0.25">
      <c r="M807" s="1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3:26" ht="15.75" customHeight="1" x14ac:dyDescent="0.25">
      <c r="M808" s="1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3:26" ht="15.75" customHeight="1" x14ac:dyDescent="0.25">
      <c r="M809" s="1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3:26" ht="15.75" customHeight="1" x14ac:dyDescent="0.25">
      <c r="M810" s="1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3:26" ht="15.75" customHeight="1" x14ac:dyDescent="0.25">
      <c r="M811" s="1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3:26" ht="15.75" customHeight="1" x14ac:dyDescent="0.25">
      <c r="M812" s="1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3:26" ht="15.75" customHeight="1" x14ac:dyDescent="0.25">
      <c r="M813" s="1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3:26" ht="15.75" customHeight="1" x14ac:dyDescent="0.25">
      <c r="M814" s="1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3:26" ht="15.75" customHeight="1" x14ac:dyDescent="0.25">
      <c r="M815" s="1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3:26" ht="15.75" customHeight="1" x14ac:dyDescent="0.25">
      <c r="M816" s="1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3:26" ht="15.75" customHeight="1" x14ac:dyDescent="0.25">
      <c r="M817" s="1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3:26" ht="15.75" customHeight="1" x14ac:dyDescent="0.25">
      <c r="M818" s="1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3:26" ht="15.75" customHeight="1" x14ac:dyDescent="0.25">
      <c r="M819" s="1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3:26" ht="15.75" customHeight="1" x14ac:dyDescent="0.25">
      <c r="M820" s="1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3:26" ht="15.75" customHeight="1" x14ac:dyDescent="0.25">
      <c r="M821" s="1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3:26" ht="15.75" customHeight="1" x14ac:dyDescent="0.25">
      <c r="M822" s="1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3:26" ht="15.75" customHeight="1" x14ac:dyDescent="0.25">
      <c r="M823" s="1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3:26" ht="15.75" customHeight="1" x14ac:dyDescent="0.25">
      <c r="M824" s="1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3:26" ht="15.75" customHeight="1" x14ac:dyDescent="0.25">
      <c r="M825" s="1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3:26" ht="15.75" customHeight="1" x14ac:dyDescent="0.25">
      <c r="M826" s="1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3:26" ht="15.75" customHeight="1" x14ac:dyDescent="0.25">
      <c r="M827" s="1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3:26" ht="15.75" customHeight="1" x14ac:dyDescent="0.25">
      <c r="M828" s="1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3:26" ht="15.75" customHeight="1" x14ac:dyDescent="0.25">
      <c r="M829" s="1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3:26" ht="15.75" customHeight="1" x14ac:dyDescent="0.25">
      <c r="M830" s="1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3:26" ht="15.75" customHeight="1" x14ac:dyDescent="0.25">
      <c r="M831" s="1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3:26" ht="15.75" customHeight="1" x14ac:dyDescent="0.25">
      <c r="M832" s="1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3:26" ht="15.75" customHeight="1" x14ac:dyDescent="0.25">
      <c r="M833" s="1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3:26" ht="15.75" customHeight="1" x14ac:dyDescent="0.25">
      <c r="M834" s="1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3:26" ht="15.75" customHeight="1" x14ac:dyDescent="0.25">
      <c r="M835" s="1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3:26" ht="15.75" customHeight="1" x14ac:dyDescent="0.25">
      <c r="M836" s="1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3:26" ht="15.75" customHeight="1" x14ac:dyDescent="0.25">
      <c r="M837" s="1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3:26" ht="15.75" customHeight="1" x14ac:dyDescent="0.25">
      <c r="M838" s="1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3:26" ht="15.75" customHeight="1" x14ac:dyDescent="0.25">
      <c r="M839" s="1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3:26" ht="15.75" customHeight="1" x14ac:dyDescent="0.25">
      <c r="M840" s="1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3:26" ht="15.75" customHeight="1" x14ac:dyDescent="0.25">
      <c r="M841" s="1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3:26" ht="15.75" customHeight="1" x14ac:dyDescent="0.25">
      <c r="M842" s="1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3:26" ht="15.75" customHeight="1" x14ac:dyDescent="0.25">
      <c r="M843" s="1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3:26" ht="15.75" customHeight="1" x14ac:dyDescent="0.25">
      <c r="M844" s="1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3:26" ht="15.75" customHeight="1" x14ac:dyDescent="0.25">
      <c r="M845" s="1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3:26" ht="15.75" customHeight="1" x14ac:dyDescent="0.25">
      <c r="M846" s="1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3:26" ht="15.75" customHeight="1" x14ac:dyDescent="0.25">
      <c r="M847" s="1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3:26" ht="15.75" customHeight="1" x14ac:dyDescent="0.25">
      <c r="M848" s="1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3:26" ht="15.75" customHeight="1" x14ac:dyDescent="0.25">
      <c r="M849" s="1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3:26" ht="15.75" customHeight="1" x14ac:dyDescent="0.25">
      <c r="M850" s="1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3:26" ht="15.75" customHeight="1" x14ac:dyDescent="0.25">
      <c r="M851" s="1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3:26" ht="15.75" customHeight="1" x14ac:dyDescent="0.25">
      <c r="M852" s="1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3:26" ht="15.75" customHeight="1" x14ac:dyDescent="0.25">
      <c r="M853" s="1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3:26" ht="15.75" customHeight="1" x14ac:dyDescent="0.25">
      <c r="M854" s="1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3:26" ht="15.75" customHeight="1" x14ac:dyDescent="0.25">
      <c r="M855" s="1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3:26" ht="15.75" customHeight="1" x14ac:dyDescent="0.25">
      <c r="M856" s="1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3:26" ht="15.75" customHeight="1" x14ac:dyDescent="0.25">
      <c r="M857" s="1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3:26" ht="15.75" customHeight="1" x14ac:dyDescent="0.25">
      <c r="M858" s="1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3:26" ht="15.75" customHeight="1" x14ac:dyDescent="0.25">
      <c r="M859" s="1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3:26" ht="15.75" customHeight="1" x14ac:dyDescent="0.25">
      <c r="M860" s="1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3:26" ht="15.75" customHeight="1" x14ac:dyDescent="0.25">
      <c r="M861" s="1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3:26" ht="15.75" customHeight="1" x14ac:dyDescent="0.25">
      <c r="M862" s="1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3:26" ht="15.75" customHeight="1" x14ac:dyDescent="0.25">
      <c r="M863" s="1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3:26" ht="15.75" customHeight="1" x14ac:dyDescent="0.25">
      <c r="M864" s="1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 x14ac:dyDescent="0.25">
      <c r="M865" s="1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 x14ac:dyDescent="0.25">
      <c r="M866" s="1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3:26" ht="15.75" customHeight="1" x14ac:dyDescent="0.25">
      <c r="M867" s="1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3:26" ht="15.75" customHeight="1" x14ac:dyDescent="0.25">
      <c r="M868" s="1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3:26" ht="15.75" customHeight="1" x14ac:dyDescent="0.25">
      <c r="M869" s="1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3:26" ht="15.75" customHeight="1" x14ac:dyDescent="0.25">
      <c r="M870" s="1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3:26" ht="15.75" customHeight="1" x14ac:dyDescent="0.25">
      <c r="M871" s="1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3:26" ht="15.75" customHeight="1" x14ac:dyDescent="0.25">
      <c r="M872" s="1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3:26" ht="15.75" customHeight="1" x14ac:dyDescent="0.25">
      <c r="M873" s="1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3:26" ht="15.75" customHeight="1" x14ac:dyDescent="0.25">
      <c r="M874" s="1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3:26" ht="15.75" customHeight="1" x14ac:dyDescent="0.25">
      <c r="M875" s="1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3:26" ht="15.75" customHeight="1" x14ac:dyDescent="0.25">
      <c r="M876" s="1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3:26" ht="15.75" customHeight="1" x14ac:dyDescent="0.25">
      <c r="M877" s="1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3:26" ht="15.75" customHeight="1" x14ac:dyDescent="0.25">
      <c r="M878" s="1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3:26" ht="15.75" customHeight="1" x14ac:dyDescent="0.25">
      <c r="M879" s="1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3:26" ht="15.75" customHeight="1" x14ac:dyDescent="0.25">
      <c r="M880" s="1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3:26" ht="15.75" customHeight="1" x14ac:dyDescent="0.25">
      <c r="M881" s="1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3:26" ht="15.75" customHeight="1" x14ac:dyDescent="0.25">
      <c r="M882" s="1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3:26" ht="15.75" customHeight="1" x14ac:dyDescent="0.25">
      <c r="M883" s="1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3:26" ht="15.75" customHeight="1" x14ac:dyDescent="0.25">
      <c r="M884" s="1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3:26" ht="15.75" customHeight="1" x14ac:dyDescent="0.25">
      <c r="M885" s="1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3:26" ht="15.75" customHeight="1" x14ac:dyDescent="0.25">
      <c r="M886" s="1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3:26" ht="15.75" customHeight="1" x14ac:dyDescent="0.25">
      <c r="M887" s="1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3:26" ht="15.75" customHeight="1" x14ac:dyDescent="0.25">
      <c r="M888" s="1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3:26" ht="15.75" customHeight="1" x14ac:dyDescent="0.25">
      <c r="M889" s="1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3:26" ht="15.75" customHeight="1" x14ac:dyDescent="0.25">
      <c r="M890" s="1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3:26" ht="15.75" customHeight="1" x14ac:dyDescent="0.25">
      <c r="M891" s="1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3:26" ht="15.75" customHeight="1" x14ac:dyDescent="0.25">
      <c r="M892" s="1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3:26" ht="15.75" customHeight="1" x14ac:dyDescent="0.25">
      <c r="M893" s="1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3:26" ht="15.75" customHeight="1" x14ac:dyDescent="0.25">
      <c r="M894" s="1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3:26" ht="15.75" customHeight="1" x14ac:dyDescent="0.25">
      <c r="M895" s="1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3:26" ht="15.75" customHeight="1" x14ac:dyDescent="0.25">
      <c r="M896" s="1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3:26" ht="15.75" customHeight="1" x14ac:dyDescent="0.25">
      <c r="M897" s="1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3:26" ht="15.75" customHeight="1" x14ac:dyDescent="0.25">
      <c r="M898" s="1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3:26" ht="15.75" customHeight="1" x14ac:dyDescent="0.25">
      <c r="M899" s="1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3:26" ht="15.75" customHeight="1" x14ac:dyDescent="0.25">
      <c r="M900" s="1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3:26" ht="15.75" customHeight="1" x14ac:dyDescent="0.25">
      <c r="M901" s="1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3:26" ht="15.75" customHeight="1" x14ac:dyDescent="0.25">
      <c r="M902" s="1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3:26" ht="15.75" customHeight="1" x14ac:dyDescent="0.25">
      <c r="M903" s="1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3:26" ht="15.75" customHeight="1" x14ac:dyDescent="0.25">
      <c r="M904" s="1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3:26" ht="15.75" customHeight="1" x14ac:dyDescent="0.25">
      <c r="M905" s="1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3:26" ht="15.75" customHeight="1" x14ac:dyDescent="0.25">
      <c r="M906" s="1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3:26" ht="15.75" customHeight="1" x14ac:dyDescent="0.25">
      <c r="M907" s="1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3:26" ht="15.75" customHeight="1" x14ac:dyDescent="0.25">
      <c r="M908" s="1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3:26" ht="15.75" customHeight="1" x14ac:dyDescent="0.25">
      <c r="M909" s="1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3:26" ht="15.75" customHeight="1" x14ac:dyDescent="0.25">
      <c r="M910" s="1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3:26" ht="15.75" customHeight="1" x14ac:dyDescent="0.25">
      <c r="M911" s="1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3:26" ht="15.75" customHeight="1" x14ac:dyDescent="0.25">
      <c r="M912" s="1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3:26" ht="15.75" customHeight="1" x14ac:dyDescent="0.25">
      <c r="M913" s="1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3:26" ht="15.75" customHeight="1" x14ac:dyDescent="0.25">
      <c r="M914" s="1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3:26" ht="15.75" customHeight="1" x14ac:dyDescent="0.25">
      <c r="M915" s="1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3:26" ht="15.75" customHeight="1" x14ac:dyDescent="0.25">
      <c r="M916" s="1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3:26" ht="15.75" customHeight="1" x14ac:dyDescent="0.25">
      <c r="M917" s="1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3:26" ht="15.75" customHeight="1" x14ac:dyDescent="0.25">
      <c r="M918" s="1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3:26" ht="15.75" customHeight="1" x14ac:dyDescent="0.25">
      <c r="M919" s="1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3:26" ht="15.75" customHeight="1" x14ac:dyDescent="0.25">
      <c r="M920" s="1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3:26" ht="15.75" customHeight="1" x14ac:dyDescent="0.25">
      <c r="M921" s="1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3:26" ht="15.75" customHeight="1" x14ac:dyDescent="0.25">
      <c r="M922" s="1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3:26" ht="15.75" customHeight="1" x14ac:dyDescent="0.25">
      <c r="M923" s="1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3:26" ht="15.75" customHeight="1" x14ac:dyDescent="0.25">
      <c r="M924" s="1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3:26" ht="15.75" customHeight="1" x14ac:dyDescent="0.25">
      <c r="M925" s="1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3:26" ht="15.75" customHeight="1" x14ac:dyDescent="0.25">
      <c r="M926" s="1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3:26" ht="15.75" customHeight="1" x14ac:dyDescent="0.25">
      <c r="M927" s="1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3:26" ht="15.75" customHeight="1" x14ac:dyDescent="0.25">
      <c r="M928" s="1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3:26" ht="15.75" customHeight="1" x14ac:dyDescent="0.25">
      <c r="M929" s="1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3:26" ht="15.75" customHeight="1" x14ac:dyDescent="0.25">
      <c r="M930" s="1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3:26" ht="15.75" customHeight="1" x14ac:dyDescent="0.25">
      <c r="M931" s="1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3:26" ht="15.75" customHeight="1" x14ac:dyDescent="0.25">
      <c r="M932" s="1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3:26" ht="15.75" customHeight="1" x14ac:dyDescent="0.25">
      <c r="M933" s="1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3:26" ht="15.75" customHeight="1" x14ac:dyDescent="0.25">
      <c r="M934" s="1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3:26" ht="15.75" customHeight="1" x14ac:dyDescent="0.25">
      <c r="M935" s="1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3:26" ht="15.75" customHeight="1" x14ac:dyDescent="0.25">
      <c r="M936" s="1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3:26" ht="15.75" customHeight="1" x14ac:dyDescent="0.25">
      <c r="M937" s="1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3:26" ht="15.75" customHeight="1" x14ac:dyDescent="0.25">
      <c r="M938" s="1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3:26" ht="15.75" customHeight="1" x14ac:dyDescent="0.25">
      <c r="M939" s="1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3:26" ht="15.75" customHeight="1" x14ac:dyDescent="0.25">
      <c r="M940" s="1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3:26" ht="15.75" customHeight="1" x14ac:dyDescent="0.25">
      <c r="M941" s="1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3:26" ht="15.75" customHeight="1" x14ac:dyDescent="0.25">
      <c r="M942" s="1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3:26" ht="15.75" customHeight="1" x14ac:dyDescent="0.25">
      <c r="M943" s="1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3:26" ht="15.75" customHeight="1" x14ac:dyDescent="0.25">
      <c r="M944" s="1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3:26" ht="15.75" customHeight="1" x14ac:dyDescent="0.25">
      <c r="M945" s="1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3:26" ht="15.75" customHeight="1" x14ac:dyDescent="0.25">
      <c r="M946" s="1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3:26" ht="15.75" customHeight="1" x14ac:dyDescent="0.25">
      <c r="M947" s="1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3:26" ht="15.75" customHeight="1" x14ac:dyDescent="0.25">
      <c r="M948" s="1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3:26" ht="15.75" customHeight="1" x14ac:dyDescent="0.25">
      <c r="M949" s="1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3:26" ht="15.75" customHeight="1" x14ac:dyDescent="0.25">
      <c r="M950" s="1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3:26" ht="15.75" customHeight="1" x14ac:dyDescent="0.25">
      <c r="M951" s="1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3:26" ht="15.75" customHeight="1" x14ac:dyDescent="0.25">
      <c r="M952" s="1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3:26" ht="15.75" customHeight="1" x14ac:dyDescent="0.25">
      <c r="M953" s="1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3:26" ht="15.75" customHeight="1" x14ac:dyDescent="0.25">
      <c r="M954" s="1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3:26" ht="15.75" customHeight="1" x14ac:dyDescent="0.25">
      <c r="M955" s="1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3:26" ht="15.75" customHeight="1" x14ac:dyDescent="0.25">
      <c r="M956" s="1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3:26" ht="15.75" customHeight="1" x14ac:dyDescent="0.25">
      <c r="M957" s="1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3:26" ht="15.75" customHeight="1" x14ac:dyDescent="0.25">
      <c r="M958" s="1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3:26" ht="15.75" customHeight="1" x14ac:dyDescent="0.25">
      <c r="M959" s="1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3:26" ht="15.75" customHeight="1" x14ac:dyDescent="0.25">
      <c r="M960" s="1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3:26" ht="15.75" customHeight="1" x14ac:dyDescent="0.25">
      <c r="M961" s="1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3:26" ht="15.75" customHeight="1" x14ac:dyDescent="0.25">
      <c r="M962" s="1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3:26" ht="15.75" customHeight="1" x14ac:dyDescent="0.25">
      <c r="M963" s="1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3:26" ht="15.75" customHeight="1" x14ac:dyDescent="0.25">
      <c r="M964" s="1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3:26" ht="15.75" customHeight="1" x14ac:dyDescent="0.25">
      <c r="M965" s="1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3:26" ht="15.75" customHeight="1" x14ac:dyDescent="0.25">
      <c r="M966" s="1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3:26" ht="15.75" customHeight="1" x14ac:dyDescent="0.25">
      <c r="M967" s="1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3:26" ht="15.75" customHeight="1" x14ac:dyDescent="0.25">
      <c r="M968" s="1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3:26" ht="15.75" customHeight="1" x14ac:dyDescent="0.25">
      <c r="M969" s="1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3:26" ht="15.75" customHeight="1" x14ac:dyDescent="0.25">
      <c r="M970" s="1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3:26" ht="15.75" customHeight="1" x14ac:dyDescent="0.25">
      <c r="M971" s="1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3:26" ht="15.75" customHeight="1" x14ac:dyDescent="0.25">
      <c r="M972" s="1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3:26" ht="15.75" customHeight="1" x14ac:dyDescent="0.25">
      <c r="M973" s="1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3:26" ht="15.75" customHeight="1" x14ac:dyDescent="0.25">
      <c r="M974" s="1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3:26" ht="15.75" customHeight="1" x14ac:dyDescent="0.25">
      <c r="M975" s="1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3:26" ht="15.75" customHeight="1" x14ac:dyDescent="0.25">
      <c r="M976" s="1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3:26" ht="15.75" customHeight="1" x14ac:dyDescent="0.25">
      <c r="M977" s="1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3:26" ht="15.75" customHeight="1" x14ac:dyDescent="0.25">
      <c r="M978" s="1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3:26" ht="15.75" customHeight="1" x14ac:dyDescent="0.25">
      <c r="M979" s="1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3:26" ht="15.75" customHeight="1" x14ac:dyDescent="0.25">
      <c r="M980" s="1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3:26" ht="15.75" customHeight="1" x14ac:dyDescent="0.25">
      <c r="M981" s="1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3:26" ht="15.75" customHeight="1" x14ac:dyDescent="0.25">
      <c r="M982" s="1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3:26" ht="15.75" customHeight="1" x14ac:dyDescent="0.25">
      <c r="M983" s="1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3:26" ht="15.75" customHeight="1" x14ac:dyDescent="0.25">
      <c r="M984" s="1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3:26" ht="15.75" customHeight="1" x14ac:dyDescent="0.25">
      <c r="M985" s="1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3:26" ht="15.75" customHeight="1" x14ac:dyDescent="0.25">
      <c r="M986" s="1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3:26" ht="15.75" customHeight="1" x14ac:dyDescent="0.25">
      <c r="M987" s="1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3:26" ht="15.75" customHeight="1" x14ac:dyDescent="0.25">
      <c r="M988" s="1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3:26" ht="15.75" customHeight="1" x14ac:dyDescent="0.25">
      <c r="M989" s="1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3:26" ht="15.75" customHeight="1" x14ac:dyDescent="0.25">
      <c r="M990" s="1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3:26" ht="15.75" customHeight="1" x14ac:dyDescent="0.25">
      <c r="M991" s="1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3:26" ht="15.75" customHeight="1" x14ac:dyDescent="0.25">
      <c r="M992" s="1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3:26" ht="15.75" customHeight="1" x14ac:dyDescent="0.25">
      <c r="M993" s="1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3:26" ht="15.75" customHeight="1" x14ac:dyDescent="0.25">
      <c r="M994" s="1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3:26" ht="15.75" customHeight="1" x14ac:dyDescent="0.25">
      <c r="M995" s="1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3:26" ht="15.75" customHeight="1" x14ac:dyDescent="0.25">
      <c r="M996" s="1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3:26" ht="15.75" customHeight="1" x14ac:dyDescent="0.25">
      <c r="M997" s="1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3:26" ht="15.75" customHeight="1" x14ac:dyDescent="0.25">
      <c r="M998" s="1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3:26" ht="15.75" customHeight="1" x14ac:dyDescent="0.25">
      <c r="M999" s="1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3:26" ht="15.75" customHeight="1" x14ac:dyDescent="0.25">
      <c r="M1000" s="1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8523-915C-45DA-A5ED-A05D09E469AE}">
  <dimension ref="B2:EC1004"/>
  <sheetViews>
    <sheetView topLeftCell="A97" zoomScale="91" zoomScaleNormal="91" workbookViewId="0">
      <selection activeCell="L120" sqref="L120"/>
    </sheetView>
  </sheetViews>
  <sheetFormatPr baseColWidth="10" defaultRowHeight="14.25" x14ac:dyDescent="0.2"/>
  <cols>
    <col min="2" max="5" width="16.125" style="10" customWidth="1"/>
    <col min="6" max="6" width="22.375" style="10" customWidth="1"/>
    <col min="7" max="7" width="18.75" style="10" customWidth="1"/>
    <col min="8" max="9" width="16.125" style="10" customWidth="1"/>
    <col min="10" max="11" width="10" style="10" customWidth="1"/>
    <col min="22" max="22" width="12" bestFit="1" customWidth="1"/>
  </cols>
  <sheetData>
    <row r="2" spans="2:133" ht="15" x14ac:dyDescent="0.25">
      <c r="B2" s="34" t="s">
        <v>188</v>
      </c>
      <c r="C2" s="34"/>
    </row>
    <row r="3" spans="2:133" ht="42" customHeight="1" x14ac:dyDescent="0.2">
      <c r="B3" s="35" t="s">
        <v>185</v>
      </c>
      <c r="C3" s="35"/>
      <c r="D3" s="35"/>
      <c r="E3" s="35"/>
      <c r="F3" s="35"/>
      <c r="G3" s="35"/>
      <c r="H3" s="35"/>
      <c r="I3" s="35"/>
      <c r="J3" s="35"/>
      <c r="K3" s="28"/>
    </row>
    <row r="5" spans="2:133" ht="15" x14ac:dyDescent="0.25">
      <c r="B5" s="8" t="s">
        <v>0</v>
      </c>
      <c r="C5" s="8">
        <v>8</v>
      </c>
      <c r="D5" s="9"/>
      <c r="F5" s="8" t="s">
        <v>1</v>
      </c>
      <c r="G5" s="8" t="s">
        <v>4</v>
      </c>
      <c r="J5" s="11"/>
      <c r="K5" s="11"/>
    </row>
    <row r="6" spans="2:133" ht="15" x14ac:dyDescent="0.25">
      <c r="B6" s="11"/>
      <c r="C6" s="11"/>
      <c r="D6" s="11"/>
      <c r="J6" s="11"/>
      <c r="K6" s="11"/>
    </row>
    <row r="7" spans="2:133" ht="135" x14ac:dyDescent="0.25">
      <c r="B7" s="12" t="s">
        <v>5</v>
      </c>
      <c r="C7" s="12" t="s">
        <v>6</v>
      </c>
      <c r="D7" s="12"/>
      <c r="E7" s="12" t="s">
        <v>7</v>
      </c>
      <c r="F7" s="13" t="s">
        <v>8</v>
      </c>
      <c r="G7" s="13" t="s">
        <v>12</v>
      </c>
      <c r="H7" s="14" t="s">
        <v>14</v>
      </c>
      <c r="I7" s="12" t="s">
        <v>15</v>
      </c>
      <c r="J7" s="12" t="s">
        <v>16</v>
      </c>
      <c r="K7" s="29"/>
      <c r="V7" s="20" t="s">
        <v>173</v>
      </c>
    </row>
    <row r="8" spans="2:133" ht="30" x14ac:dyDescent="0.25">
      <c r="B8" s="8" t="s">
        <v>17</v>
      </c>
      <c r="C8" s="8" t="s">
        <v>18</v>
      </c>
      <c r="D8" s="18" t="s">
        <v>172</v>
      </c>
      <c r="E8" s="8" t="s">
        <v>19</v>
      </c>
      <c r="F8" s="12" t="s">
        <v>20</v>
      </c>
      <c r="G8" s="8" t="s">
        <v>23</v>
      </c>
      <c r="H8" s="12" t="s">
        <v>25</v>
      </c>
      <c r="I8" s="12" t="s">
        <v>26</v>
      </c>
      <c r="J8" s="15" t="s">
        <v>27</v>
      </c>
      <c r="K8" s="9"/>
      <c r="L8" s="32" t="s">
        <v>186</v>
      </c>
      <c r="N8" t="s">
        <v>140</v>
      </c>
      <c r="O8" t="s">
        <v>19</v>
      </c>
      <c r="P8" t="s">
        <v>20</v>
      </c>
      <c r="Q8" t="s">
        <v>23</v>
      </c>
      <c r="R8" t="s">
        <v>25</v>
      </c>
      <c r="S8" t="s">
        <v>26</v>
      </c>
      <c r="T8" t="s">
        <v>27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</row>
    <row r="9" spans="2:133" ht="15" x14ac:dyDescent="0.25">
      <c r="B9" s="16">
        <v>38458.771433225302</v>
      </c>
      <c r="C9" s="16">
        <v>26753.433712000799</v>
      </c>
      <c r="D9" s="16"/>
      <c r="E9" s="16">
        <v>4296.3321631921499</v>
      </c>
      <c r="F9" s="16">
        <v>1445.6577443602</v>
      </c>
      <c r="G9" s="17">
        <v>6621.5649476913704</v>
      </c>
      <c r="H9" s="16">
        <v>59.085439081711897</v>
      </c>
      <c r="I9" s="16">
        <v>1007.15998808313</v>
      </c>
      <c r="J9" s="17">
        <v>162.22036099999991</v>
      </c>
      <c r="K9" s="30"/>
      <c r="M9">
        <v>1</v>
      </c>
      <c r="N9">
        <v>0</v>
      </c>
      <c r="O9">
        <v>4296.3321631921499</v>
      </c>
      <c r="P9">
        <v>1445.6577443602</v>
      </c>
      <c r="Q9">
        <v>6621.5649476913704</v>
      </c>
      <c r="R9">
        <v>59.085439081711897</v>
      </c>
      <c r="S9">
        <v>1007.15998808313</v>
      </c>
      <c r="T9">
        <v>162.22036099999991</v>
      </c>
      <c r="V9" t="s">
        <v>140</v>
      </c>
      <c r="W9">
        <v>26753.433712000799</v>
      </c>
      <c r="X9">
        <v>27582.575282876602</v>
      </c>
      <c r="Y9">
        <v>29633.427484724201</v>
      </c>
      <c r="Z9">
        <v>29710.5635203983</v>
      </c>
      <c r="AA9">
        <v>29220.930904550201</v>
      </c>
      <c r="AB9">
        <v>31996.9619653845</v>
      </c>
      <c r="AC9">
        <v>30626.968670394599</v>
      </c>
      <c r="AD9">
        <v>32588.138459670699</v>
      </c>
      <c r="AE9">
        <v>32192.372474786302</v>
      </c>
      <c r="AF9">
        <v>33142.433185064001</v>
      </c>
      <c r="AG9">
        <v>35083.856971569403</v>
      </c>
      <c r="AH9">
        <v>35856.337368580302</v>
      </c>
      <c r="AI9">
        <v>33438.2089814629</v>
      </c>
      <c r="AJ9">
        <v>34018.874185221197</v>
      </c>
      <c r="AK9">
        <v>36007.0387100445</v>
      </c>
      <c r="AL9">
        <v>36036.878123271497</v>
      </c>
      <c r="AM9">
        <v>34934.568974476599</v>
      </c>
      <c r="AN9">
        <v>35514.100578834703</v>
      </c>
      <c r="AO9">
        <v>36993.293048155101</v>
      </c>
      <c r="AP9">
        <v>37113.037398533503</v>
      </c>
      <c r="AQ9">
        <v>34159.556842846199</v>
      </c>
      <c r="AR9">
        <v>35324.917195768001</v>
      </c>
      <c r="AS9">
        <v>36279.117788891199</v>
      </c>
      <c r="AT9">
        <v>35934.408172494601</v>
      </c>
      <c r="AU9">
        <v>35109.749790092399</v>
      </c>
      <c r="AV9">
        <v>35132.220600212102</v>
      </c>
      <c r="AW9">
        <v>35563.392059857499</v>
      </c>
      <c r="AX9">
        <v>33860.637549838</v>
      </c>
      <c r="AY9">
        <v>34941.616991586299</v>
      </c>
      <c r="AZ9">
        <v>35361.298150733899</v>
      </c>
      <c r="BA9">
        <v>36160.9121008824</v>
      </c>
      <c r="BB9">
        <v>36727.172756797401</v>
      </c>
      <c r="BC9">
        <v>35365.178041394</v>
      </c>
      <c r="BD9">
        <v>36088.836138789899</v>
      </c>
      <c r="BE9">
        <v>36684.398452900998</v>
      </c>
      <c r="BF9">
        <v>36490.587366915097</v>
      </c>
      <c r="BG9">
        <v>37166.146389705398</v>
      </c>
      <c r="BH9">
        <v>37694.374563991798</v>
      </c>
      <c r="BI9">
        <v>38481.146672971998</v>
      </c>
      <c r="BJ9">
        <v>38332.332373330799</v>
      </c>
      <c r="BK9">
        <v>37520.546837437098</v>
      </c>
      <c r="BL9">
        <v>38830.873473891697</v>
      </c>
      <c r="BM9">
        <v>39644.7668182747</v>
      </c>
      <c r="BN9">
        <v>39490.812870396498</v>
      </c>
      <c r="BO9">
        <v>39277.152520530697</v>
      </c>
      <c r="BP9">
        <v>40053.850268075497</v>
      </c>
      <c r="BQ9">
        <v>40861.615304188497</v>
      </c>
      <c r="BR9">
        <v>40576.381907205301</v>
      </c>
      <c r="BS9">
        <v>40601.020964017698</v>
      </c>
      <c r="BT9">
        <v>41347.897634327601</v>
      </c>
      <c r="BU9">
        <v>42411.097415188502</v>
      </c>
      <c r="BV9">
        <v>42293.983986466199</v>
      </c>
      <c r="BW9">
        <v>42939.814766869</v>
      </c>
      <c r="BX9">
        <v>43935.425428836301</v>
      </c>
      <c r="BY9">
        <v>45099.679107664597</v>
      </c>
      <c r="BZ9">
        <v>45031.080696630001</v>
      </c>
      <c r="CA9">
        <v>46181</v>
      </c>
      <c r="CB9">
        <v>47902</v>
      </c>
      <c r="CC9">
        <v>48878</v>
      </c>
      <c r="CD9">
        <v>49355</v>
      </c>
      <c r="CE9">
        <v>50198.747000000003</v>
      </c>
      <c r="CF9">
        <v>53698.142</v>
      </c>
      <c r="CG9">
        <v>53716.921999999999</v>
      </c>
      <c r="CH9">
        <v>51822.75</v>
      </c>
      <c r="CI9">
        <v>51955.703144999999</v>
      </c>
      <c r="CJ9">
        <v>54288.821561999997</v>
      </c>
      <c r="CK9">
        <v>55382.146582000001</v>
      </c>
      <c r="CL9">
        <v>54258.419249999999</v>
      </c>
      <c r="CM9">
        <v>55488.690958860003</v>
      </c>
      <c r="CN9">
        <v>59391.970788828003</v>
      </c>
      <c r="CO9">
        <v>61252.654119692001</v>
      </c>
      <c r="CP9">
        <v>59358.7106595</v>
      </c>
      <c r="CQ9">
        <v>60704.627908992799</v>
      </c>
      <c r="CR9">
        <v>64618.464218244902</v>
      </c>
      <c r="CS9">
        <v>64560.297442155403</v>
      </c>
      <c r="CT9">
        <v>62623.439745772499</v>
      </c>
      <c r="CU9">
        <v>65354.602406821701</v>
      </c>
      <c r="CV9">
        <v>69051.290863616494</v>
      </c>
      <c r="CW9">
        <v>69014.9579656641</v>
      </c>
      <c r="CX9">
        <v>67883.808684417396</v>
      </c>
      <c r="CY9">
        <v>69022.860733190799</v>
      </c>
      <c r="CZ9">
        <v>73017.135268938393</v>
      </c>
      <c r="DA9">
        <v>72824.095114769894</v>
      </c>
      <c r="DB9">
        <v>71993.070698276206</v>
      </c>
      <c r="DC9">
        <v>72455.1024387793</v>
      </c>
      <c r="DD9">
        <v>76111.013884688902</v>
      </c>
      <c r="DE9">
        <v>75378.869885996697</v>
      </c>
      <c r="DF9">
        <v>74099.692368154603</v>
      </c>
      <c r="DG9">
        <v>75061.962208551195</v>
      </c>
      <c r="DH9">
        <v>79052.6279313876</v>
      </c>
      <c r="DI9">
        <v>78593.977979293602</v>
      </c>
      <c r="DJ9">
        <v>77208.840280525896</v>
      </c>
      <c r="DK9">
        <v>77895.809768019302</v>
      </c>
      <c r="DL9">
        <v>81746.274512559103</v>
      </c>
      <c r="DM9">
        <v>81879.153808123199</v>
      </c>
      <c r="DN9">
        <v>79862.113129218298</v>
      </c>
      <c r="DO9">
        <v>79642.715797091601</v>
      </c>
      <c r="DP9">
        <v>84138.960581134903</v>
      </c>
      <c r="DQ9">
        <v>84035.238127227101</v>
      </c>
      <c r="DR9">
        <v>82053.512558130897</v>
      </c>
      <c r="DS9">
        <v>82163.657760309696</v>
      </c>
      <c r="DT9">
        <v>88400.146677259705</v>
      </c>
      <c r="DU9">
        <v>86834.009898021104</v>
      </c>
      <c r="DV9">
        <v>85143.637805642895</v>
      </c>
      <c r="DW9">
        <v>84792.894808639598</v>
      </c>
      <c r="DX9">
        <v>90583.313029130295</v>
      </c>
      <c r="DY9">
        <v>89687.328626236107</v>
      </c>
      <c r="DZ9">
        <v>87683.476522714205</v>
      </c>
      <c r="EA9">
        <v>83341.538053861499</v>
      </c>
      <c r="EB9">
        <v>70581.534403405996</v>
      </c>
      <c r="EC9">
        <v>81611.018123567104</v>
      </c>
    </row>
    <row r="10" spans="2:133" ht="15" x14ac:dyDescent="0.25">
      <c r="B10" s="16">
        <v>41646.567194496303</v>
      </c>
      <c r="C10" s="16">
        <v>27582.575282876602</v>
      </c>
      <c r="D10" s="16">
        <f>C9</f>
        <v>26753.433712000799</v>
      </c>
      <c r="E10" s="16">
        <v>4475.4571591317699</v>
      </c>
      <c r="F10" s="16">
        <v>1594.16535554507</v>
      </c>
      <c r="G10" s="17">
        <v>7138.2409557106403</v>
      </c>
      <c r="H10" s="16">
        <v>55.378157552727501</v>
      </c>
      <c r="I10" s="16">
        <v>2808.93925210717</v>
      </c>
      <c r="J10" s="17">
        <v>305.8838209999999</v>
      </c>
      <c r="K10" s="30"/>
      <c r="L10">
        <f>$W$50+$W$51*D10+$W$52*E10+$W$53*F10+$W$54*G10+$W$55*H10+$W$56*I10+$W$57*J10</f>
        <v>40892.227707924256</v>
      </c>
      <c r="M10">
        <v>1</v>
      </c>
      <c r="N10">
        <v>26753.433712000799</v>
      </c>
      <c r="O10">
        <v>4475.4571591317699</v>
      </c>
      <c r="P10">
        <v>1594.16535554507</v>
      </c>
      <c r="Q10">
        <v>7138.2409557106403</v>
      </c>
      <c r="R10">
        <v>55.378157552727501</v>
      </c>
      <c r="S10">
        <v>2808.93925210717</v>
      </c>
      <c r="T10">
        <v>305.8838209999999</v>
      </c>
      <c r="V10" t="s">
        <v>19</v>
      </c>
      <c r="W10">
        <v>4475.4571591317699</v>
      </c>
      <c r="X10">
        <v>4519.6560676530098</v>
      </c>
      <c r="Y10">
        <v>4271.5546100230604</v>
      </c>
      <c r="Z10">
        <v>3619.4293692245701</v>
      </c>
      <c r="AA10">
        <v>4431.1649738790602</v>
      </c>
      <c r="AB10">
        <v>5167.16668027986</v>
      </c>
      <c r="AC10">
        <v>5868.2389766165097</v>
      </c>
      <c r="AD10">
        <v>5156.3586650042998</v>
      </c>
      <c r="AE10">
        <v>4971.8948708032804</v>
      </c>
      <c r="AF10">
        <v>5257.0478441343903</v>
      </c>
      <c r="AG10">
        <v>5322.6986200580304</v>
      </c>
      <c r="AH10">
        <v>4804.7403591836601</v>
      </c>
      <c r="AI10">
        <v>5529.6566721119698</v>
      </c>
      <c r="AJ10">
        <v>5293.8597995863202</v>
      </c>
      <c r="AK10">
        <v>5990.74316911805</v>
      </c>
      <c r="AL10">
        <v>5321.0308352847796</v>
      </c>
      <c r="AM10">
        <v>5251.59486665655</v>
      </c>
      <c r="AN10">
        <v>5873.9448519513599</v>
      </c>
      <c r="AO10">
        <v>6815.4294461073196</v>
      </c>
      <c r="AP10">
        <v>5573.0121574596396</v>
      </c>
      <c r="AQ10">
        <v>5268.20553466205</v>
      </c>
      <c r="AR10">
        <v>5907.0113613672002</v>
      </c>
      <c r="AS10">
        <v>7095.7709465111202</v>
      </c>
      <c r="AT10">
        <v>5543.2002742600698</v>
      </c>
      <c r="AU10">
        <v>5869.2622199358902</v>
      </c>
      <c r="AV10">
        <v>6398.6978793930502</v>
      </c>
      <c r="AW10">
        <v>6867.8396264109997</v>
      </c>
      <c r="AX10">
        <v>6137.1316666864604</v>
      </c>
      <c r="AY10">
        <v>6366.5288788316402</v>
      </c>
      <c r="AZ10">
        <v>6499.8049006069105</v>
      </c>
      <c r="BA10">
        <v>6440.5345538749898</v>
      </c>
      <c r="BB10">
        <v>5442.8978114705797</v>
      </c>
      <c r="BC10">
        <v>6292.5498322506501</v>
      </c>
      <c r="BD10">
        <v>6448.6486999766403</v>
      </c>
      <c r="BE10">
        <v>7055.90365630213</v>
      </c>
      <c r="BF10">
        <v>5558.2449711500904</v>
      </c>
      <c r="BG10">
        <v>6165.2246073940396</v>
      </c>
      <c r="BH10">
        <v>6561.9966487641505</v>
      </c>
      <c r="BI10">
        <v>6954.5337726917096</v>
      </c>
      <c r="BJ10">
        <v>5883.6237817984302</v>
      </c>
      <c r="BK10">
        <v>6313.5132382765496</v>
      </c>
      <c r="BL10">
        <v>6661.1384897982498</v>
      </c>
      <c r="BM10">
        <v>7365.7244901267804</v>
      </c>
      <c r="BN10">
        <v>5865.6648374336601</v>
      </c>
      <c r="BO10">
        <v>6519.7892876277301</v>
      </c>
      <c r="BP10">
        <v>7083.9245728490296</v>
      </c>
      <c r="BQ10">
        <v>7829.6213020895802</v>
      </c>
      <c r="BR10">
        <v>6448.9318687669902</v>
      </c>
      <c r="BS10">
        <v>6928.2163846164403</v>
      </c>
      <c r="BT10">
        <v>7494.5739421538701</v>
      </c>
      <c r="BU10">
        <v>8911.2778044626903</v>
      </c>
      <c r="BV10">
        <v>6914.6825080764402</v>
      </c>
      <c r="BW10">
        <v>7473.4041446989404</v>
      </c>
      <c r="BX10">
        <v>8081.8960687215404</v>
      </c>
      <c r="BY10">
        <v>9576.0172785030809</v>
      </c>
      <c r="BZ10">
        <v>7999</v>
      </c>
      <c r="CA10">
        <v>7888</v>
      </c>
      <c r="CB10">
        <v>8475</v>
      </c>
      <c r="CC10">
        <v>9062</v>
      </c>
      <c r="CD10">
        <v>8446</v>
      </c>
      <c r="CE10">
        <v>8409</v>
      </c>
      <c r="CF10">
        <v>8923</v>
      </c>
      <c r="CG10">
        <v>9448</v>
      </c>
      <c r="CH10">
        <v>9405</v>
      </c>
      <c r="CI10">
        <v>9432</v>
      </c>
      <c r="CJ10">
        <v>10205</v>
      </c>
      <c r="CK10">
        <v>10769</v>
      </c>
      <c r="CL10">
        <v>10137</v>
      </c>
      <c r="CM10">
        <v>9873</v>
      </c>
      <c r="CN10">
        <v>10588</v>
      </c>
      <c r="CO10">
        <v>11438</v>
      </c>
      <c r="CP10">
        <v>10135</v>
      </c>
      <c r="CQ10">
        <v>10368</v>
      </c>
      <c r="CR10">
        <v>11266</v>
      </c>
      <c r="CS10">
        <v>12294</v>
      </c>
      <c r="CT10">
        <v>10716</v>
      </c>
      <c r="CU10">
        <v>11276</v>
      </c>
      <c r="CV10">
        <v>11997</v>
      </c>
      <c r="CW10">
        <v>13645</v>
      </c>
      <c r="CX10">
        <v>10145.081800674299</v>
      </c>
      <c r="CY10">
        <v>11487.752141422799</v>
      </c>
      <c r="CZ10">
        <v>11975.4335957332</v>
      </c>
      <c r="DA10">
        <v>17193.732462169799</v>
      </c>
      <c r="DB10">
        <v>11141.8422770504</v>
      </c>
      <c r="DC10">
        <v>12055.3122526119</v>
      </c>
      <c r="DD10">
        <v>12776.186830168701</v>
      </c>
      <c r="DE10">
        <v>17871.759695450699</v>
      </c>
      <c r="DF10">
        <v>11780.510911810001</v>
      </c>
      <c r="DG10">
        <v>13544.790076740799</v>
      </c>
      <c r="DH10">
        <v>13618.2262046915</v>
      </c>
      <c r="DI10">
        <v>20204.447683139198</v>
      </c>
      <c r="DJ10">
        <v>13782.704489109399</v>
      </c>
      <c r="DK10">
        <v>14162.5256144544</v>
      </c>
      <c r="DL10">
        <v>13753.1662764057</v>
      </c>
      <c r="DM10">
        <v>17094.921516266499</v>
      </c>
      <c r="DN10">
        <v>12292.9087991592</v>
      </c>
      <c r="DO10">
        <v>13784.698780746599</v>
      </c>
      <c r="DP10">
        <v>14252.061937041201</v>
      </c>
      <c r="DQ10">
        <v>18853.7803939392</v>
      </c>
      <c r="DR10">
        <v>12973.8501849361</v>
      </c>
      <c r="DS10">
        <v>13869.0524607227</v>
      </c>
      <c r="DT10">
        <v>13789.623232895599</v>
      </c>
      <c r="DU10">
        <v>18776.3567259786</v>
      </c>
      <c r="DV10">
        <v>12506.130675288499</v>
      </c>
      <c r="DW10">
        <v>14094.508613124501</v>
      </c>
      <c r="DX10">
        <v>14760.7500969049</v>
      </c>
      <c r="DY10">
        <v>19333.686932411201</v>
      </c>
      <c r="DZ10">
        <v>13397.835901979601</v>
      </c>
      <c r="EA10">
        <v>12842.665231680099</v>
      </c>
      <c r="EB10">
        <v>15400.549517608601</v>
      </c>
      <c r="EC10">
        <v>23421.319940087102</v>
      </c>
    </row>
    <row r="11" spans="2:133" ht="15" x14ac:dyDescent="0.25">
      <c r="B11" s="16">
        <v>40683.666242756197</v>
      </c>
      <c r="C11" s="16">
        <v>29633.427484724201</v>
      </c>
      <c r="D11" s="16">
        <f t="shared" ref="D11:D74" si="0">C10</f>
        <v>27582.575282876602</v>
      </c>
      <c r="E11" s="16">
        <v>4519.6560676530098</v>
      </c>
      <c r="F11" s="16">
        <v>1643.1135955769601</v>
      </c>
      <c r="G11" s="17">
        <v>7028.2945915886603</v>
      </c>
      <c r="H11" s="16">
        <v>53.236474964814001</v>
      </c>
      <c r="I11" s="16">
        <v>-453.97879867688198</v>
      </c>
      <c r="J11" s="17">
        <v>51.875486000000365</v>
      </c>
      <c r="K11" s="30"/>
      <c r="L11">
        <f t="shared" ref="L11:L74" si="1">$W$50+$W$51*D11+$W$52*E11+$W$53*F11+$W$54*G11+$W$55*H11+$W$56*I11+$W$57*J11</f>
        <v>38723.042368191942</v>
      </c>
      <c r="M11">
        <v>1</v>
      </c>
      <c r="N11">
        <v>27582.575282876602</v>
      </c>
      <c r="O11">
        <v>4519.6560676530098</v>
      </c>
      <c r="P11">
        <v>1643.1135955769601</v>
      </c>
      <c r="Q11">
        <v>7028.2945915886603</v>
      </c>
      <c r="R11">
        <v>53.236474964814001</v>
      </c>
      <c r="S11">
        <v>-453.97879867688198</v>
      </c>
      <c r="T11">
        <v>51.875486000000365</v>
      </c>
      <c r="V11" t="s">
        <v>20</v>
      </c>
      <c r="W11">
        <v>1594.16535554507</v>
      </c>
      <c r="X11">
        <v>1643.1135955769601</v>
      </c>
      <c r="Y11">
        <v>2429.63270297282</v>
      </c>
      <c r="Z11">
        <v>2436.7158134040401</v>
      </c>
      <c r="AA11">
        <v>2442.5545761316398</v>
      </c>
      <c r="AB11">
        <v>2089.4992228466199</v>
      </c>
      <c r="AC11">
        <v>2295.63894786331</v>
      </c>
      <c r="AD11">
        <v>2343.9952381336202</v>
      </c>
      <c r="AE11">
        <v>2381.8538729882498</v>
      </c>
      <c r="AF11">
        <v>2076.5762522596401</v>
      </c>
      <c r="AG11">
        <v>2337.3681737655702</v>
      </c>
      <c r="AH11">
        <v>2037.3553535994799</v>
      </c>
      <c r="AI11">
        <v>1951.20098558514</v>
      </c>
      <c r="AJ11">
        <v>2089.62249779491</v>
      </c>
      <c r="AK11">
        <v>2793.4495201425002</v>
      </c>
      <c r="AL11">
        <v>1847.9291241759199</v>
      </c>
      <c r="AM11">
        <v>2170.0210694810698</v>
      </c>
      <c r="AN11">
        <v>2574.7031628259601</v>
      </c>
      <c r="AO11">
        <v>3554.8565912528702</v>
      </c>
      <c r="AP11">
        <v>2206.95889545519</v>
      </c>
      <c r="AQ11">
        <v>2530.1245068118301</v>
      </c>
      <c r="AR11">
        <v>2805.2022086912798</v>
      </c>
      <c r="AS11">
        <v>3318.7279363288199</v>
      </c>
      <c r="AT11">
        <v>2271.1934451064199</v>
      </c>
      <c r="AU11">
        <v>2954.5352199237</v>
      </c>
      <c r="AV11">
        <v>3402.2307221505498</v>
      </c>
      <c r="AW11">
        <v>3378.4525141343802</v>
      </c>
      <c r="AX11">
        <v>2498.26890004916</v>
      </c>
      <c r="AY11">
        <v>2664.4101007433901</v>
      </c>
      <c r="AZ11">
        <v>2299.1231766529099</v>
      </c>
      <c r="BA11">
        <v>2740.6798769739098</v>
      </c>
      <c r="BB11">
        <v>1377.19811682772</v>
      </c>
      <c r="BC11">
        <v>2042.4481125949501</v>
      </c>
      <c r="BD11">
        <v>1688.97038464873</v>
      </c>
      <c r="BE11">
        <v>2685.4465630130298</v>
      </c>
      <c r="BF11">
        <v>1428.7012063940899</v>
      </c>
      <c r="BG11">
        <v>1833.54024933716</v>
      </c>
      <c r="BH11">
        <v>1751.18926665347</v>
      </c>
      <c r="BI11">
        <v>2299.42214032825</v>
      </c>
      <c r="BJ11">
        <v>1540.9114026976699</v>
      </c>
      <c r="BK11">
        <v>1808.66584071439</v>
      </c>
      <c r="BL11">
        <v>1668.3473919242999</v>
      </c>
      <c r="BM11">
        <v>2460.7856830484502</v>
      </c>
      <c r="BN11">
        <v>1283.3669562692601</v>
      </c>
      <c r="BO11">
        <v>1505.87812264631</v>
      </c>
      <c r="BP11">
        <v>1808.7196618953501</v>
      </c>
      <c r="BQ11">
        <v>2868.5508194087602</v>
      </c>
      <c r="BR11">
        <v>1265.63505917612</v>
      </c>
      <c r="BS11">
        <v>1601.48556048562</v>
      </c>
      <c r="BT11">
        <v>1851.1147873852401</v>
      </c>
      <c r="BU11">
        <v>3506.2136602400401</v>
      </c>
      <c r="BV11">
        <v>1350.03004424967</v>
      </c>
      <c r="BW11">
        <v>1913.6906604332301</v>
      </c>
      <c r="BX11">
        <v>2312.2976191835101</v>
      </c>
      <c r="BY11">
        <v>4088.74630164165</v>
      </c>
      <c r="BZ11">
        <v>1337.7293260520801</v>
      </c>
      <c r="CA11">
        <v>2083.9789856094699</v>
      </c>
      <c r="CB11">
        <v>2679.7424964127199</v>
      </c>
      <c r="CC11">
        <v>5220.2656093411897</v>
      </c>
      <c r="CD11">
        <v>2078.03231679175</v>
      </c>
      <c r="CE11">
        <v>3017.5975489043199</v>
      </c>
      <c r="CF11">
        <v>3610.15186859301</v>
      </c>
      <c r="CG11">
        <v>5650.3531329450398</v>
      </c>
      <c r="CH11">
        <v>2575.4840159711498</v>
      </c>
      <c r="CI11">
        <v>3521.52076478548</v>
      </c>
      <c r="CJ11">
        <v>4825.63864116481</v>
      </c>
      <c r="CK11">
        <v>8199.6384533282508</v>
      </c>
      <c r="CL11">
        <v>3036.6665002866798</v>
      </c>
      <c r="CM11">
        <v>5012.0724062041299</v>
      </c>
      <c r="CN11">
        <v>5627.9728143249504</v>
      </c>
      <c r="CO11">
        <v>8288.7090838070999</v>
      </c>
      <c r="CP11">
        <v>2497.73664592975</v>
      </c>
      <c r="CQ11">
        <v>3618.3358396998001</v>
      </c>
      <c r="CR11">
        <v>4461.7852897941902</v>
      </c>
      <c r="CS11">
        <v>8931.1219080180508</v>
      </c>
      <c r="CT11">
        <v>3275.4206762653898</v>
      </c>
      <c r="CU11">
        <v>4426.7598938318797</v>
      </c>
      <c r="CV11">
        <v>5522.3553874070903</v>
      </c>
      <c r="CW11">
        <v>10082.065580832699</v>
      </c>
      <c r="CX11">
        <v>3737.2059061893201</v>
      </c>
      <c r="CY11">
        <v>5639.0759364130499</v>
      </c>
      <c r="CZ11">
        <v>6442.9250641682102</v>
      </c>
      <c r="DA11">
        <v>10068.2703404448</v>
      </c>
      <c r="DB11">
        <v>4051.3239139025</v>
      </c>
      <c r="DC11">
        <v>5367.1353116820901</v>
      </c>
      <c r="DD11">
        <v>6276.4821101407997</v>
      </c>
      <c r="DE11">
        <v>9497.3807341838201</v>
      </c>
      <c r="DF11">
        <v>3022.3270723727001</v>
      </c>
      <c r="DG11">
        <v>4822.8703289171099</v>
      </c>
      <c r="DH11">
        <v>5859.3091529635003</v>
      </c>
      <c r="DI11">
        <v>9747.9403087353694</v>
      </c>
      <c r="DJ11">
        <v>4083.0595317697898</v>
      </c>
      <c r="DK11">
        <v>5181.76691027985</v>
      </c>
      <c r="DL11">
        <v>5978.3555577301604</v>
      </c>
      <c r="DM11">
        <v>8270.7064657258106</v>
      </c>
      <c r="DN11">
        <v>3409.86152936587</v>
      </c>
      <c r="DO11">
        <v>4890.2268266752799</v>
      </c>
      <c r="DP11">
        <v>6277.0875685885803</v>
      </c>
      <c r="DQ11">
        <v>8511.1609263583705</v>
      </c>
      <c r="DR11">
        <v>3583.8068945382702</v>
      </c>
      <c r="DS11">
        <v>5269.3411858792397</v>
      </c>
      <c r="DT11">
        <v>5874.5554908710201</v>
      </c>
      <c r="DU11">
        <v>9618.8677790742204</v>
      </c>
      <c r="DV11">
        <v>3296.0411154840899</v>
      </c>
      <c r="DW11">
        <v>5791.0200418751401</v>
      </c>
      <c r="DX11">
        <v>5855.2624459650997</v>
      </c>
      <c r="DY11">
        <v>9035.3770886269504</v>
      </c>
      <c r="DZ11">
        <v>3794.56205322818</v>
      </c>
      <c r="EA11">
        <v>1694.5981153786699</v>
      </c>
      <c r="EB11">
        <v>4397.9982134846996</v>
      </c>
      <c r="EC11">
        <v>10380.358217446499</v>
      </c>
    </row>
    <row r="12" spans="2:133" ht="15" x14ac:dyDescent="0.25">
      <c r="B12" s="16">
        <v>41303.995129522104</v>
      </c>
      <c r="C12" s="16">
        <v>29710.5635203983</v>
      </c>
      <c r="D12" s="16">
        <f t="shared" si="0"/>
        <v>29633.427484724201</v>
      </c>
      <c r="E12" s="16">
        <v>4271.5546100230604</v>
      </c>
      <c r="F12" s="16">
        <v>2429.63270297282</v>
      </c>
      <c r="G12" s="17">
        <v>8582.8077055826398</v>
      </c>
      <c r="H12" s="16">
        <v>53.031849706716201</v>
      </c>
      <c r="I12" s="16">
        <v>-1922.3041130530401</v>
      </c>
      <c r="J12" s="17">
        <v>220.94434599999977</v>
      </c>
      <c r="K12" s="30"/>
      <c r="L12">
        <f t="shared" si="1"/>
        <v>40882.822423035213</v>
      </c>
      <c r="M12">
        <v>1</v>
      </c>
      <c r="N12">
        <v>29633.427484724201</v>
      </c>
      <c r="O12">
        <v>4271.5546100230604</v>
      </c>
      <c r="P12">
        <v>2429.63270297282</v>
      </c>
      <c r="Q12">
        <v>8582.8077055826398</v>
      </c>
      <c r="R12">
        <v>53.031849706716201</v>
      </c>
      <c r="S12">
        <v>-1922.3041130530401</v>
      </c>
      <c r="T12">
        <v>220.94434599999977</v>
      </c>
      <c r="V12" t="s">
        <v>23</v>
      </c>
      <c r="W12">
        <v>7138.2409557106403</v>
      </c>
      <c r="X12">
        <v>7028.2945915886603</v>
      </c>
      <c r="Y12">
        <v>8582.8077055826398</v>
      </c>
      <c r="Z12">
        <v>8761.6246357151394</v>
      </c>
      <c r="AA12">
        <v>9407.2236377919307</v>
      </c>
      <c r="AB12">
        <v>9978.7018003835692</v>
      </c>
      <c r="AC12">
        <v>9349.0720107585803</v>
      </c>
      <c r="AD12">
        <v>9508.0103503566097</v>
      </c>
      <c r="AE12">
        <v>9875.5508877798202</v>
      </c>
      <c r="AF12">
        <v>10273.395696144</v>
      </c>
      <c r="AG12">
        <v>10086.5171254984</v>
      </c>
      <c r="AH12">
        <v>10284.600049581901</v>
      </c>
      <c r="AI12">
        <v>10348.8005249077</v>
      </c>
      <c r="AJ12">
        <v>11262.5047806076</v>
      </c>
      <c r="AK12">
        <v>11016.604077305101</v>
      </c>
      <c r="AL12">
        <v>11405.3836645265</v>
      </c>
      <c r="AM12">
        <v>12749.4337321861</v>
      </c>
      <c r="AN12">
        <v>12169.9003060138</v>
      </c>
      <c r="AO12">
        <v>11696.3068284865</v>
      </c>
      <c r="AP12">
        <v>10476.064352281701</v>
      </c>
      <c r="AQ12">
        <v>11661.1221919165</v>
      </c>
      <c r="AR12">
        <v>13617.0145951952</v>
      </c>
      <c r="AS12">
        <v>15039.277080863299</v>
      </c>
      <c r="AT12">
        <v>12747.2799900024</v>
      </c>
      <c r="AU12">
        <v>13069.144771273999</v>
      </c>
      <c r="AV12">
        <v>14471.2512441992</v>
      </c>
      <c r="AW12">
        <v>14328.7291634138</v>
      </c>
      <c r="AX12">
        <v>13623.846156244101</v>
      </c>
      <c r="AY12">
        <v>14097.452814664</v>
      </c>
      <c r="AZ12">
        <v>15043.0515347084</v>
      </c>
      <c r="BA12">
        <v>15665.961221629001</v>
      </c>
      <c r="BB12">
        <v>13939.230474228299</v>
      </c>
      <c r="BC12">
        <v>15405.274447213</v>
      </c>
      <c r="BD12">
        <v>16895.564595020202</v>
      </c>
      <c r="BE12">
        <v>15963.240370699899</v>
      </c>
      <c r="BF12">
        <v>14466.9655780507</v>
      </c>
      <c r="BG12">
        <v>16999.246343215102</v>
      </c>
      <c r="BH12">
        <v>18205.422796278901</v>
      </c>
      <c r="BI12">
        <v>16722.8833948867</v>
      </c>
      <c r="BJ12">
        <v>16294.351351416401</v>
      </c>
      <c r="BK12">
        <v>17958.930513499701</v>
      </c>
      <c r="BL12">
        <v>18181.8848926217</v>
      </c>
      <c r="BM12">
        <v>17855.875191288302</v>
      </c>
      <c r="BN12">
        <v>18267.724722221599</v>
      </c>
      <c r="BO12">
        <v>18549.825672452102</v>
      </c>
      <c r="BP12">
        <v>22052.578008857101</v>
      </c>
      <c r="BQ12">
        <v>21936.788193447999</v>
      </c>
      <c r="BR12">
        <v>21714.950901315999</v>
      </c>
      <c r="BS12">
        <v>22337.181828396398</v>
      </c>
      <c r="BT12">
        <v>24315.5001392056</v>
      </c>
      <c r="BU12">
        <v>24760.307494420402</v>
      </c>
      <c r="BV12">
        <v>21346.838081097201</v>
      </c>
      <c r="BW12">
        <v>22212.245285534402</v>
      </c>
      <c r="BX12">
        <v>24017.825334315701</v>
      </c>
      <c r="BY12">
        <v>25119.239325804701</v>
      </c>
      <c r="BZ12">
        <v>21907.711219189699</v>
      </c>
      <c r="CA12">
        <v>22992.820076300501</v>
      </c>
      <c r="CB12">
        <v>26072.150510726198</v>
      </c>
      <c r="CC12">
        <v>26528.749511612401</v>
      </c>
      <c r="CD12">
        <v>24955.327270676698</v>
      </c>
      <c r="CE12">
        <v>25347.606757285699</v>
      </c>
      <c r="CF12">
        <v>27558.098745669198</v>
      </c>
      <c r="CG12">
        <v>27532.891291562901</v>
      </c>
      <c r="CH12">
        <v>24636.301822488502</v>
      </c>
      <c r="CI12">
        <v>25203.994021446499</v>
      </c>
      <c r="CJ12">
        <v>27054.262037185901</v>
      </c>
      <c r="CK12">
        <v>27917.739222907199</v>
      </c>
      <c r="CL12">
        <v>24859.556807773501</v>
      </c>
      <c r="CM12">
        <v>24982.629065659599</v>
      </c>
      <c r="CN12">
        <v>28305.303208637099</v>
      </c>
      <c r="CO12">
        <v>28069.552005475802</v>
      </c>
      <c r="CP12">
        <v>25296.246436622499</v>
      </c>
      <c r="CQ12">
        <v>27685.782978899399</v>
      </c>
      <c r="CR12">
        <v>29818.913064986999</v>
      </c>
      <c r="CS12">
        <v>29875.512720219402</v>
      </c>
      <c r="CT12">
        <v>29589.848034659299</v>
      </c>
      <c r="CU12">
        <v>27820.446638730999</v>
      </c>
      <c r="CV12">
        <v>31625.457273848799</v>
      </c>
      <c r="CW12">
        <v>30912.1675117431</v>
      </c>
      <c r="CX12">
        <v>26995.9878994912</v>
      </c>
      <c r="CY12">
        <v>28367.5600542016</v>
      </c>
      <c r="CZ12">
        <v>32179.081871520601</v>
      </c>
      <c r="DA12">
        <v>31624.596389953898</v>
      </c>
      <c r="DB12">
        <v>28553.313082388198</v>
      </c>
      <c r="DC12">
        <v>28496.555518179201</v>
      </c>
      <c r="DD12">
        <v>30411.800315676101</v>
      </c>
      <c r="DE12">
        <v>30712.491024979801</v>
      </c>
      <c r="DF12">
        <v>27941.674611094299</v>
      </c>
      <c r="DG12">
        <v>28823.904960051099</v>
      </c>
      <c r="DH12">
        <v>32040.576971540399</v>
      </c>
      <c r="DI12">
        <v>34923.4518523324</v>
      </c>
      <c r="DJ12">
        <v>30418.189352029702</v>
      </c>
      <c r="DK12">
        <v>31434.0103022168</v>
      </c>
      <c r="DL12">
        <v>35440.042964811502</v>
      </c>
      <c r="DM12">
        <v>37664.8495826949</v>
      </c>
      <c r="DN12">
        <v>33756.748536147898</v>
      </c>
      <c r="DO12">
        <v>35388.575195252102</v>
      </c>
      <c r="DP12">
        <v>37960.512014014901</v>
      </c>
      <c r="DQ12">
        <v>37781.182182299002</v>
      </c>
      <c r="DR12">
        <v>34943.747888973703</v>
      </c>
      <c r="DS12">
        <v>36791.625537590699</v>
      </c>
      <c r="DT12">
        <v>37509.118362015499</v>
      </c>
      <c r="DU12">
        <v>39157.414998233602</v>
      </c>
      <c r="DV12">
        <v>35989.631082989297</v>
      </c>
      <c r="DW12">
        <v>36289.045203781199</v>
      </c>
      <c r="DX12">
        <v>37747.322921833496</v>
      </c>
      <c r="DY12">
        <v>40725.508879429603</v>
      </c>
      <c r="DZ12">
        <v>32164.0582887542</v>
      </c>
      <c r="EA12">
        <v>20884.629344967601</v>
      </c>
      <c r="EB12">
        <v>31428.918777811501</v>
      </c>
      <c r="EC12">
        <v>34922.3488915321</v>
      </c>
    </row>
    <row r="13" spans="2:133" ht="15" x14ac:dyDescent="0.25">
      <c r="B13" s="16">
        <v>43373.677412015299</v>
      </c>
      <c r="C13" s="16">
        <v>29220.930904550201</v>
      </c>
      <c r="D13" s="16">
        <f t="shared" si="0"/>
        <v>29710.5635203983</v>
      </c>
      <c r="E13" s="16">
        <v>3619.4293692245701</v>
      </c>
      <c r="F13" s="16">
        <v>2436.7158134040401</v>
      </c>
      <c r="G13" s="17">
        <v>8761.6246357151394</v>
      </c>
      <c r="H13" s="16">
        <v>53.549731804631698</v>
      </c>
      <c r="I13" s="16">
        <v>1504.55976988868</v>
      </c>
      <c r="J13" s="17">
        <v>375.791248</v>
      </c>
      <c r="K13" s="30"/>
      <c r="L13">
        <f t="shared" si="1"/>
        <v>43080.506961556195</v>
      </c>
      <c r="M13">
        <v>1</v>
      </c>
      <c r="N13">
        <v>29710.5635203983</v>
      </c>
      <c r="O13">
        <v>3619.4293692245701</v>
      </c>
      <c r="P13">
        <v>2436.7158134040401</v>
      </c>
      <c r="Q13">
        <v>8761.6246357151394</v>
      </c>
      <c r="R13">
        <v>53.549731804631698</v>
      </c>
      <c r="S13">
        <v>1504.55976988868</v>
      </c>
      <c r="T13">
        <v>375.791248</v>
      </c>
      <c r="V13" t="s">
        <v>25</v>
      </c>
      <c r="W13">
        <v>55.378157552727501</v>
      </c>
      <c r="X13">
        <v>53.236474964814001</v>
      </c>
      <c r="Y13">
        <v>53.031849706716201</v>
      </c>
      <c r="Z13">
        <v>53.549731804631698</v>
      </c>
      <c r="AA13">
        <v>54.658563628728302</v>
      </c>
      <c r="AB13">
        <v>56.516071199930103</v>
      </c>
      <c r="AC13">
        <v>58.501570279166799</v>
      </c>
      <c r="AD13">
        <v>61.0314302427754</v>
      </c>
      <c r="AE13">
        <v>58.470319371628101</v>
      </c>
      <c r="AF13">
        <v>60.574652080230898</v>
      </c>
      <c r="AG13">
        <v>59.925453227127697</v>
      </c>
      <c r="AH13">
        <v>58.982437137379698</v>
      </c>
      <c r="AI13">
        <v>59.3490995728001</v>
      </c>
      <c r="AJ13">
        <v>55.470222766049801</v>
      </c>
      <c r="AK13">
        <v>57.731480750966703</v>
      </c>
      <c r="AL13">
        <v>60.431534886528098</v>
      </c>
      <c r="AM13">
        <v>62.120603493386398</v>
      </c>
      <c r="AN13">
        <v>63.595672546655699</v>
      </c>
      <c r="AO13">
        <v>60.368416686749597</v>
      </c>
      <c r="AP13">
        <v>59.857158006647502</v>
      </c>
      <c r="AQ13">
        <v>61.347580856126299</v>
      </c>
      <c r="AR13">
        <v>60.1136430076685</v>
      </c>
      <c r="AS13">
        <v>56.481407944627897</v>
      </c>
      <c r="AT13">
        <v>56.951553202249201</v>
      </c>
      <c r="AU13">
        <v>54.128824423951002</v>
      </c>
      <c r="AV13">
        <v>54.893950665225802</v>
      </c>
      <c r="AW13">
        <v>56.969824285892201</v>
      </c>
      <c r="AX13">
        <v>56.387868999605899</v>
      </c>
      <c r="AY13">
        <v>54.766685456356903</v>
      </c>
      <c r="AZ13">
        <v>55.349432164731297</v>
      </c>
      <c r="BA13">
        <v>53.870108905181397</v>
      </c>
      <c r="BB13">
        <v>54.7351267140156</v>
      </c>
      <c r="BC13">
        <v>54.2434253207391</v>
      </c>
      <c r="BD13">
        <v>54.595309781156303</v>
      </c>
      <c r="BE13">
        <v>55.755754754740998</v>
      </c>
      <c r="BF13">
        <v>57.635254924866501</v>
      </c>
      <c r="BG13">
        <v>58.768638847701702</v>
      </c>
      <c r="BH13">
        <v>58.876437733088501</v>
      </c>
      <c r="BI13">
        <v>60.134488795035303</v>
      </c>
      <c r="BJ13">
        <v>58.449503217666098</v>
      </c>
      <c r="BK13">
        <v>57.472522465390497</v>
      </c>
      <c r="BL13">
        <v>60.347295142933497</v>
      </c>
      <c r="BM13">
        <v>63.796475921829597</v>
      </c>
      <c r="BN13">
        <v>68.665176067074597</v>
      </c>
      <c r="BO13">
        <v>69.832155411639206</v>
      </c>
      <c r="BP13">
        <v>66.664152595539306</v>
      </c>
      <c r="BQ13">
        <v>68.813036881050294</v>
      </c>
      <c r="BR13">
        <v>69.702191315680693</v>
      </c>
      <c r="BS13">
        <v>72.155576189957102</v>
      </c>
      <c r="BT13">
        <v>72.410549828141598</v>
      </c>
      <c r="BU13">
        <v>76.1120405530055</v>
      </c>
      <c r="BV13">
        <v>83.220379220620899</v>
      </c>
      <c r="BW13">
        <v>95.818539902287696</v>
      </c>
      <c r="BX13">
        <v>98.048258581365602</v>
      </c>
      <c r="BY13">
        <v>99.624541343137693</v>
      </c>
      <c r="BZ13">
        <v>99.347232332146504</v>
      </c>
      <c r="CA13">
        <v>105.300204591617</v>
      </c>
      <c r="CB13">
        <v>100.043572553731</v>
      </c>
      <c r="CC13">
        <v>95.920137672218104</v>
      </c>
      <c r="CD13">
        <v>96.541208560889402</v>
      </c>
      <c r="CE13">
        <v>93.450523328002802</v>
      </c>
      <c r="CF13">
        <v>86.355998898141294</v>
      </c>
      <c r="CG13">
        <v>75.070577787663694</v>
      </c>
      <c r="CH13">
        <v>77.066390251175406</v>
      </c>
      <c r="CI13">
        <v>81.918587168901993</v>
      </c>
      <c r="CJ13">
        <v>87.0561126862967</v>
      </c>
      <c r="CK13">
        <v>96.0993183392373</v>
      </c>
      <c r="CL13">
        <v>99.606693274072995</v>
      </c>
      <c r="CM13">
        <v>102.79404673334901</v>
      </c>
      <c r="CN13">
        <v>103.05893269251899</v>
      </c>
      <c r="CO13">
        <v>109.381569804816</v>
      </c>
      <c r="CP13">
        <v>113.35416195185999</v>
      </c>
      <c r="CQ13">
        <v>113.010479820531</v>
      </c>
      <c r="CR13">
        <v>114.28941872161801</v>
      </c>
      <c r="CS13">
        <v>107.411941607599</v>
      </c>
      <c r="CT13">
        <v>110.99267743451</v>
      </c>
      <c r="CU13">
        <v>107.652374331638</v>
      </c>
      <c r="CV13">
        <v>106.894298241897</v>
      </c>
      <c r="CW13">
        <v>109.505530928216</v>
      </c>
      <c r="CX13">
        <v>109.352239533412</v>
      </c>
      <c r="CY13">
        <v>101.54117765625701</v>
      </c>
      <c r="CZ13">
        <v>99.623036574138297</v>
      </c>
      <c r="DA13">
        <v>98.509034729140097</v>
      </c>
      <c r="DB13">
        <v>97.527378701972793</v>
      </c>
      <c r="DC13">
        <v>95.046253788158097</v>
      </c>
      <c r="DD13">
        <v>97.746630522743004</v>
      </c>
      <c r="DE13">
        <v>96.636391510736999</v>
      </c>
      <c r="DF13">
        <v>92.782806104410298</v>
      </c>
      <c r="DG13">
        <v>92.290733692696605</v>
      </c>
      <c r="DH13">
        <v>87.934540050320294</v>
      </c>
      <c r="DI13">
        <v>87.378978852966796</v>
      </c>
      <c r="DJ13">
        <v>86.513932301384997</v>
      </c>
      <c r="DK13">
        <v>88.163126072317098</v>
      </c>
      <c r="DL13">
        <v>91.173939548267398</v>
      </c>
      <c r="DM13">
        <v>93.543456418439504</v>
      </c>
      <c r="DN13">
        <v>93.5645313236584</v>
      </c>
      <c r="DO13">
        <v>92.6838854006958</v>
      </c>
      <c r="DP13">
        <v>97.461304906524504</v>
      </c>
      <c r="DQ13">
        <v>102.66472254697899</v>
      </c>
      <c r="DR13">
        <v>101.610378403981</v>
      </c>
      <c r="DS13">
        <v>98.065950240239104</v>
      </c>
      <c r="DT13">
        <v>92.621392531249896</v>
      </c>
      <c r="DU13">
        <v>92.894459312711604</v>
      </c>
      <c r="DV13">
        <v>93.119043087837895</v>
      </c>
      <c r="DW13">
        <v>94.709869149558898</v>
      </c>
      <c r="DX13">
        <v>95.992069608873905</v>
      </c>
      <c r="DY13">
        <v>94.596141719116204</v>
      </c>
      <c r="DZ13">
        <v>96.615903269750305</v>
      </c>
      <c r="EA13">
        <v>96.665098887918603</v>
      </c>
      <c r="EB13">
        <v>106.920654191756</v>
      </c>
      <c r="EC13">
        <v>112.59530011536</v>
      </c>
    </row>
    <row r="14" spans="2:133" ht="15" x14ac:dyDescent="0.25">
      <c r="B14" s="16">
        <v>46709.948950268801</v>
      </c>
      <c r="C14" s="16">
        <v>31996.9619653845</v>
      </c>
      <c r="D14" s="16">
        <f t="shared" si="0"/>
        <v>29220.930904550201</v>
      </c>
      <c r="E14" s="16">
        <v>4431.1649738790602</v>
      </c>
      <c r="F14" s="16">
        <v>2442.5545761316398</v>
      </c>
      <c r="G14" s="17">
        <v>9407.2236377919307</v>
      </c>
      <c r="H14" s="16">
        <v>54.658563628728302</v>
      </c>
      <c r="I14" s="16">
        <v>649.43566954898699</v>
      </c>
      <c r="J14" s="17">
        <v>1728.9489429999999</v>
      </c>
      <c r="K14" s="30"/>
      <c r="L14">
        <f t="shared" si="1"/>
        <v>43524.665544441465</v>
      </c>
      <c r="M14">
        <v>1</v>
      </c>
      <c r="N14">
        <v>29220.930904550201</v>
      </c>
      <c r="O14">
        <v>4431.1649738790602</v>
      </c>
      <c r="P14">
        <v>2442.5545761316398</v>
      </c>
      <c r="Q14">
        <v>9407.2236377919307</v>
      </c>
      <c r="R14">
        <v>54.658563628728302</v>
      </c>
      <c r="S14">
        <v>649.43566954898699</v>
      </c>
      <c r="T14">
        <v>1728.9489429999999</v>
      </c>
      <c r="V14" t="s">
        <v>26</v>
      </c>
      <c r="W14">
        <v>2808.93925210717</v>
      </c>
      <c r="X14">
        <v>-453.97879867688198</v>
      </c>
      <c r="Y14">
        <v>-1922.3041130530401</v>
      </c>
      <c r="Z14">
        <v>1504.55976988868</v>
      </c>
      <c r="AA14">
        <v>649.43566954898699</v>
      </c>
      <c r="AB14">
        <v>-1633.39539890377</v>
      </c>
      <c r="AC14">
        <v>-2055.5009149525099</v>
      </c>
      <c r="AD14">
        <v>368.83984080576602</v>
      </c>
      <c r="AE14">
        <v>1943.08592542765</v>
      </c>
      <c r="AF14">
        <v>-2149.1311460736301</v>
      </c>
      <c r="AG14">
        <v>-2043.5231320637699</v>
      </c>
      <c r="AH14">
        <v>-690.28654436534498</v>
      </c>
      <c r="AI14">
        <v>2510.8111742842302</v>
      </c>
      <c r="AJ14">
        <v>-2146.8555182384398</v>
      </c>
      <c r="AK14">
        <v>-2365.7483249874399</v>
      </c>
      <c r="AL14">
        <v>-1138.25066324716</v>
      </c>
      <c r="AM14">
        <v>3335.7460371279499</v>
      </c>
      <c r="AN14">
        <v>-1694.99016919217</v>
      </c>
      <c r="AO14">
        <v>-3330.3895400515999</v>
      </c>
      <c r="AP14">
        <v>1342.22707145868</v>
      </c>
      <c r="AQ14">
        <v>2551.0190375238699</v>
      </c>
      <c r="AR14">
        <v>-2184.6546604208902</v>
      </c>
      <c r="AS14">
        <v>-4664.1431258605699</v>
      </c>
      <c r="AT14">
        <v>-2165.9533557977302</v>
      </c>
      <c r="AU14">
        <v>787.19498435719095</v>
      </c>
      <c r="AV14">
        <v>-4644.0784461876301</v>
      </c>
      <c r="AW14">
        <v>832.15678462493099</v>
      </c>
      <c r="AX14">
        <v>-346.08258688136499</v>
      </c>
      <c r="AY14">
        <v>3176.4483000969899</v>
      </c>
      <c r="AZ14">
        <v>-2772.9318660755598</v>
      </c>
      <c r="BA14">
        <v>-3686.08888827793</v>
      </c>
      <c r="BB14">
        <v>-728.96101210278198</v>
      </c>
      <c r="BC14">
        <v>2035.68326187654</v>
      </c>
      <c r="BD14">
        <v>-2299.2193887933099</v>
      </c>
      <c r="BE14">
        <v>-1310.42430610201</v>
      </c>
      <c r="BF14">
        <v>-231.17175913121699</v>
      </c>
      <c r="BG14">
        <v>3606.5180509073998</v>
      </c>
      <c r="BH14">
        <v>-2668.4609415765599</v>
      </c>
      <c r="BI14">
        <v>-651.21445457216305</v>
      </c>
      <c r="BJ14">
        <v>938.79511326673901</v>
      </c>
      <c r="BK14">
        <v>3982.5938102805198</v>
      </c>
      <c r="BL14">
        <v>-2130.3250648436401</v>
      </c>
      <c r="BM14">
        <v>-1749.3685433870901</v>
      </c>
      <c r="BN14">
        <v>-545.59892278091195</v>
      </c>
      <c r="BO14">
        <v>5725.27673168605</v>
      </c>
      <c r="BP14">
        <v>-4347.0110403389299</v>
      </c>
      <c r="BQ14">
        <v>-2608.0888373458301</v>
      </c>
      <c r="BR14">
        <v>-1497.0965518119599</v>
      </c>
      <c r="BS14">
        <v>4360.3368711375897</v>
      </c>
      <c r="BT14">
        <v>-4256.8777845165096</v>
      </c>
      <c r="BU14">
        <v>-4170.2653772331996</v>
      </c>
      <c r="BV14">
        <v>1113.32410511322</v>
      </c>
      <c r="BW14">
        <v>5089.1104248369002</v>
      </c>
      <c r="BX14">
        <v>-2582.3223788638502</v>
      </c>
      <c r="BY14">
        <v>-2329.8844887318801</v>
      </c>
      <c r="BZ14">
        <v>1194.64169677874</v>
      </c>
      <c r="CA14">
        <v>5068.9877005854696</v>
      </c>
      <c r="CB14">
        <v>281.29991500178301</v>
      </c>
      <c r="CC14">
        <v>-304.89346916763498</v>
      </c>
      <c r="CD14">
        <v>1508.2920403277501</v>
      </c>
      <c r="CE14">
        <v>5191.7935039286203</v>
      </c>
      <c r="CF14">
        <v>1116.1648563706501</v>
      </c>
      <c r="CG14">
        <v>2908.6221257095099</v>
      </c>
      <c r="CH14">
        <v>-1468.1076818205599</v>
      </c>
      <c r="CI14">
        <v>176.60271855720401</v>
      </c>
      <c r="CJ14">
        <v>-5525.9085381448003</v>
      </c>
      <c r="CK14">
        <v>-3482.3308834043701</v>
      </c>
      <c r="CL14">
        <v>-1376.0476048764899</v>
      </c>
      <c r="CM14">
        <v>2161.9892126203199</v>
      </c>
      <c r="CN14">
        <v>-2677.2162061608801</v>
      </c>
      <c r="CO14">
        <v>-699.51202224108795</v>
      </c>
      <c r="CP14">
        <v>1730.98974358143</v>
      </c>
      <c r="CQ14">
        <v>2757.5747293880399</v>
      </c>
      <c r="CR14">
        <v>-1896.2494385158</v>
      </c>
      <c r="CS14">
        <v>-1313.73192803027</v>
      </c>
      <c r="CT14">
        <v>-3161.2619380712999</v>
      </c>
      <c r="CU14">
        <v>899.68916673010199</v>
      </c>
      <c r="CV14">
        <v>-1303.58544871298</v>
      </c>
      <c r="CW14">
        <v>-4470.8636990933301</v>
      </c>
      <c r="CX14">
        <v>848.42720561446004</v>
      </c>
      <c r="CY14">
        <v>1031.56433870415</v>
      </c>
      <c r="CZ14">
        <v>-1473.5674150877901</v>
      </c>
      <c r="DA14">
        <v>-5628.0963958769498</v>
      </c>
      <c r="DB14">
        <v>-38.162700733557401</v>
      </c>
      <c r="DC14">
        <v>-277.03098422781801</v>
      </c>
      <c r="DD14">
        <v>-1009.5784088527</v>
      </c>
      <c r="DE14">
        <v>-4820.2907263243796</v>
      </c>
      <c r="DF14">
        <v>1903.8453746278501</v>
      </c>
      <c r="DG14">
        <v>1784.31653993951</v>
      </c>
      <c r="DH14">
        <v>-1203.9094212090399</v>
      </c>
      <c r="DI14">
        <v>-7449.0109370325099</v>
      </c>
      <c r="DJ14">
        <v>-1052.21534496809</v>
      </c>
      <c r="DK14">
        <v>-408.08049349788399</v>
      </c>
      <c r="DL14">
        <v>-981.69989544260204</v>
      </c>
      <c r="DM14">
        <v>-3674.67704134216</v>
      </c>
      <c r="DN14">
        <v>106.93458998270999</v>
      </c>
      <c r="DO14">
        <v>-702.71141873074896</v>
      </c>
      <c r="DP14">
        <v>-2703.85227358468</v>
      </c>
      <c r="DQ14">
        <v>-3837.3443353774301</v>
      </c>
      <c r="DR14">
        <v>473.54178562012999</v>
      </c>
      <c r="DS14">
        <v>419.611970328437</v>
      </c>
      <c r="DT14">
        <v>-1026.2437089108</v>
      </c>
      <c r="DU14">
        <v>-3966.6766797796399</v>
      </c>
      <c r="DV14">
        <v>-211.12791390842099</v>
      </c>
      <c r="DW14">
        <v>-1666.62680710683</v>
      </c>
      <c r="DX14">
        <v>-1959.8756879183099</v>
      </c>
      <c r="DY14">
        <v>-5067.2101092361299</v>
      </c>
      <c r="DZ14">
        <v>173.06145560260799</v>
      </c>
      <c r="EA14">
        <v>2369.6734111697001</v>
      </c>
      <c r="EB14">
        <v>-4029.45749975533</v>
      </c>
      <c r="EC14">
        <v>-10285.396327909</v>
      </c>
    </row>
    <row r="15" spans="2:133" ht="15" x14ac:dyDescent="0.25">
      <c r="B15" s="16">
        <v>45094.064914487702</v>
      </c>
      <c r="C15" s="16">
        <v>30626.968670394599</v>
      </c>
      <c r="D15" s="16">
        <f t="shared" si="0"/>
        <v>31996.9619653845</v>
      </c>
      <c r="E15" s="16">
        <v>5167.16668027986</v>
      </c>
      <c r="F15" s="16">
        <v>2089.4992228466199</v>
      </c>
      <c r="G15" s="17">
        <v>9978.7018003835692</v>
      </c>
      <c r="H15" s="16">
        <v>56.516071199930103</v>
      </c>
      <c r="I15" s="16">
        <v>-1633.39539890377</v>
      </c>
      <c r="J15" s="17">
        <v>716.48036300000058</v>
      </c>
      <c r="K15" s="30"/>
      <c r="L15">
        <f t="shared" si="1"/>
        <v>45413.193179065616</v>
      </c>
      <c r="M15">
        <v>1</v>
      </c>
      <c r="N15">
        <v>31996.9619653845</v>
      </c>
      <c r="O15">
        <v>5167.16668027986</v>
      </c>
      <c r="P15">
        <v>2089.4992228466199</v>
      </c>
      <c r="Q15">
        <v>9978.7018003835692</v>
      </c>
      <c r="R15">
        <v>56.516071199930103</v>
      </c>
      <c r="S15">
        <v>-1633.39539890377</v>
      </c>
      <c r="T15">
        <v>716.48036300000058</v>
      </c>
      <c r="V15" t="s">
        <v>27</v>
      </c>
      <c r="W15">
        <v>305.8838209999999</v>
      </c>
      <c r="X15">
        <v>51.875486000000365</v>
      </c>
      <c r="Y15">
        <v>220.94434599999977</v>
      </c>
      <c r="Z15">
        <v>375.791248</v>
      </c>
      <c r="AA15">
        <v>1728.9489429999999</v>
      </c>
      <c r="AB15">
        <v>716.48036300000058</v>
      </c>
      <c r="AC15">
        <v>154.78816800000004</v>
      </c>
      <c r="AD15">
        <v>-43.571797000000515</v>
      </c>
      <c r="AE15">
        <v>376.33210500000041</v>
      </c>
      <c r="AF15">
        <v>106.97505099999944</v>
      </c>
      <c r="AG15">
        <v>483.43863500000043</v>
      </c>
      <c r="AH15">
        <v>177.89119599999958</v>
      </c>
      <c r="AI15">
        <v>388.38044600000012</v>
      </c>
      <c r="AJ15">
        <v>1274.5713660000001</v>
      </c>
      <c r="AK15">
        <v>58.847549000000072</v>
      </c>
      <c r="AL15">
        <v>632.24907899999926</v>
      </c>
      <c r="AM15">
        <v>500.86475500000051</v>
      </c>
      <c r="AN15">
        <v>94.61690500000077</v>
      </c>
      <c r="AO15">
        <v>400.96958300000006</v>
      </c>
      <c r="AP15">
        <v>79.201889999998457</v>
      </c>
      <c r="AQ15">
        <v>150.8049800000008</v>
      </c>
      <c r="AR15">
        <v>-334.98848999999973</v>
      </c>
      <c r="AS15">
        <v>-880.63925600000039</v>
      </c>
      <c r="AT15">
        <v>-361.33078299999943</v>
      </c>
      <c r="AU15">
        <v>-118.03636600000027</v>
      </c>
      <c r="AV15">
        <v>-77.223514999999679</v>
      </c>
      <c r="AW15">
        <v>-223.23459999999977</v>
      </c>
      <c r="AX15">
        <v>399.64024999999856</v>
      </c>
      <c r="AY15">
        <v>-93.300099999998565</v>
      </c>
      <c r="AZ15">
        <v>33.619129999999132</v>
      </c>
      <c r="BA15">
        <v>-563.60737999999947</v>
      </c>
      <c r="BB15">
        <v>-68.717889999999898</v>
      </c>
      <c r="BC15">
        <v>230.31095999999889</v>
      </c>
      <c r="BD15">
        <v>337.63077000000158</v>
      </c>
      <c r="BE15">
        <v>-65.861910000001444</v>
      </c>
      <c r="BF15">
        <v>172.83100999999988</v>
      </c>
      <c r="BG15">
        <v>340.15809000000081</v>
      </c>
      <c r="BH15">
        <v>730.22867000000042</v>
      </c>
      <c r="BI15">
        <v>-258.44947000000138</v>
      </c>
      <c r="BJ15">
        <v>844.85201000000052</v>
      </c>
      <c r="BK15">
        <v>-446.04550000000017</v>
      </c>
      <c r="BL15">
        <v>-241.46783999999934</v>
      </c>
      <c r="BM15">
        <v>438.85695999999916</v>
      </c>
      <c r="BN15">
        <v>216.79308000000128</v>
      </c>
      <c r="BO15">
        <v>443.70939999999973</v>
      </c>
      <c r="BP15">
        <v>331.81768000000011</v>
      </c>
      <c r="BQ15">
        <v>1444.3953999999994</v>
      </c>
      <c r="BR15">
        <v>959.19771000000037</v>
      </c>
      <c r="BS15">
        <v>504</v>
      </c>
      <c r="BT15">
        <v>1654</v>
      </c>
      <c r="BU15">
        <v>-1736</v>
      </c>
      <c r="BV15">
        <v>992.38986099999988</v>
      </c>
      <c r="BW15">
        <v>354</v>
      </c>
      <c r="BX15">
        <v>145</v>
      </c>
      <c r="BY15">
        <v>1035</v>
      </c>
      <c r="BZ15">
        <v>2176</v>
      </c>
      <c r="CA15">
        <v>1855</v>
      </c>
      <c r="CB15">
        <v>3629</v>
      </c>
      <c r="CC15">
        <v>1557</v>
      </c>
      <c r="CD15">
        <v>5847</v>
      </c>
      <c r="CE15">
        <v>4888</v>
      </c>
      <c r="CF15">
        <v>-782</v>
      </c>
      <c r="CG15">
        <v>-2910</v>
      </c>
      <c r="CH15">
        <v>-267</v>
      </c>
      <c r="CI15">
        <v>-139</v>
      </c>
      <c r="CJ15">
        <v>1340</v>
      </c>
      <c r="CK15">
        <v>1005</v>
      </c>
      <c r="CL15">
        <v>2134</v>
      </c>
      <c r="CM15">
        <v>72</v>
      </c>
      <c r="CN15">
        <v>7123</v>
      </c>
      <c r="CO15">
        <v>1641</v>
      </c>
      <c r="CP15">
        <v>2022</v>
      </c>
      <c r="CQ15">
        <v>1025</v>
      </c>
      <c r="CR15">
        <v>916</v>
      </c>
      <c r="CS15">
        <v>748</v>
      </c>
      <c r="CT15">
        <v>6973</v>
      </c>
      <c r="CU15">
        <v>1436</v>
      </c>
      <c r="CV15">
        <v>3936</v>
      </c>
      <c r="CW15">
        <v>2830</v>
      </c>
      <c r="CX15">
        <v>3927</v>
      </c>
      <c r="CY15">
        <v>-1235</v>
      </c>
      <c r="CZ15">
        <v>46</v>
      </c>
      <c r="DA15">
        <v>-1066</v>
      </c>
      <c r="DB15">
        <v>-709</v>
      </c>
      <c r="DC15">
        <v>-373</v>
      </c>
      <c r="DD15">
        <v>-128</v>
      </c>
      <c r="DE15">
        <v>-2145</v>
      </c>
      <c r="DF15">
        <v>-985</v>
      </c>
      <c r="DG15">
        <v>-1306</v>
      </c>
      <c r="DH15">
        <v>1422</v>
      </c>
      <c r="DI15">
        <v>46</v>
      </c>
      <c r="DJ15">
        <v>-204</v>
      </c>
      <c r="DK15">
        <v>-187</v>
      </c>
      <c r="DL15">
        <v>2011</v>
      </c>
      <c r="DM15">
        <v>111</v>
      </c>
      <c r="DN15">
        <v>801</v>
      </c>
      <c r="DO15">
        <v>114</v>
      </c>
      <c r="DP15">
        <v>1759</v>
      </c>
      <c r="DQ15">
        <v>-739</v>
      </c>
      <c r="DR15">
        <v>-1589</v>
      </c>
      <c r="DS15">
        <v>-2953</v>
      </c>
      <c r="DT15">
        <v>-1138</v>
      </c>
      <c r="DU15">
        <v>2180</v>
      </c>
      <c r="DV15">
        <v>2970</v>
      </c>
      <c r="DW15">
        <v>3422</v>
      </c>
      <c r="DX15">
        <v>1347</v>
      </c>
      <c r="DY15">
        <v>456</v>
      </c>
      <c r="DZ15">
        <v>-294</v>
      </c>
      <c r="EA15">
        <v>3427.7120340000001</v>
      </c>
      <c r="EB15">
        <v>904.17720150000002</v>
      </c>
      <c r="EC15">
        <v>2353.0220079999999</v>
      </c>
    </row>
    <row r="16" spans="2:133" ht="15" x14ac:dyDescent="0.25">
      <c r="B16" s="16">
        <v>46865.980043435498</v>
      </c>
      <c r="C16" s="16">
        <v>32588.138459670699</v>
      </c>
      <c r="D16" s="16">
        <f t="shared" si="0"/>
        <v>30626.968670394599</v>
      </c>
      <c r="E16" s="16">
        <v>5868.2389766165097</v>
      </c>
      <c r="F16" s="16">
        <v>2295.63894786331</v>
      </c>
      <c r="G16" s="17">
        <v>9349.0720107585803</v>
      </c>
      <c r="H16" s="16">
        <v>58.501570279166799</v>
      </c>
      <c r="I16" s="16">
        <v>-2055.5009149525099</v>
      </c>
      <c r="J16" s="17">
        <v>154.78816800000004</v>
      </c>
      <c r="K16" s="30"/>
      <c r="L16">
        <f t="shared" si="1"/>
        <v>44778.225759774927</v>
      </c>
      <c r="M16">
        <v>1</v>
      </c>
      <c r="N16">
        <v>30626.968670394599</v>
      </c>
      <c r="O16">
        <v>5868.2389766165097</v>
      </c>
      <c r="P16">
        <v>2295.63894786331</v>
      </c>
      <c r="Q16">
        <v>9349.0720107585803</v>
      </c>
      <c r="R16">
        <v>58.501570279166799</v>
      </c>
      <c r="S16">
        <v>-2055.5009149525099</v>
      </c>
      <c r="T16">
        <v>154.78816800000004</v>
      </c>
    </row>
    <row r="17" spans="2:29" ht="15" x14ac:dyDescent="0.25">
      <c r="B17" s="16">
        <v>47280.468761526601</v>
      </c>
      <c r="C17" s="16">
        <v>32192.372474786302</v>
      </c>
      <c r="D17" s="16">
        <f t="shared" si="0"/>
        <v>32588.138459670699</v>
      </c>
      <c r="E17" s="16">
        <v>5156.3586650042998</v>
      </c>
      <c r="F17" s="16">
        <v>2343.9952381336202</v>
      </c>
      <c r="G17" s="17">
        <v>9508.0103503566097</v>
      </c>
      <c r="H17" s="16">
        <v>61.0314302427754</v>
      </c>
      <c r="I17" s="16">
        <v>368.83984080576602</v>
      </c>
      <c r="J17" s="17">
        <v>-43.571797000000515</v>
      </c>
      <c r="K17" s="30"/>
      <c r="L17">
        <f t="shared" si="1"/>
        <v>47744.825133210179</v>
      </c>
      <c r="M17">
        <v>1</v>
      </c>
      <c r="N17">
        <v>32588.138459670699</v>
      </c>
      <c r="O17">
        <v>5156.3586650042998</v>
      </c>
      <c r="P17">
        <v>2343.9952381336202</v>
      </c>
      <c r="Q17">
        <v>9508.0103503566097</v>
      </c>
      <c r="R17">
        <v>61.0314302427754</v>
      </c>
      <c r="S17">
        <v>368.83984080576602</v>
      </c>
      <c r="T17">
        <v>-43.571797000000515</v>
      </c>
      <c r="V17" s="20" t="s">
        <v>174</v>
      </c>
    </row>
    <row r="18" spans="2:29" ht="15" x14ac:dyDescent="0.25">
      <c r="B18" s="16">
        <v>50715.534226090902</v>
      </c>
      <c r="C18" s="16">
        <v>33142.433185064001</v>
      </c>
      <c r="D18" s="16">
        <f t="shared" si="0"/>
        <v>32192.372474786302</v>
      </c>
      <c r="E18" s="16">
        <v>4971.8948708032804</v>
      </c>
      <c r="F18" s="16">
        <v>2381.8538729882498</v>
      </c>
      <c r="G18" s="17">
        <v>9875.5508877798202</v>
      </c>
      <c r="H18" s="16">
        <v>58.470319371628101</v>
      </c>
      <c r="I18" s="16">
        <v>1943.08592542765</v>
      </c>
      <c r="J18" s="17">
        <v>376.33210500000041</v>
      </c>
      <c r="K18" s="30"/>
      <c r="L18">
        <f t="shared" si="1"/>
        <v>48632.657110843247</v>
      </c>
      <c r="M18">
        <v>1</v>
      </c>
      <c r="N18">
        <v>32192.372474786302</v>
      </c>
      <c r="O18">
        <v>4971.8948708032804</v>
      </c>
      <c r="P18">
        <v>2381.8538729882498</v>
      </c>
      <c r="Q18">
        <v>9875.5508877798202</v>
      </c>
      <c r="R18">
        <v>58.470319371628101</v>
      </c>
      <c r="S18">
        <v>1943.08592542765</v>
      </c>
      <c r="T18">
        <v>376.33210500000041</v>
      </c>
      <c r="V18" cm="1">
        <f t="array" ref="V18:AC25">MMULT(W8:EC15,M10:T120)</f>
        <v>111</v>
      </c>
      <c r="W18">
        <v>5893054.7500844104</v>
      </c>
      <c r="X18">
        <v>1046872.8410892112</v>
      </c>
      <c r="Y18">
        <v>423408.91049532394</v>
      </c>
      <c r="Z18">
        <v>2526300.5865059015</v>
      </c>
      <c r="AA18">
        <v>8890.5849617921413</v>
      </c>
      <c r="AB18">
        <v>-84577.403132965323</v>
      </c>
      <c r="AC18">
        <v>75676.723242499997</v>
      </c>
    </row>
    <row r="19" spans="2:29" ht="15" x14ac:dyDescent="0.25">
      <c r="B19" s="16">
        <v>48795.675264849997</v>
      </c>
      <c r="C19" s="16">
        <v>35083.856971569403</v>
      </c>
      <c r="D19" s="16">
        <f t="shared" si="0"/>
        <v>33142.433185064001</v>
      </c>
      <c r="E19" s="16">
        <v>5257.0478441343903</v>
      </c>
      <c r="F19" s="16">
        <v>2076.5762522596401</v>
      </c>
      <c r="G19" s="17">
        <v>10273.395696144</v>
      </c>
      <c r="H19" s="16">
        <v>60.574652080230898</v>
      </c>
      <c r="I19" s="16">
        <v>-2149.1311460736301</v>
      </c>
      <c r="J19" s="17">
        <v>106.97505099999944</v>
      </c>
      <c r="K19" s="30"/>
      <c r="L19">
        <f t="shared" si="1"/>
        <v>46671.24856404851</v>
      </c>
      <c r="M19">
        <v>1</v>
      </c>
      <c r="N19">
        <v>33142.433185064001</v>
      </c>
      <c r="O19">
        <v>5257.0478441343903</v>
      </c>
      <c r="P19">
        <v>2076.5762522596401</v>
      </c>
      <c r="Q19">
        <v>10273.395696144</v>
      </c>
      <c r="R19">
        <v>60.574652080230898</v>
      </c>
      <c r="S19">
        <v>-2149.1311460736301</v>
      </c>
      <c r="T19">
        <v>106.97505099999944</v>
      </c>
      <c r="V19">
        <v>5893054.7500844104</v>
      </c>
      <c r="W19">
        <v>354233228562.76166</v>
      </c>
      <c r="X19">
        <v>63672695702.621445</v>
      </c>
      <c r="Y19">
        <v>26068426546.272266</v>
      </c>
      <c r="Z19">
        <v>152325616770.71854</v>
      </c>
      <c r="AA19">
        <v>506230511.34508884</v>
      </c>
      <c r="AB19">
        <v>-5832426179.4166813</v>
      </c>
      <c r="AC19">
        <v>4375244873.6349773</v>
      </c>
    </row>
    <row r="20" spans="2:29" ht="15" x14ac:dyDescent="0.25">
      <c r="B20" s="16">
        <v>48744.313184472499</v>
      </c>
      <c r="C20" s="16">
        <v>35856.337368580302</v>
      </c>
      <c r="D20" s="16">
        <f t="shared" si="0"/>
        <v>35083.856971569403</v>
      </c>
      <c r="E20" s="16">
        <v>5322.6986200580304</v>
      </c>
      <c r="F20" s="16">
        <v>2337.3681737655702</v>
      </c>
      <c r="G20" s="17">
        <v>10086.5171254984</v>
      </c>
      <c r="H20" s="16">
        <v>59.925453227127697</v>
      </c>
      <c r="I20" s="16">
        <v>-2043.5231320637699</v>
      </c>
      <c r="J20" s="17">
        <v>483.43863500000043</v>
      </c>
      <c r="K20" s="30"/>
      <c r="L20">
        <f t="shared" si="1"/>
        <v>48279.566376938805</v>
      </c>
      <c r="M20">
        <v>1</v>
      </c>
      <c r="N20">
        <v>35083.856971569403</v>
      </c>
      <c r="O20">
        <v>5322.6986200580304</v>
      </c>
      <c r="P20">
        <v>2337.3681737655702</v>
      </c>
      <c r="Q20">
        <v>10086.5171254984</v>
      </c>
      <c r="R20">
        <v>59.925453227127697</v>
      </c>
      <c r="S20">
        <v>-2043.5231320637699</v>
      </c>
      <c r="T20">
        <v>483.43863500000043</v>
      </c>
      <c r="V20">
        <v>1046872.8410892112</v>
      </c>
      <c r="W20">
        <v>63672695702.621445</v>
      </c>
      <c r="X20">
        <v>11727833664.777056</v>
      </c>
      <c r="Y20">
        <v>4894340518.5730667</v>
      </c>
      <c r="Z20">
        <v>27550548700.497749</v>
      </c>
      <c r="AA20">
        <v>90738820.17057547</v>
      </c>
      <c r="AB20">
        <v>-1329123238.4894629</v>
      </c>
      <c r="AC20">
        <v>762247362.17467809</v>
      </c>
    </row>
    <row r="21" spans="2:29" ht="15" x14ac:dyDescent="0.25">
      <c r="B21" s="16">
        <v>47884.6254354263</v>
      </c>
      <c r="C21" s="16">
        <v>33438.2089814629</v>
      </c>
      <c r="D21" s="16">
        <f t="shared" si="0"/>
        <v>35856.337368580302</v>
      </c>
      <c r="E21" s="16">
        <v>4804.7403591836601</v>
      </c>
      <c r="F21" s="16">
        <v>2037.3553535994799</v>
      </c>
      <c r="G21" s="17">
        <v>10284.600049581901</v>
      </c>
      <c r="H21" s="16">
        <v>58.982437137379698</v>
      </c>
      <c r="I21" s="16">
        <v>-690.28654436534498</v>
      </c>
      <c r="J21" s="17">
        <v>177.89119599999958</v>
      </c>
      <c r="K21" s="30"/>
      <c r="L21">
        <f t="shared" si="1"/>
        <v>49240.407742559968</v>
      </c>
      <c r="M21">
        <v>1</v>
      </c>
      <c r="N21">
        <v>35856.337368580302</v>
      </c>
      <c r="O21">
        <v>4804.7403591836601</v>
      </c>
      <c r="P21">
        <v>2037.3553535994799</v>
      </c>
      <c r="Q21">
        <v>10284.600049581901</v>
      </c>
      <c r="R21">
        <v>58.982437137379698</v>
      </c>
      <c r="S21">
        <v>-690.28654436534498</v>
      </c>
      <c r="T21">
        <v>177.89119599999958</v>
      </c>
      <c r="V21">
        <v>423408.91049532394</v>
      </c>
      <c r="W21">
        <v>26068426546.272266</v>
      </c>
      <c r="X21">
        <v>4894340518.5730667</v>
      </c>
      <c r="Y21">
        <v>2218823755.0531535</v>
      </c>
      <c r="Z21">
        <v>11331107782.202911</v>
      </c>
      <c r="AA21">
        <v>37063349.701711975</v>
      </c>
      <c r="AB21">
        <v>-681170687.28964496</v>
      </c>
      <c r="AC21">
        <v>289638780.68477911</v>
      </c>
    </row>
    <row r="22" spans="2:29" ht="15" x14ac:dyDescent="0.25">
      <c r="B22" s="16">
        <v>51913.680284109898</v>
      </c>
      <c r="C22" s="16">
        <v>34018.874185221197</v>
      </c>
      <c r="D22" s="16">
        <f t="shared" si="0"/>
        <v>33438.2089814629</v>
      </c>
      <c r="E22" s="16">
        <v>5529.6566721119698</v>
      </c>
      <c r="F22" s="16">
        <v>1951.20098558514</v>
      </c>
      <c r="G22" s="17">
        <v>10348.8005249077</v>
      </c>
      <c r="H22" s="16">
        <v>59.3490995728001</v>
      </c>
      <c r="I22" s="16">
        <v>2510.8111742842302</v>
      </c>
      <c r="J22" s="17">
        <v>388.38044600000012</v>
      </c>
      <c r="K22" s="30"/>
      <c r="L22">
        <f t="shared" si="1"/>
        <v>51013.730063565446</v>
      </c>
      <c r="M22">
        <v>1</v>
      </c>
      <c r="N22">
        <v>33438.2089814629</v>
      </c>
      <c r="O22">
        <v>5529.6566721119698</v>
      </c>
      <c r="P22">
        <v>1951.20098558514</v>
      </c>
      <c r="Q22">
        <v>10348.8005249077</v>
      </c>
      <c r="R22">
        <v>59.3490995728001</v>
      </c>
      <c r="S22">
        <v>2510.8111742842302</v>
      </c>
      <c r="T22">
        <v>388.38044600000012</v>
      </c>
      <c r="V22">
        <v>2526300.5865059015</v>
      </c>
      <c r="W22">
        <v>152325616770.71854</v>
      </c>
      <c r="X22">
        <v>27550548700.497749</v>
      </c>
      <c r="Y22">
        <v>11331107782.202911</v>
      </c>
      <c r="Z22">
        <v>66729550632.460892</v>
      </c>
      <c r="AA22">
        <v>219525262.23865238</v>
      </c>
      <c r="AB22">
        <v>-2629610112.2249117</v>
      </c>
      <c r="AC22">
        <v>1968715469.5917754</v>
      </c>
    </row>
    <row r="23" spans="2:29" ht="15" x14ac:dyDescent="0.25">
      <c r="B23" s="16">
        <v>50072.600789309399</v>
      </c>
      <c r="C23" s="16">
        <v>36007.0387100445</v>
      </c>
      <c r="D23" s="16">
        <f t="shared" si="0"/>
        <v>34018.874185221197</v>
      </c>
      <c r="E23" s="16">
        <v>5293.8597995863202</v>
      </c>
      <c r="F23" s="16">
        <v>2089.62249779491</v>
      </c>
      <c r="G23" s="17">
        <v>11262.5047806076</v>
      </c>
      <c r="H23" s="16">
        <v>55.470222766049801</v>
      </c>
      <c r="I23" s="16">
        <v>-2146.8555182384398</v>
      </c>
      <c r="J23" s="17">
        <v>1274.5713660000001</v>
      </c>
      <c r="K23" s="30"/>
      <c r="L23">
        <f t="shared" si="1"/>
        <v>47806.031797474418</v>
      </c>
      <c r="M23">
        <v>1</v>
      </c>
      <c r="N23">
        <v>34018.874185221197</v>
      </c>
      <c r="O23">
        <v>5293.8597995863202</v>
      </c>
      <c r="P23">
        <v>2089.62249779491</v>
      </c>
      <c r="Q23">
        <v>11262.5047806076</v>
      </c>
      <c r="R23">
        <v>55.470222766049801</v>
      </c>
      <c r="S23">
        <v>-2146.8555182384398</v>
      </c>
      <c r="T23">
        <v>1274.5713660000001</v>
      </c>
      <c r="V23">
        <v>8890.5849617921413</v>
      </c>
      <c r="W23">
        <v>506230511.34508884</v>
      </c>
      <c r="X23">
        <v>90738820.17057547</v>
      </c>
      <c r="Y23">
        <v>37063349.701711975</v>
      </c>
      <c r="Z23">
        <v>219525262.23865238</v>
      </c>
      <c r="AA23">
        <v>757433.57727027882</v>
      </c>
      <c r="AB23">
        <v>-7321193.0153639698</v>
      </c>
      <c r="AC23">
        <v>7340816.1990878535</v>
      </c>
    </row>
    <row r="24" spans="2:29" ht="15" x14ac:dyDescent="0.25">
      <c r="B24" s="16">
        <v>51138.383215170499</v>
      </c>
      <c r="C24" s="16">
        <v>36036.878123271497</v>
      </c>
      <c r="D24" s="16">
        <f t="shared" si="0"/>
        <v>36007.0387100445</v>
      </c>
      <c r="E24" s="16">
        <v>5990.74316911805</v>
      </c>
      <c r="F24" s="16">
        <v>2793.4495201425002</v>
      </c>
      <c r="G24" s="17">
        <v>11016.604077305101</v>
      </c>
      <c r="H24" s="16">
        <v>57.731480750966703</v>
      </c>
      <c r="I24" s="16">
        <v>-2365.7483249874399</v>
      </c>
      <c r="J24" s="17">
        <v>58.847549000000072</v>
      </c>
      <c r="K24" s="30"/>
      <c r="L24">
        <f t="shared" si="1"/>
        <v>50915.099926363306</v>
      </c>
      <c r="M24">
        <v>1</v>
      </c>
      <c r="N24">
        <v>36007.0387100445</v>
      </c>
      <c r="O24">
        <v>5990.74316911805</v>
      </c>
      <c r="P24">
        <v>2793.4495201425002</v>
      </c>
      <c r="Q24">
        <v>11016.604077305101</v>
      </c>
      <c r="R24">
        <v>57.731480750966703</v>
      </c>
      <c r="S24">
        <v>-2365.7483249874399</v>
      </c>
      <c r="T24">
        <v>58.847549000000072</v>
      </c>
      <c r="V24">
        <v>-84577.403132965323</v>
      </c>
      <c r="W24">
        <v>-5832426179.4166813</v>
      </c>
      <c r="X24">
        <v>-1329123238.4894629</v>
      </c>
      <c r="Y24">
        <v>-681170687.28964496</v>
      </c>
      <c r="Z24">
        <v>-2629610112.2249117</v>
      </c>
      <c r="AA24">
        <v>-7321193.0153639698</v>
      </c>
      <c r="AB24">
        <v>895650957.01515579</v>
      </c>
      <c r="AC24">
        <v>-61683167.508696601</v>
      </c>
    </row>
    <row r="25" spans="2:29" ht="15" x14ac:dyDescent="0.25">
      <c r="B25" s="16">
        <v>50364.871465499396</v>
      </c>
      <c r="C25" s="16">
        <v>34934.568974476599</v>
      </c>
      <c r="D25" s="16">
        <f t="shared" si="0"/>
        <v>36036.878123271497</v>
      </c>
      <c r="E25" s="16">
        <v>5321.0308352847796</v>
      </c>
      <c r="F25" s="16">
        <v>1847.9291241759199</v>
      </c>
      <c r="G25" s="17">
        <v>11405.3836645265</v>
      </c>
      <c r="H25" s="16">
        <v>60.431534886528098</v>
      </c>
      <c r="I25" s="16">
        <v>-1138.25066324716</v>
      </c>
      <c r="J25" s="17">
        <v>632.24907899999926</v>
      </c>
      <c r="K25" s="30"/>
      <c r="L25">
        <f t="shared" si="1"/>
        <v>50656.942579809198</v>
      </c>
      <c r="M25">
        <v>1</v>
      </c>
      <c r="N25">
        <v>36036.878123271497</v>
      </c>
      <c r="O25">
        <v>5321.0308352847796</v>
      </c>
      <c r="P25">
        <v>1847.9291241759199</v>
      </c>
      <c r="Q25">
        <v>11405.3836645265</v>
      </c>
      <c r="R25">
        <v>60.431534886528098</v>
      </c>
      <c r="S25">
        <v>-1138.25066324716</v>
      </c>
      <c r="T25">
        <v>632.24907899999926</v>
      </c>
      <c r="V25">
        <v>75676.723242499997</v>
      </c>
      <c r="W25">
        <v>4375244873.6349773</v>
      </c>
      <c r="X25">
        <v>762247362.17467809</v>
      </c>
      <c r="Y25">
        <v>289638780.68477911</v>
      </c>
      <c r="Z25">
        <v>1968715469.5917754</v>
      </c>
      <c r="AA25">
        <v>7340816.1990878535</v>
      </c>
      <c r="AB25">
        <v>-61683167.508696601</v>
      </c>
      <c r="AC25">
        <v>349134364.19514203</v>
      </c>
    </row>
    <row r="26" spans="2:29" ht="15" x14ac:dyDescent="0.25">
      <c r="B26" s="16">
        <v>56186.467577347503</v>
      </c>
      <c r="C26" s="16">
        <v>35514.100578834703</v>
      </c>
      <c r="D26" s="16">
        <f t="shared" si="0"/>
        <v>34934.568974476599</v>
      </c>
      <c r="E26" s="16">
        <v>5251.59486665655</v>
      </c>
      <c r="F26" s="16">
        <v>2170.0210694810698</v>
      </c>
      <c r="G26" s="17">
        <v>12749.4337321861</v>
      </c>
      <c r="H26" s="16">
        <v>62.120603493386398</v>
      </c>
      <c r="I26" s="16">
        <v>3335.7460371279499</v>
      </c>
      <c r="J26" s="17">
        <v>500.86475500000051</v>
      </c>
      <c r="K26" s="30"/>
      <c r="L26">
        <f t="shared" si="1"/>
        <v>55169.940417801256</v>
      </c>
      <c r="M26">
        <v>1</v>
      </c>
      <c r="N26">
        <v>34934.568974476599</v>
      </c>
      <c r="O26">
        <v>5251.59486665655</v>
      </c>
      <c r="P26">
        <v>2170.0210694810698</v>
      </c>
      <c r="Q26">
        <v>12749.4337321861</v>
      </c>
      <c r="R26">
        <v>62.120603493386398</v>
      </c>
      <c r="S26">
        <v>3335.7460371279499</v>
      </c>
      <c r="T26">
        <v>500.86475500000051</v>
      </c>
    </row>
    <row r="27" spans="2:29" ht="15" x14ac:dyDescent="0.25">
      <c r="B27" s="16">
        <v>53279.582553735701</v>
      </c>
      <c r="C27" s="16">
        <v>36993.293048155101</v>
      </c>
      <c r="D27" s="16">
        <f t="shared" si="0"/>
        <v>35514.100578834703</v>
      </c>
      <c r="E27" s="16">
        <v>5873.9448519513599</v>
      </c>
      <c r="F27" s="16">
        <v>2574.7031628259601</v>
      </c>
      <c r="G27" s="17">
        <v>12169.9003060138</v>
      </c>
      <c r="H27" s="16">
        <v>63.595672546655699</v>
      </c>
      <c r="I27" s="16">
        <v>-1694.99016919217</v>
      </c>
      <c r="J27" s="17">
        <v>94.61690500000077</v>
      </c>
      <c r="K27" s="30"/>
      <c r="L27">
        <f t="shared" si="1"/>
        <v>52237.199954404015</v>
      </c>
      <c r="M27">
        <v>1</v>
      </c>
      <c r="N27">
        <v>35514.100578834703</v>
      </c>
      <c r="O27">
        <v>5873.9448519513599</v>
      </c>
      <c r="P27">
        <v>2574.7031628259601</v>
      </c>
      <c r="Q27">
        <v>12169.9003060138</v>
      </c>
      <c r="R27">
        <v>63.595672546655699</v>
      </c>
      <c r="S27">
        <v>-1694.99016919217</v>
      </c>
      <c r="T27">
        <v>94.61690500000077</v>
      </c>
      <c r="V27" s="20" t="s">
        <v>175</v>
      </c>
    </row>
    <row r="28" spans="2:29" ht="15" x14ac:dyDescent="0.25">
      <c r="B28" s="16">
        <v>54197.369792474397</v>
      </c>
      <c r="C28" s="16">
        <v>37113.037398533503</v>
      </c>
      <c r="D28" s="16">
        <f t="shared" si="0"/>
        <v>36993.293048155101</v>
      </c>
      <c r="E28" s="16">
        <v>6815.4294461073196</v>
      </c>
      <c r="F28" s="16">
        <v>3554.8565912528702</v>
      </c>
      <c r="G28" s="17">
        <v>11696.3068284865</v>
      </c>
      <c r="H28" s="16">
        <v>60.368416686749597</v>
      </c>
      <c r="I28" s="16">
        <v>-3330.3895400515999</v>
      </c>
      <c r="J28" s="17">
        <v>400.96958300000006</v>
      </c>
      <c r="K28" s="30"/>
      <c r="L28">
        <f t="shared" si="1"/>
        <v>53429.632052326873</v>
      </c>
      <c r="M28">
        <v>1</v>
      </c>
      <c r="N28">
        <v>36993.293048155101</v>
      </c>
      <c r="O28">
        <v>6815.4294461073196</v>
      </c>
      <c r="P28">
        <v>3554.8565912528702</v>
      </c>
      <c r="Q28">
        <v>11696.3068284865</v>
      </c>
      <c r="R28">
        <v>60.368416686749597</v>
      </c>
      <c r="S28">
        <v>-3330.3895400515999</v>
      </c>
      <c r="T28">
        <v>400.96958300000006</v>
      </c>
      <c r="V28" cm="1">
        <f t="array" ref="V28:AC35">MINVERSE(_xlfn.ANCHORARRAY(V18))</f>
        <v>0.21691329464693401</v>
      </c>
      <c r="W28">
        <v>-2.075710147279808E-6</v>
      </c>
      <c r="X28">
        <v>5.9386116633542307E-6</v>
      </c>
      <c r="Y28">
        <v>4.5358754394805883E-6</v>
      </c>
      <c r="Z28">
        <v>5.4778707527828629E-6</v>
      </c>
      <c r="AA28">
        <v>-3.7307513249157445E-3</v>
      </c>
      <c r="AB28">
        <v>5.5599824613379347E-6</v>
      </c>
      <c r="AC28">
        <v>1.0801985977251828E-5</v>
      </c>
    </row>
    <row r="29" spans="2:29" ht="15" x14ac:dyDescent="0.25">
      <c r="B29" s="16">
        <v>51486.876291073102</v>
      </c>
      <c r="C29" s="16">
        <v>34159.556842846199</v>
      </c>
      <c r="D29" s="16">
        <f t="shared" si="0"/>
        <v>37113.037398533503</v>
      </c>
      <c r="E29" s="16">
        <v>5573.0121574596396</v>
      </c>
      <c r="F29" s="16">
        <v>2206.95889545519</v>
      </c>
      <c r="G29" s="17">
        <v>10476.064352281701</v>
      </c>
      <c r="H29" s="16">
        <v>59.857158006647502</v>
      </c>
      <c r="I29" s="16">
        <v>1342.22707145868</v>
      </c>
      <c r="J29" s="17">
        <v>79.201889999998457</v>
      </c>
      <c r="K29" s="30"/>
      <c r="L29">
        <f t="shared" si="1"/>
        <v>53405.747157978942</v>
      </c>
      <c r="M29">
        <v>1</v>
      </c>
      <c r="N29">
        <v>37113.037398533503</v>
      </c>
      <c r="O29">
        <v>5573.0121574596396</v>
      </c>
      <c r="P29">
        <v>2206.95889545519</v>
      </c>
      <c r="Q29">
        <v>10476.064352281701</v>
      </c>
      <c r="R29">
        <v>59.857158006647502</v>
      </c>
      <c r="S29">
        <v>1342.22707145868</v>
      </c>
      <c r="T29">
        <v>79.201889999998457</v>
      </c>
      <c r="V29">
        <v>-2.0757101472797923E-6</v>
      </c>
      <c r="W29">
        <v>3.1314786336278809E-10</v>
      </c>
      <c r="X29">
        <v>-1.0356167021373007E-9</v>
      </c>
      <c r="Y29">
        <v>2.9813603523480037E-10</v>
      </c>
      <c r="Z29">
        <v>-2.8092268044557918E-10</v>
      </c>
      <c r="AA29">
        <v>3.3567765854561062E-9</v>
      </c>
      <c r="AB29">
        <v>-2.6381370102872062E-10</v>
      </c>
      <c r="AC29">
        <v>6.2187584847875285E-12</v>
      </c>
    </row>
    <row r="30" spans="2:29" ht="15" x14ac:dyDescent="0.25">
      <c r="B30" s="16">
        <v>54478.793177525396</v>
      </c>
      <c r="C30" s="16">
        <v>35324.917195768001</v>
      </c>
      <c r="D30" s="16">
        <f t="shared" si="0"/>
        <v>34159.556842846199</v>
      </c>
      <c r="E30" s="16">
        <v>5268.20553466205</v>
      </c>
      <c r="F30" s="16">
        <v>2530.1245068118301</v>
      </c>
      <c r="G30" s="17">
        <v>11661.1221919165</v>
      </c>
      <c r="H30" s="16">
        <v>61.347580856126299</v>
      </c>
      <c r="I30" s="16">
        <v>2551.0190375238699</v>
      </c>
      <c r="J30" s="17">
        <v>150.8049800000008</v>
      </c>
      <c r="K30" s="30"/>
      <c r="L30">
        <f t="shared" si="1"/>
        <v>53197.70238528803</v>
      </c>
      <c r="M30">
        <v>1</v>
      </c>
      <c r="N30">
        <v>34159.556842846199</v>
      </c>
      <c r="O30">
        <v>5268.20553466205</v>
      </c>
      <c r="P30">
        <v>2530.1245068118301</v>
      </c>
      <c r="Q30">
        <v>11661.1221919165</v>
      </c>
      <c r="R30">
        <v>61.347580856126299</v>
      </c>
      <c r="S30">
        <v>2551.0190375238699</v>
      </c>
      <c r="T30">
        <v>150.8049800000008</v>
      </c>
      <c r="V30">
        <v>5.9386116633542476E-6</v>
      </c>
      <c r="W30">
        <v>-1.0356167021372988E-9</v>
      </c>
      <c r="X30">
        <v>9.0525551171525649E-9</v>
      </c>
      <c r="Y30">
        <v>-4.4244474138000088E-9</v>
      </c>
      <c r="Z30">
        <v>-5.3538914909487094E-10</v>
      </c>
      <c r="AA30">
        <v>-7.9619182093386076E-8</v>
      </c>
      <c r="AB30">
        <v>1.7037617955049147E-9</v>
      </c>
      <c r="AC30">
        <v>5.9134653610529207E-10</v>
      </c>
    </row>
    <row r="31" spans="2:29" ht="15" x14ac:dyDescent="0.25">
      <c r="B31" s="16">
        <v>53514.845547079902</v>
      </c>
      <c r="C31" s="16">
        <v>36279.117788891199</v>
      </c>
      <c r="D31" s="16">
        <f t="shared" si="0"/>
        <v>35324.917195768001</v>
      </c>
      <c r="E31" s="16">
        <v>5907.0113613672002</v>
      </c>
      <c r="F31" s="16">
        <v>2805.2022086912798</v>
      </c>
      <c r="G31" s="17">
        <v>13617.0145951952</v>
      </c>
      <c r="H31" s="16">
        <v>60.1136430076685</v>
      </c>
      <c r="I31" s="16">
        <v>-2184.6546604208902</v>
      </c>
      <c r="J31" s="17">
        <v>-334.98848999999973</v>
      </c>
      <c r="K31" s="30"/>
      <c r="L31">
        <f t="shared" si="1"/>
        <v>53211.629618948165</v>
      </c>
      <c r="M31">
        <v>1</v>
      </c>
      <c r="N31">
        <v>35324.917195768001</v>
      </c>
      <c r="O31">
        <v>5907.0113613672002</v>
      </c>
      <c r="P31">
        <v>2805.2022086912798</v>
      </c>
      <c r="Q31">
        <v>13617.0145951952</v>
      </c>
      <c r="R31">
        <v>60.1136430076685</v>
      </c>
      <c r="S31">
        <v>-2184.6546604208902</v>
      </c>
      <c r="T31">
        <v>-334.98848999999973</v>
      </c>
      <c r="V31">
        <v>4.5358754394805595E-6</v>
      </c>
      <c r="W31">
        <v>2.981360352348014E-10</v>
      </c>
      <c r="X31">
        <v>-4.4244474137999923E-9</v>
      </c>
      <c r="Y31">
        <v>7.1700276171540165E-9</v>
      </c>
      <c r="Z31">
        <v>1.2337917917439492E-10</v>
      </c>
      <c r="AA31">
        <v>-1.0843517673374225E-7</v>
      </c>
      <c r="AB31">
        <v>7.8211927235251514E-10</v>
      </c>
      <c r="AC31">
        <v>7.1455229436738102E-10</v>
      </c>
    </row>
    <row r="32" spans="2:29" ht="15" x14ac:dyDescent="0.25">
      <c r="B32" s="16">
        <v>53709.4783769102</v>
      </c>
      <c r="C32" s="16">
        <v>35934.408172494601</v>
      </c>
      <c r="D32" s="16">
        <f t="shared" si="0"/>
        <v>36279.117788891199</v>
      </c>
      <c r="E32" s="16">
        <v>7095.7709465111202</v>
      </c>
      <c r="F32" s="16">
        <v>3318.7279363288199</v>
      </c>
      <c r="G32" s="17">
        <v>15039.277080863299</v>
      </c>
      <c r="H32" s="16">
        <v>56.481407944627897</v>
      </c>
      <c r="I32" s="16">
        <v>-4664.1431258605699</v>
      </c>
      <c r="J32" s="17">
        <v>-880.63925600000039</v>
      </c>
      <c r="K32" s="30"/>
      <c r="L32">
        <f t="shared" si="1"/>
        <v>55258.995837261478</v>
      </c>
      <c r="M32">
        <v>1</v>
      </c>
      <c r="N32">
        <v>36279.117788891199</v>
      </c>
      <c r="O32">
        <v>7095.7709465111202</v>
      </c>
      <c r="P32">
        <v>3318.7279363288199</v>
      </c>
      <c r="Q32">
        <v>15039.277080863299</v>
      </c>
      <c r="R32">
        <v>56.481407944627897</v>
      </c>
      <c r="S32">
        <v>-4664.1431258605699</v>
      </c>
      <c r="T32">
        <v>-880.63925600000039</v>
      </c>
      <c r="V32">
        <v>5.4778707527828265E-6</v>
      </c>
      <c r="W32">
        <v>-2.8092268044558006E-10</v>
      </c>
      <c r="X32">
        <v>-5.3538914909488417E-10</v>
      </c>
      <c r="Y32">
        <v>1.2337917917440564E-10</v>
      </c>
      <c r="Z32">
        <v>1.1372520657796003E-9</v>
      </c>
      <c r="AA32">
        <v>-1.4801795160906661E-7</v>
      </c>
      <c r="AB32">
        <v>1.2461820400126267E-10</v>
      </c>
      <c r="AC32">
        <v>1.2102924345168707E-10</v>
      </c>
    </row>
    <row r="33" spans="2:37" ht="15" x14ac:dyDescent="0.25">
      <c r="B33" s="16">
        <v>51214.633637081199</v>
      </c>
      <c r="C33" s="16">
        <v>35109.749790092399</v>
      </c>
      <c r="D33" s="16">
        <f t="shared" si="0"/>
        <v>35934.408172494601</v>
      </c>
      <c r="E33" s="16">
        <v>5543.2002742600698</v>
      </c>
      <c r="F33" s="16">
        <v>2271.1934451064199</v>
      </c>
      <c r="G33" s="17">
        <v>12747.2799900024</v>
      </c>
      <c r="H33" s="16">
        <v>56.951553202249201</v>
      </c>
      <c r="I33" s="16">
        <v>-2165.9533557977302</v>
      </c>
      <c r="J33" s="17">
        <v>-361.33078299999943</v>
      </c>
      <c r="K33" s="30"/>
      <c r="L33">
        <f t="shared" si="1"/>
        <v>51697.649006067375</v>
      </c>
      <c r="M33">
        <v>1</v>
      </c>
      <c r="N33">
        <v>35934.408172494601</v>
      </c>
      <c r="O33">
        <v>5543.2002742600698</v>
      </c>
      <c r="P33">
        <v>2271.1934451064199</v>
      </c>
      <c r="Q33">
        <v>12747.2799900024</v>
      </c>
      <c r="R33">
        <v>56.951553202249201</v>
      </c>
      <c r="S33">
        <v>-2165.9533557977302</v>
      </c>
      <c r="T33">
        <v>-361.33078299999943</v>
      </c>
      <c r="V33">
        <v>-3.7307513249157463E-3</v>
      </c>
      <c r="W33">
        <v>3.3567765854563982E-9</v>
      </c>
      <c r="X33">
        <v>-7.9619182093381033E-8</v>
      </c>
      <c r="Y33">
        <v>-1.0843517673374285E-7</v>
      </c>
      <c r="Z33">
        <v>-1.4801795160906849E-7</v>
      </c>
      <c r="AA33">
        <v>1.0214063859849122E-4</v>
      </c>
      <c r="AB33">
        <v>-1.52034186153531E-7</v>
      </c>
      <c r="AC33">
        <v>-3.0941529878631447E-7</v>
      </c>
    </row>
    <row r="34" spans="2:37" ht="15" x14ac:dyDescent="0.25">
      <c r="B34" s="16">
        <v>55517.781013156004</v>
      </c>
      <c r="C34" s="16">
        <v>35132.220600212102</v>
      </c>
      <c r="D34" s="16">
        <f t="shared" si="0"/>
        <v>35109.749790092399</v>
      </c>
      <c r="E34" s="16">
        <v>5869.2622199358902</v>
      </c>
      <c r="F34" s="16">
        <v>2954.5352199237</v>
      </c>
      <c r="G34" s="17">
        <v>13069.144771273999</v>
      </c>
      <c r="H34" s="16">
        <v>54.128824423951002</v>
      </c>
      <c r="I34" s="16">
        <v>787.19498435719095</v>
      </c>
      <c r="J34" s="17">
        <v>-118.03636600000027</v>
      </c>
      <c r="K34" s="30"/>
      <c r="L34">
        <f t="shared" si="1"/>
        <v>54641.64976265961</v>
      </c>
      <c r="M34">
        <v>1</v>
      </c>
      <c r="N34">
        <v>35109.749790092399</v>
      </c>
      <c r="O34">
        <v>5869.2622199358902</v>
      </c>
      <c r="P34">
        <v>2954.5352199237</v>
      </c>
      <c r="Q34">
        <v>13069.144771273999</v>
      </c>
      <c r="R34">
        <v>54.128824423951002</v>
      </c>
      <c r="S34">
        <v>787.19498435719095</v>
      </c>
      <c r="T34">
        <v>-118.03636600000027</v>
      </c>
      <c r="V34">
        <v>5.5599824613381304E-6</v>
      </c>
      <c r="W34">
        <v>-2.6381370102871989E-10</v>
      </c>
      <c r="X34">
        <v>1.7037617955049193E-9</v>
      </c>
      <c r="Y34">
        <v>7.8211927235251483E-10</v>
      </c>
      <c r="Z34">
        <v>1.2461820400127386E-10</v>
      </c>
      <c r="AA34">
        <v>-1.5203418615353813E-7</v>
      </c>
      <c r="AB34">
        <v>2.2123928571737505E-9</v>
      </c>
      <c r="AC34">
        <v>6.1710600298719643E-10</v>
      </c>
    </row>
    <row r="35" spans="2:37" ht="15" x14ac:dyDescent="0.25">
      <c r="B35" s="16">
        <v>53196.089808047604</v>
      </c>
      <c r="C35" s="16">
        <v>35563.392059857499</v>
      </c>
      <c r="D35" s="16">
        <f t="shared" si="0"/>
        <v>35132.220600212102</v>
      </c>
      <c r="E35" s="16">
        <v>6398.6978793930502</v>
      </c>
      <c r="F35" s="16">
        <v>3402.2307221505498</v>
      </c>
      <c r="G35" s="17">
        <v>14471.2512441992</v>
      </c>
      <c r="H35" s="16">
        <v>54.893950665225802</v>
      </c>
      <c r="I35" s="16">
        <v>-4644.0784461876301</v>
      </c>
      <c r="J35" s="17">
        <v>-77.223514999999679</v>
      </c>
      <c r="K35" s="30"/>
      <c r="L35">
        <f t="shared" si="1"/>
        <v>52641.261618864191</v>
      </c>
      <c r="M35">
        <v>1</v>
      </c>
      <c r="N35">
        <v>35132.220600212102</v>
      </c>
      <c r="O35">
        <v>6398.6978793930502</v>
      </c>
      <c r="P35">
        <v>3402.2307221505498</v>
      </c>
      <c r="Q35">
        <v>14471.2512441992</v>
      </c>
      <c r="R35">
        <v>54.893950665225802</v>
      </c>
      <c r="S35">
        <v>-4644.0784461876301</v>
      </c>
      <c r="T35">
        <v>-77.223514999999679</v>
      </c>
      <c r="V35">
        <v>1.0801985977251725E-5</v>
      </c>
      <c r="W35">
        <v>6.2187584847906725E-12</v>
      </c>
      <c r="X35">
        <v>5.9134653610527388E-10</v>
      </c>
      <c r="Y35">
        <v>7.1455229436737968E-10</v>
      </c>
      <c r="Z35">
        <v>1.2102924345169519E-10</v>
      </c>
      <c r="AA35">
        <v>-3.0941529878631627E-7</v>
      </c>
      <c r="AB35">
        <v>6.1710600298717679E-10</v>
      </c>
      <c r="AC35">
        <v>4.4933183912874347E-9</v>
      </c>
    </row>
    <row r="36" spans="2:37" ht="15" x14ac:dyDescent="0.25">
      <c r="B36" s="16">
        <v>56448.236172229401</v>
      </c>
      <c r="C36" s="16">
        <v>33860.637549838</v>
      </c>
      <c r="D36" s="16">
        <f t="shared" si="0"/>
        <v>35563.392059857499</v>
      </c>
      <c r="E36" s="16">
        <v>6867.8396264109997</v>
      </c>
      <c r="F36" s="16">
        <v>3378.4525141343802</v>
      </c>
      <c r="G36" s="17">
        <v>14328.7291634138</v>
      </c>
      <c r="H36" s="16">
        <v>56.969824285892201</v>
      </c>
      <c r="I36" s="16">
        <v>832.15678462493099</v>
      </c>
      <c r="J36" s="17">
        <v>-223.23459999999977</v>
      </c>
      <c r="K36" s="30"/>
      <c r="L36">
        <f t="shared" si="1"/>
        <v>58224.171832421896</v>
      </c>
      <c r="M36">
        <v>1</v>
      </c>
      <c r="N36">
        <v>35563.392059857499</v>
      </c>
      <c r="O36">
        <v>6867.8396264109997</v>
      </c>
      <c r="P36">
        <v>3378.4525141343802</v>
      </c>
      <c r="Q36">
        <v>14328.7291634138</v>
      </c>
      <c r="R36">
        <v>56.969824285892201</v>
      </c>
      <c r="S36">
        <v>832.15678462493099</v>
      </c>
      <c r="T36">
        <v>-223.23459999999977</v>
      </c>
    </row>
    <row r="37" spans="2:37" ht="15" x14ac:dyDescent="0.25">
      <c r="B37" s="16">
        <v>54674.822376420903</v>
      </c>
      <c r="C37" s="16">
        <v>34941.616991586299</v>
      </c>
      <c r="D37" s="16">
        <f t="shared" si="0"/>
        <v>33860.637549838</v>
      </c>
      <c r="E37" s="16">
        <v>6137.1316666864604</v>
      </c>
      <c r="F37" s="16">
        <v>2498.26890004916</v>
      </c>
      <c r="G37" s="17">
        <v>13623.846156244101</v>
      </c>
      <c r="H37" s="16">
        <v>56.387868999605899</v>
      </c>
      <c r="I37" s="16">
        <v>-346.08258688136499</v>
      </c>
      <c r="J37" s="17">
        <v>399.64024999999856</v>
      </c>
      <c r="K37" s="30"/>
      <c r="L37">
        <f t="shared" si="1"/>
        <v>53278.69552710007</v>
      </c>
      <c r="M37">
        <v>1</v>
      </c>
      <c r="N37">
        <v>33860.637549838</v>
      </c>
      <c r="O37">
        <v>6137.1316666864604</v>
      </c>
      <c r="P37">
        <v>2498.26890004916</v>
      </c>
      <c r="Q37">
        <v>13623.846156244101</v>
      </c>
      <c r="R37">
        <v>56.387868999605899</v>
      </c>
      <c r="S37">
        <v>-346.08258688136499</v>
      </c>
      <c r="T37">
        <v>399.64024999999856</v>
      </c>
      <c r="V37" s="19"/>
    </row>
    <row r="38" spans="2:37" ht="15" x14ac:dyDescent="0.25">
      <c r="B38" s="16">
        <v>58255.5507054466</v>
      </c>
      <c r="C38" s="16">
        <v>35361.298150733899</v>
      </c>
      <c r="D38" s="16">
        <f t="shared" si="0"/>
        <v>34941.616991586299</v>
      </c>
      <c r="E38" s="16">
        <v>6366.5288788316402</v>
      </c>
      <c r="F38" s="16">
        <v>2664.4101007433901</v>
      </c>
      <c r="G38" s="17">
        <v>14097.452814664</v>
      </c>
      <c r="H38" s="16">
        <v>54.766685456356903</v>
      </c>
      <c r="I38" s="16">
        <v>3176.4483000969899</v>
      </c>
      <c r="J38" s="17">
        <v>-93.300099999998565</v>
      </c>
      <c r="K38" s="30"/>
      <c r="L38">
        <f t="shared" si="1"/>
        <v>58003.643883375604</v>
      </c>
      <c r="M38">
        <v>1</v>
      </c>
      <c r="N38">
        <v>34941.616991586299</v>
      </c>
      <c r="O38">
        <v>6366.5288788316402</v>
      </c>
      <c r="P38">
        <v>2664.4101007433901</v>
      </c>
      <c r="Q38">
        <v>14097.452814664</v>
      </c>
      <c r="R38">
        <v>54.766685456356903</v>
      </c>
      <c r="S38">
        <v>3176.4483000969899</v>
      </c>
      <c r="T38">
        <v>-93.300099999998565</v>
      </c>
      <c r="V38" s="19" t="s">
        <v>176</v>
      </c>
      <c r="AF38" t="s">
        <v>141</v>
      </c>
    </row>
    <row r="39" spans="2:37" ht="15.75" thickBot="1" x14ac:dyDescent="0.3">
      <c r="B39" s="16">
        <v>54621.751135172701</v>
      </c>
      <c r="C39" s="16">
        <v>36160.9121008824</v>
      </c>
      <c r="D39" s="16">
        <f t="shared" si="0"/>
        <v>35361.298150733899</v>
      </c>
      <c r="E39" s="16">
        <v>6499.8049006069105</v>
      </c>
      <c r="F39" s="16">
        <v>2299.1231766529099</v>
      </c>
      <c r="G39" s="17">
        <v>15043.0515347084</v>
      </c>
      <c r="H39" s="16">
        <v>55.349432164731297</v>
      </c>
      <c r="I39" s="16">
        <v>-2772.9318660755598</v>
      </c>
      <c r="J39" s="17">
        <v>33.619129999999132</v>
      </c>
      <c r="K39" s="30"/>
      <c r="L39">
        <f t="shared" si="1"/>
        <v>54162.004016747363</v>
      </c>
      <c r="M39">
        <v>1</v>
      </c>
      <c r="N39">
        <v>35361.298150733899</v>
      </c>
      <c r="O39">
        <v>6499.8049006069105</v>
      </c>
      <c r="P39">
        <v>2299.1231766529099</v>
      </c>
      <c r="Q39">
        <v>15043.0515347084</v>
      </c>
      <c r="R39">
        <v>55.349432164731297</v>
      </c>
      <c r="S39">
        <v>-2772.9318660755598</v>
      </c>
      <c r="T39">
        <v>33.619129999999132</v>
      </c>
      <c r="V39" cm="1">
        <f t="array" ref="V39:V46">MMULT(W8:EC15,B10:B120)</f>
        <v>9329030.5761597361</v>
      </c>
    </row>
    <row r="40" spans="2:37" ht="15" x14ac:dyDescent="0.25">
      <c r="B40" s="16">
        <v>54654.583131653897</v>
      </c>
      <c r="C40" s="16">
        <v>36727.172756797401</v>
      </c>
      <c r="D40" s="16">
        <f t="shared" si="0"/>
        <v>36160.9121008824</v>
      </c>
      <c r="E40" s="16">
        <v>6440.5345538749898</v>
      </c>
      <c r="F40" s="16">
        <v>2740.6798769739098</v>
      </c>
      <c r="G40" s="17">
        <v>15665.961221629001</v>
      </c>
      <c r="H40" s="16">
        <v>53.870108905181397</v>
      </c>
      <c r="I40" s="16">
        <v>-3686.08888827793</v>
      </c>
      <c r="J40" s="17">
        <v>-563.60737999999947</v>
      </c>
      <c r="K40" s="30"/>
      <c r="L40">
        <f t="shared" si="1"/>
        <v>54959.723663374498</v>
      </c>
      <c r="M40">
        <v>1</v>
      </c>
      <c r="N40">
        <v>36160.9121008824</v>
      </c>
      <c r="O40">
        <v>6440.5345538749898</v>
      </c>
      <c r="P40">
        <v>2740.6798769739098</v>
      </c>
      <c r="Q40">
        <v>15665.961221629001</v>
      </c>
      <c r="R40">
        <v>53.870108905181397</v>
      </c>
      <c r="S40">
        <v>-3686.08888827793</v>
      </c>
      <c r="T40">
        <v>-563.60737999999947</v>
      </c>
      <c r="V40">
        <v>560714330331.89685</v>
      </c>
      <c r="AF40" s="7" t="s">
        <v>142</v>
      </c>
      <c r="AG40" s="7"/>
    </row>
    <row r="41" spans="2:37" ht="15" x14ac:dyDescent="0.25">
      <c r="B41" s="16">
        <v>51760.366976174497</v>
      </c>
      <c r="C41" s="16">
        <v>35365.178041394</v>
      </c>
      <c r="D41" s="16">
        <f t="shared" si="0"/>
        <v>36727.172756797401</v>
      </c>
      <c r="E41" s="16">
        <v>5442.8978114705797</v>
      </c>
      <c r="F41" s="16">
        <v>1377.19811682772</v>
      </c>
      <c r="G41" s="17">
        <v>13939.230474228299</v>
      </c>
      <c r="H41" s="16">
        <v>54.7351267140156</v>
      </c>
      <c r="I41" s="16">
        <v>-728.96101210278198</v>
      </c>
      <c r="J41" s="16">
        <v>-68.717889999999898</v>
      </c>
      <c r="K41" s="31"/>
      <c r="L41">
        <f t="shared" si="1"/>
        <v>53587.248954055365</v>
      </c>
      <c r="M41">
        <v>1</v>
      </c>
      <c r="N41">
        <v>36727.172756797401</v>
      </c>
      <c r="O41">
        <v>5442.8978114705797</v>
      </c>
      <c r="P41">
        <v>1377.19811682772</v>
      </c>
      <c r="Q41">
        <v>13939.230474228299</v>
      </c>
      <c r="R41">
        <v>54.7351267140156</v>
      </c>
      <c r="S41">
        <v>-728.96101210278198</v>
      </c>
      <c r="T41">
        <v>-68.717889999999898</v>
      </c>
      <c r="V41">
        <v>101284256031.52953</v>
      </c>
      <c r="AF41" s="4" t="s">
        <v>143</v>
      </c>
      <c r="AG41" s="4">
        <v>0.99588648609613595</v>
      </c>
    </row>
    <row r="42" spans="2:37" ht="15" x14ac:dyDescent="0.25">
      <c r="B42" s="16">
        <v>58431.0640912253</v>
      </c>
      <c r="C42" s="16">
        <v>36088.836138789899</v>
      </c>
      <c r="D42" s="16">
        <f t="shared" si="0"/>
        <v>35365.178041394</v>
      </c>
      <c r="E42" s="16">
        <v>6292.5498322506501</v>
      </c>
      <c r="F42" s="16">
        <v>2042.4481125949501</v>
      </c>
      <c r="G42" s="17">
        <v>15405.274447213</v>
      </c>
      <c r="H42" s="16">
        <v>54.2434253207391</v>
      </c>
      <c r="I42" s="16">
        <v>2035.68326187654</v>
      </c>
      <c r="J42" s="16">
        <v>230.31095999999889</v>
      </c>
      <c r="K42" s="31"/>
      <c r="L42">
        <f t="shared" si="1"/>
        <v>57926.543304840037</v>
      </c>
      <c r="M42">
        <v>1</v>
      </c>
      <c r="N42">
        <v>35365.178041394</v>
      </c>
      <c r="O42">
        <v>6292.5498322506501</v>
      </c>
      <c r="P42">
        <v>2042.4481125949501</v>
      </c>
      <c r="Q42">
        <v>15405.274447213</v>
      </c>
      <c r="R42">
        <v>54.2434253207391</v>
      </c>
      <c r="S42">
        <v>2035.68326187654</v>
      </c>
      <c r="T42">
        <v>230.31095999999889</v>
      </c>
      <c r="V42">
        <v>41715495119.145035</v>
      </c>
      <c r="AF42" s="4" t="s">
        <v>144</v>
      </c>
      <c r="AG42" s="4">
        <v>0.9917898931889092</v>
      </c>
    </row>
    <row r="43" spans="2:37" ht="15" x14ac:dyDescent="0.25">
      <c r="B43" s="16">
        <v>56119.647310845503</v>
      </c>
      <c r="C43" s="16">
        <v>36684.398452900998</v>
      </c>
      <c r="D43" s="16">
        <f t="shared" si="0"/>
        <v>36088.836138789899</v>
      </c>
      <c r="E43" s="16">
        <v>6448.6486999766403</v>
      </c>
      <c r="F43" s="16">
        <v>1688.97038464873</v>
      </c>
      <c r="G43" s="17">
        <v>16895.564595020202</v>
      </c>
      <c r="H43" s="16">
        <v>54.595309781156303</v>
      </c>
      <c r="I43" s="16">
        <v>-2299.2193887933099</v>
      </c>
      <c r="J43" s="16">
        <v>337.63077000000158</v>
      </c>
      <c r="K43" s="31"/>
      <c r="L43">
        <f t="shared" si="1"/>
        <v>56239.164295326373</v>
      </c>
      <c r="M43">
        <v>1</v>
      </c>
      <c r="N43">
        <v>36088.836138789899</v>
      </c>
      <c r="O43">
        <v>6448.6486999766403</v>
      </c>
      <c r="P43">
        <v>1688.97038464873</v>
      </c>
      <c r="Q43">
        <v>16895.564595020202</v>
      </c>
      <c r="R43">
        <v>54.595309781156303</v>
      </c>
      <c r="S43">
        <v>-2299.2193887933099</v>
      </c>
      <c r="T43">
        <v>337.63077000000158</v>
      </c>
      <c r="V43">
        <v>242656149142.80777</v>
      </c>
      <c r="AF43" s="4" t="s">
        <v>145</v>
      </c>
      <c r="AG43" s="4">
        <v>0.99123192476485444</v>
      </c>
    </row>
    <row r="44" spans="2:37" ht="15" x14ac:dyDescent="0.25">
      <c r="B44" s="16">
        <v>57268.497372373</v>
      </c>
      <c r="C44" s="16">
        <v>36490.587366915097</v>
      </c>
      <c r="D44" s="16">
        <f t="shared" si="0"/>
        <v>36684.398452900998</v>
      </c>
      <c r="E44" s="16">
        <v>7055.90365630213</v>
      </c>
      <c r="F44" s="16">
        <v>2685.4465630130298</v>
      </c>
      <c r="G44" s="17">
        <v>15963.240370699899</v>
      </c>
      <c r="H44" s="16">
        <v>55.755754754740998</v>
      </c>
      <c r="I44" s="16">
        <v>-1310.42430610201</v>
      </c>
      <c r="J44" s="16">
        <v>-65.861910000001444</v>
      </c>
      <c r="K44" s="31"/>
      <c r="L44">
        <f t="shared" si="1"/>
        <v>58472.031013700653</v>
      </c>
      <c r="M44">
        <v>1</v>
      </c>
      <c r="N44">
        <v>36684.398452900998</v>
      </c>
      <c r="O44">
        <v>7055.90365630213</v>
      </c>
      <c r="P44">
        <v>2685.4465630130298</v>
      </c>
      <c r="Q44">
        <v>15963.240370699899</v>
      </c>
      <c r="R44">
        <v>55.755754754740998</v>
      </c>
      <c r="S44">
        <v>-1310.42430610201</v>
      </c>
      <c r="T44">
        <v>-65.861910000001444</v>
      </c>
      <c r="V44">
        <v>805176259.74883413</v>
      </c>
      <c r="AF44" s="4" t="s">
        <v>146</v>
      </c>
      <c r="AG44" s="4">
        <v>2923.0942479412056</v>
      </c>
    </row>
    <row r="45" spans="2:37" ht="15.75" thickBot="1" x14ac:dyDescent="0.3">
      <c r="B45" s="16">
        <v>55137.741198952797</v>
      </c>
      <c r="C45" s="16">
        <v>37166.146389705398</v>
      </c>
      <c r="D45" s="16">
        <f t="shared" si="0"/>
        <v>36490.587366915097</v>
      </c>
      <c r="E45" s="16">
        <v>5558.2449711500904</v>
      </c>
      <c r="F45" s="16">
        <v>1428.7012063940899</v>
      </c>
      <c r="G45" s="17">
        <v>14466.9655780507</v>
      </c>
      <c r="H45" s="16">
        <v>57.635254924866501</v>
      </c>
      <c r="I45" s="16">
        <v>-231.17175913121699</v>
      </c>
      <c r="J45" s="16">
        <v>172.83100999999988</v>
      </c>
      <c r="K45" s="31"/>
      <c r="L45">
        <f t="shared" si="1"/>
        <v>54671.201239782618</v>
      </c>
      <c r="M45">
        <v>1</v>
      </c>
      <c r="N45">
        <v>36490.587366915097</v>
      </c>
      <c r="O45">
        <v>5558.2449711500904</v>
      </c>
      <c r="P45">
        <v>1428.7012063940899</v>
      </c>
      <c r="Q45">
        <v>14466.9655780507</v>
      </c>
      <c r="R45">
        <v>57.635254924866501</v>
      </c>
      <c r="S45">
        <v>-231.17175913121699</v>
      </c>
      <c r="T45">
        <v>172.83100999999988</v>
      </c>
      <c r="V45">
        <v>-9229465363.6333847</v>
      </c>
      <c r="AF45" s="5" t="s">
        <v>147</v>
      </c>
      <c r="AG45" s="5">
        <v>111</v>
      </c>
    </row>
    <row r="46" spans="2:37" ht="15" x14ac:dyDescent="0.25">
      <c r="B46" s="16">
        <v>62307.2267834046</v>
      </c>
      <c r="C46" s="16">
        <v>37694.374563991798</v>
      </c>
      <c r="D46" s="16">
        <f t="shared" si="0"/>
        <v>37166.146389705398</v>
      </c>
      <c r="E46" s="16">
        <v>6165.2246073940396</v>
      </c>
      <c r="F46" s="16">
        <v>1833.54024933716</v>
      </c>
      <c r="G46" s="17">
        <v>16999.246343215102</v>
      </c>
      <c r="H46" s="16">
        <v>58.768638847701702</v>
      </c>
      <c r="I46" s="16">
        <v>3606.5180509073998</v>
      </c>
      <c r="J46" s="16">
        <v>340.15809000000081</v>
      </c>
      <c r="K46" s="31"/>
      <c r="L46">
        <f t="shared" si="1"/>
        <v>62117.002719834709</v>
      </c>
      <c r="M46">
        <v>1</v>
      </c>
      <c r="N46">
        <v>37166.146389705398</v>
      </c>
      <c r="O46">
        <v>6165.2246073940396</v>
      </c>
      <c r="P46">
        <v>1833.54024933716</v>
      </c>
      <c r="Q46">
        <v>16999.246343215102</v>
      </c>
      <c r="R46">
        <v>58.768638847701702</v>
      </c>
      <c r="S46">
        <v>3606.5180509073998</v>
      </c>
      <c r="T46">
        <v>340.15809000000081</v>
      </c>
      <c r="V46">
        <v>6961064914.028738</v>
      </c>
    </row>
    <row r="47" spans="2:37" ht="15.75" thickBot="1" x14ac:dyDescent="0.3">
      <c r="B47" s="16">
        <v>58404.354465287601</v>
      </c>
      <c r="C47" s="16">
        <v>38481.146672971998</v>
      </c>
      <c r="D47" s="16">
        <f t="shared" si="0"/>
        <v>37694.374563991798</v>
      </c>
      <c r="E47" s="16">
        <v>6561.9966487641505</v>
      </c>
      <c r="F47" s="16">
        <v>1751.18926665347</v>
      </c>
      <c r="G47" s="17">
        <v>18205.422796278901</v>
      </c>
      <c r="H47" s="16">
        <v>58.876437733088501</v>
      </c>
      <c r="I47" s="16">
        <v>-2668.4609415765599</v>
      </c>
      <c r="J47" s="16">
        <v>730.22867000000042</v>
      </c>
      <c r="K47" s="31"/>
      <c r="L47">
        <f t="shared" si="1"/>
        <v>58861.305450553438</v>
      </c>
      <c r="M47">
        <v>1</v>
      </c>
      <c r="N47">
        <v>37694.374563991798</v>
      </c>
      <c r="O47">
        <v>6561.9966487641505</v>
      </c>
      <c r="P47">
        <v>1751.18926665347</v>
      </c>
      <c r="Q47">
        <v>18205.422796278901</v>
      </c>
      <c r="R47">
        <v>58.876437733088501</v>
      </c>
      <c r="S47">
        <v>-2668.4609415765599</v>
      </c>
      <c r="T47">
        <v>730.22867000000042</v>
      </c>
      <c r="AF47" t="s">
        <v>148</v>
      </c>
    </row>
    <row r="48" spans="2:37" ht="15" x14ac:dyDescent="0.25">
      <c r="B48" s="16">
        <v>59923.6246813338</v>
      </c>
      <c r="C48" s="16">
        <v>38332.332373330799</v>
      </c>
      <c r="D48" s="16">
        <f t="shared" si="0"/>
        <v>38481.146672971998</v>
      </c>
      <c r="E48" s="16">
        <v>6954.5337726917096</v>
      </c>
      <c r="F48" s="16">
        <v>2299.42214032825</v>
      </c>
      <c r="G48" s="17">
        <v>16722.8833948867</v>
      </c>
      <c r="H48" s="16">
        <v>60.134488795035303</v>
      </c>
      <c r="I48" s="16">
        <v>-651.21445457216305</v>
      </c>
      <c r="J48" s="16">
        <v>-258.44947000000138</v>
      </c>
      <c r="K48" s="31"/>
      <c r="L48">
        <f t="shared" si="1"/>
        <v>61023.430096044409</v>
      </c>
      <c r="M48">
        <v>1</v>
      </c>
      <c r="N48">
        <v>38481.146672971998</v>
      </c>
      <c r="O48">
        <v>6954.5337726917096</v>
      </c>
      <c r="P48">
        <v>2299.42214032825</v>
      </c>
      <c r="Q48">
        <v>16722.8833948867</v>
      </c>
      <c r="R48">
        <v>60.134488795035303</v>
      </c>
      <c r="S48">
        <v>-651.21445457216305</v>
      </c>
      <c r="T48">
        <v>-258.44947000000138</v>
      </c>
      <c r="AF48" s="6"/>
      <c r="AG48" s="6" t="s">
        <v>153</v>
      </c>
      <c r="AH48" s="6" t="s">
        <v>154</v>
      </c>
      <c r="AI48" s="6" t="s">
        <v>155</v>
      </c>
      <c r="AJ48" s="6" t="s">
        <v>156</v>
      </c>
      <c r="AK48" s="6" t="s">
        <v>157</v>
      </c>
    </row>
    <row r="49" spans="2:40" ht="15" x14ac:dyDescent="0.25">
      <c r="B49" s="16">
        <v>58249.270140963999</v>
      </c>
      <c r="C49" s="16">
        <v>37520.546837437098</v>
      </c>
      <c r="D49" s="16">
        <f t="shared" si="0"/>
        <v>38332.332373330799</v>
      </c>
      <c r="E49" s="16">
        <v>5883.6237817984302</v>
      </c>
      <c r="F49" s="16">
        <v>1540.9114026976699</v>
      </c>
      <c r="G49" s="17">
        <v>16294.351351416401</v>
      </c>
      <c r="H49" s="16">
        <v>58.449503217666098</v>
      </c>
      <c r="I49" s="16">
        <v>938.79511326673901</v>
      </c>
      <c r="J49" s="16">
        <v>844.85201000000052</v>
      </c>
      <c r="K49" s="31"/>
      <c r="L49">
        <f t="shared" si="1"/>
        <v>59330.447026208683</v>
      </c>
      <c r="M49">
        <v>1</v>
      </c>
      <c r="N49">
        <v>38332.332373330799</v>
      </c>
      <c r="O49">
        <v>5883.6237817984302</v>
      </c>
      <c r="P49">
        <v>1540.9114026976699</v>
      </c>
      <c r="Q49">
        <v>16294.351351416401</v>
      </c>
      <c r="R49">
        <v>58.449503217666098</v>
      </c>
      <c r="S49">
        <v>938.79511326673901</v>
      </c>
      <c r="T49">
        <v>844.85201000000052</v>
      </c>
      <c r="AF49" s="4" t="s">
        <v>149</v>
      </c>
      <c r="AG49" s="4">
        <v>7</v>
      </c>
      <c r="AH49" s="4">
        <v>106314801458.20776</v>
      </c>
      <c r="AI49" s="4">
        <v>15187828779.743967</v>
      </c>
      <c r="AJ49" s="4">
        <v>1777.5018270418184</v>
      </c>
      <c r="AK49" s="4">
        <v>2.3676800928069141E-104</v>
      </c>
    </row>
    <row r="50" spans="2:40" ht="15" x14ac:dyDescent="0.25">
      <c r="B50" s="16">
        <v>65202.488111193998</v>
      </c>
      <c r="C50" s="16">
        <v>38830.873473891697</v>
      </c>
      <c r="D50" s="16">
        <f t="shared" si="0"/>
        <v>37520.546837437098</v>
      </c>
      <c r="E50" s="16">
        <v>6313.5132382765496</v>
      </c>
      <c r="F50" s="16">
        <v>1808.66584071439</v>
      </c>
      <c r="G50" s="17">
        <v>17958.930513499701</v>
      </c>
      <c r="H50" s="16">
        <v>57.472522465390497</v>
      </c>
      <c r="I50" s="16">
        <v>3982.5938102805198</v>
      </c>
      <c r="J50" s="16">
        <v>-446.04550000000017</v>
      </c>
      <c r="K50" s="31"/>
      <c r="L50">
        <f t="shared" si="1"/>
        <v>63926.78362787846</v>
      </c>
      <c r="M50">
        <v>1</v>
      </c>
      <c r="N50">
        <v>37520.546837437098</v>
      </c>
      <c r="O50">
        <v>6313.5132382765496</v>
      </c>
      <c r="P50">
        <v>1808.66584071439</v>
      </c>
      <c r="Q50">
        <v>17958.930513499701</v>
      </c>
      <c r="R50">
        <v>57.472522465390497</v>
      </c>
      <c r="S50">
        <v>3982.5938102805198</v>
      </c>
      <c r="T50">
        <v>-446.04550000000017</v>
      </c>
      <c r="V50" s="19" t="s">
        <v>184</v>
      </c>
      <c r="W50" cm="1">
        <f t="array" ref="W50:W57">MMULT(_xlfn.ANCHORARRAY(V28),_xlfn.ANCHORARRAY(V39))</f>
        <v>-381.2285562404868</v>
      </c>
      <c r="AF50" s="4" t="s">
        <v>150</v>
      </c>
      <c r="AG50" s="4">
        <v>103</v>
      </c>
      <c r="AH50" s="4">
        <v>880081438.18173695</v>
      </c>
      <c r="AI50" s="4">
        <v>8544479.9823469613</v>
      </c>
      <c r="AJ50" s="4"/>
      <c r="AK50" s="4"/>
    </row>
    <row r="51" spans="2:40" ht="15.75" thickBot="1" x14ac:dyDescent="0.3">
      <c r="B51" s="16">
        <v>60551.683473079902</v>
      </c>
      <c r="C51" s="16">
        <v>39644.7668182747</v>
      </c>
      <c r="D51" s="16">
        <f t="shared" si="0"/>
        <v>38830.873473891697</v>
      </c>
      <c r="E51" s="16">
        <v>6661.1384897982498</v>
      </c>
      <c r="F51" s="16">
        <v>1668.3473919242999</v>
      </c>
      <c r="G51" s="17">
        <v>18181.8848926217</v>
      </c>
      <c r="H51" s="16">
        <v>60.347295142933497</v>
      </c>
      <c r="I51" s="16">
        <v>-2130.3250648436401</v>
      </c>
      <c r="J51" s="16">
        <v>-241.46783999999934</v>
      </c>
      <c r="K51" s="31"/>
      <c r="L51">
        <f t="shared" si="1"/>
        <v>60553.500054604352</v>
      </c>
      <c r="M51">
        <v>1</v>
      </c>
      <c r="N51">
        <v>38830.873473891697</v>
      </c>
      <c r="O51">
        <v>6661.1384897982498</v>
      </c>
      <c r="P51">
        <v>1668.3473919242999</v>
      </c>
      <c r="Q51">
        <v>18181.8848926217</v>
      </c>
      <c r="R51">
        <v>60.347295142933497</v>
      </c>
      <c r="S51">
        <v>-2130.3250648436401</v>
      </c>
      <c r="T51">
        <v>-241.46783999999934</v>
      </c>
      <c r="V51" s="19" t="s">
        <v>177</v>
      </c>
      <c r="W51">
        <v>0.78068575167179965</v>
      </c>
      <c r="AF51" s="5" t="s">
        <v>151</v>
      </c>
      <c r="AG51" s="5">
        <v>110</v>
      </c>
      <c r="AH51" s="5">
        <v>107194882896.3895</v>
      </c>
      <c r="AI51" s="5"/>
      <c r="AJ51" s="5"/>
      <c r="AK51" s="5"/>
    </row>
    <row r="52" spans="2:40" ht="15.75" thickBot="1" x14ac:dyDescent="0.3">
      <c r="B52" s="16">
        <v>61589.172027751898</v>
      </c>
      <c r="C52" s="16">
        <v>39490.812870396498</v>
      </c>
      <c r="D52" s="16">
        <f t="shared" si="0"/>
        <v>39644.7668182747</v>
      </c>
      <c r="E52" s="16">
        <v>7365.7244901267804</v>
      </c>
      <c r="F52" s="16">
        <v>2460.7856830484502</v>
      </c>
      <c r="G52" s="17">
        <v>17855.875191288302</v>
      </c>
      <c r="H52" s="16">
        <v>63.796475921829597</v>
      </c>
      <c r="I52" s="16">
        <v>-1749.3685433870901</v>
      </c>
      <c r="J52" s="16">
        <v>438.85695999999916</v>
      </c>
      <c r="K52" s="31"/>
      <c r="L52">
        <f t="shared" si="1"/>
        <v>62910.310863265076</v>
      </c>
      <c r="M52">
        <v>1</v>
      </c>
      <c r="N52">
        <v>39644.7668182747</v>
      </c>
      <c r="O52">
        <v>7365.7244901267804</v>
      </c>
      <c r="P52">
        <v>2460.7856830484502</v>
      </c>
      <c r="Q52">
        <v>17855.875191288302</v>
      </c>
      <c r="R52">
        <v>63.796475921829597</v>
      </c>
      <c r="S52">
        <v>-1749.3685433870901</v>
      </c>
      <c r="T52">
        <v>438.85695999999916</v>
      </c>
      <c r="V52" s="19" t="s">
        <v>178</v>
      </c>
      <c r="W52">
        <v>1.3983065884532797</v>
      </c>
    </row>
    <row r="53" spans="2:40" ht="15" x14ac:dyDescent="0.25">
      <c r="B53" s="16">
        <v>60913.815574515</v>
      </c>
      <c r="C53" s="16">
        <v>39277.152520530697</v>
      </c>
      <c r="D53" s="16">
        <f t="shared" si="0"/>
        <v>39490.812870396498</v>
      </c>
      <c r="E53" s="16">
        <v>5865.6648374336601</v>
      </c>
      <c r="F53" s="16">
        <v>1283.3669562692601</v>
      </c>
      <c r="G53" s="17">
        <v>18267.724722221599</v>
      </c>
      <c r="H53" s="16">
        <v>68.665176067074597</v>
      </c>
      <c r="I53" s="16">
        <v>-545.59892278091195</v>
      </c>
      <c r="J53" s="16">
        <v>216.79308000000128</v>
      </c>
      <c r="K53" s="31"/>
      <c r="L53">
        <f t="shared" si="1"/>
        <v>61468.441103596211</v>
      </c>
      <c r="M53">
        <v>1</v>
      </c>
      <c r="N53">
        <v>39490.812870396498</v>
      </c>
      <c r="O53">
        <v>5865.6648374336601</v>
      </c>
      <c r="P53">
        <v>1283.3669562692601</v>
      </c>
      <c r="Q53">
        <v>18267.724722221599</v>
      </c>
      <c r="R53">
        <v>68.665176067074597</v>
      </c>
      <c r="S53">
        <v>-545.59892278091195</v>
      </c>
      <c r="T53">
        <v>216.79308000000128</v>
      </c>
      <c r="V53" s="19" t="s">
        <v>179</v>
      </c>
      <c r="W53">
        <v>0.84364406555359928</v>
      </c>
      <c r="AF53" s="6"/>
      <c r="AG53" s="6" t="s">
        <v>158</v>
      </c>
      <c r="AH53" s="6" t="s">
        <v>146</v>
      </c>
      <c r="AI53" s="6" t="s">
        <v>159</v>
      </c>
      <c r="AJ53" s="6" t="s">
        <v>160</v>
      </c>
      <c r="AK53" s="6" t="s">
        <v>161</v>
      </c>
      <c r="AL53" s="6" t="s">
        <v>162</v>
      </c>
      <c r="AM53" s="6" t="s">
        <v>163</v>
      </c>
      <c r="AN53" s="6" t="s">
        <v>164</v>
      </c>
    </row>
    <row r="54" spans="2:40" ht="15" x14ac:dyDescent="0.25">
      <c r="B54" s="16">
        <v>67639.712867290902</v>
      </c>
      <c r="C54" s="16">
        <v>40053.850268075497</v>
      </c>
      <c r="D54" s="16">
        <f t="shared" si="0"/>
        <v>39277.152520530697</v>
      </c>
      <c r="E54" s="16">
        <v>6519.7892876277301</v>
      </c>
      <c r="F54" s="16">
        <v>1505.87812264631</v>
      </c>
      <c r="G54" s="17">
        <v>18549.825672452102</v>
      </c>
      <c r="H54" s="16">
        <v>69.832155411639206</v>
      </c>
      <c r="I54" s="16">
        <v>5725.27673168605</v>
      </c>
      <c r="J54" s="16">
        <v>443.70939999999973</v>
      </c>
      <c r="K54" s="31"/>
      <c r="L54">
        <f t="shared" si="1"/>
        <v>67955.353971719334</v>
      </c>
      <c r="M54">
        <v>1</v>
      </c>
      <c r="N54">
        <v>39277.152520530697</v>
      </c>
      <c r="O54">
        <v>6519.7892876277301</v>
      </c>
      <c r="P54">
        <v>1505.87812264631</v>
      </c>
      <c r="Q54">
        <v>18549.825672452102</v>
      </c>
      <c r="R54">
        <v>69.832155411639206</v>
      </c>
      <c r="S54">
        <v>5725.27673168605</v>
      </c>
      <c r="T54">
        <v>443.70939999999973</v>
      </c>
      <c r="V54" s="19" t="s">
        <v>180</v>
      </c>
      <c r="W54">
        <v>0.97918225426618577</v>
      </c>
      <c r="AF54" s="4" t="s">
        <v>152</v>
      </c>
      <c r="AG54" s="4">
        <v>-381.2285562455304</v>
      </c>
      <c r="AH54" s="4">
        <v>1361.4004936151794</v>
      </c>
      <c r="AI54" s="4">
        <v>-0.28002675041874231</v>
      </c>
      <c r="AJ54" s="4">
        <v>0.7800185918480198</v>
      </c>
      <c r="AK54" s="4">
        <v>-3081.2453419094059</v>
      </c>
      <c r="AL54" s="4">
        <v>2318.7882294183451</v>
      </c>
      <c r="AM54" s="4">
        <v>-3081.2453419094059</v>
      </c>
      <c r="AN54" s="4">
        <v>2318.7882294183451</v>
      </c>
    </row>
    <row r="55" spans="2:40" ht="15" x14ac:dyDescent="0.25">
      <c r="B55" s="16">
        <v>63145.752850670098</v>
      </c>
      <c r="C55" s="16">
        <v>40861.615304188497</v>
      </c>
      <c r="D55" s="16">
        <f t="shared" si="0"/>
        <v>40053.850268075497</v>
      </c>
      <c r="E55" s="16">
        <v>7083.9245728490296</v>
      </c>
      <c r="F55" s="16">
        <v>1808.7196618953501</v>
      </c>
      <c r="G55" s="17">
        <v>22052.578008857101</v>
      </c>
      <c r="H55" s="16">
        <v>66.664152595539306</v>
      </c>
      <c r="I55" s="16">
        <v>-4347.0110403389299</v>
      </c>
      <c r="J55" s="16">
        <v>331.81768000000011</v>
      </c>
      <c r="K55" s="31"/>
      <c r="L55">
        <f t="shared" si="1"/>
        <v>64425.016375996041</v>
      </c>
      <c r="M55">
        <v>1</v>
      </c>
      <c r="N55">
        <v>40053.850268075497</v>
      </c>
      <c r="O55">
        <v>7083.9245728490296</v>
      </c>
      <c r="P55">
        <v>1808.7196618953501</v>
      </c>
      <c r="Q55">
        <v>22052.578008857101</v>
      </c>
      <c r="R55">
        <v>66.664152595539306</v>
      </c>
      <c r="S55">
        <v>-4347.0110403389299</v>
      </c>
      <c r="T55">
        <v>331.81768000000011</v>
      </c>
      <c r="V55" s="19" t="s">
        <v>181</v>
      </c>
      <c r="W55">
        <v>63.388331628081232</v>
      </c>
      <c r="AF55" s="4" t="s">
        <v>165</v>
      </c>
      <c r="AG55" s="4">
        <v>0.78068575167192744</v>
      </c>
      <c r="AH55" s="4">
        <v>5.1727030168163171E-2</v>
      </c>
      <c r="AI55" s="4">
        <v>15.092413949417534</v>
      </c>
      <c r="AJ55" s="4">
        <v>7.5580386399691669E-28</v>
      </c>
      <c r="AK55" s="4">
        <v>0.67809738742379433</v>
      </c>
      <c r="AL55" s="4">
        <v>0.88327411592006055</v>
      </c>
      <c r="AM55" s="4">
        <v>0.67809738742379433</v>
      </c>
      <c r="AN55" s="4">
        <v>0.88327411592006055</v>
      </c>
    </row>
    <row r="56" spans="2:40" ht="15" x14ac:dyDescent="0.25">
      <c r="B56" s="16">
        <v>66070.504940596802</v>
      </c>
      <c r="C56" s="16">
        <v>40576.381907205301</v>
      </c>
      <c r="D56" s="16">
        <f t="shared" si="0"/>
        <v>40861.615304188497</v>
      </c>
      <c r="E56" s="16">
        <v>7829.6213020895802</v>
      </c>
      <c r="F56" s="16">
        <v>2868.5508194087602</v>
      </c>
      <c r="G56" s="17">
        <v>21936.788193447999</v>
      </c>
      <c r="H56" s="16">
        <v>68.813036881050294</v>
      </c>
      <c r="I56" s="16">
        <v>-2608.0888373458301</v>
      </c>
      <c r="J56" s="16">
        <v>1444.3953999999994</v>
      </c>
      <c r="K56" s="31"/>
      <c r="L56">
        <f t="shared" si="1"/>
        <v>68224.929859927375</v>
      </c>
      <c r="M56">
        <v>1</v>
      </c>
      <c r="N56">
        <v>40861.615304188497</v>
      </c>
      <c r="O56">
        <v>7829.6213020895802</v>
      </c>
      <c r="P56">
        <v>2868.5508194087602</v>
      </c>
      <c r="Q56">
        <v>21936.788193447999</v>
      </c>
      <c r="R56">
        <v>68.813036881050294</v>
      </c>
      <c r="S56">
        <v>-2608.0888373458301</v>
      </c>
      <c r="T56">
        <v>1444.3953999999994</v>
      </c>
      <c r="V56" s="19" t="s">
        <v>182</v>
      </c>
      <c r="W56">
        <v>0.83743011568043535</v>
      </c>
      <c r="AF56" s="4" t="s">
        <v>166</v>
      </c>
      <c r="AG56" s="4">
        <v>1.3983065884535237</v>
      </c>
      <c r="AH56" s="4">
        <v>0.2781175578556711</v>
      </c>
      <c r="AI56" s="4">
        <v>5.0277537284401648</v>
      </c>
      <c r="AJ56" s="4">
        <v>2.1033230158587068E-6</v>
      </c>
      <c r="AK56" s="4">
        <v>0.84672600792641273</v>
      </c>
      <c r="AL56" s="4">
        <v>1.9498871689806347</v>
      </c>
      <c r="AM56" s="4">
        <v>0.84672600792641273</v>
      </c>
      <c r="AN56" s="4">
        <v>1.9498871689806347</v>
      </c>
    </row>
    <row r="57" spans="2:40" ht="15" x14ac:dyDescent="0.25">
      <c r="B57" s="16">
        <v>64340.889412765799</v>
      </c>
      <c r="C57" s="16">
        <v>40601.020964017698</v>
      </c>
      <c r="D57" s="16">
        <f t="shared" si="0"/>
        <v>40576.381907205301</v>
      </c>
      <c r="E57" s="16">
        <v>6448.9318687669902</v>
      </c>
      <c r="F57" s="16">
        <v>1265.63505917612</v>
      </c>
      <c r="G57" s="17">
        <v>21714.950901315999</v>
      </c>
      <c r="H57" s="16">
        <v>69.702191315680693</v>
      </c>
      <c r="I57" s="16">
        <v>-1497.0965518119599</v>
      </c>
      <c r="J57" s="17">
        <v>959.19771000000037</v>
      </c>
      <c r="K57" s="30"/>
      <c r="L57">
        <f t="shared" si="1"/>
        <v>65596.394782773525</v>
      </c>
      <c r="M57">
        <v>1</v>
      </c>
      <c r="N57">
        <v>40576.381907205301</v>
      </c>
      <c r="O57">
        <v>6448.9318687669902</v>
      </c>
      <c r="P57">
        <v>1265.63505917612</v>
      </c>
      <c r="Q57">
        <v>21714.950901315999</v>
      </c>
      <c r="R57">
        <v>69.702191315680693</v>
      </c>
      <c r="S57">
        <v>-1497.0965518119599</v>
      </c>
      <c r="T57">
        <v>959.19771000000037</v>
      </c>
      <c r="V57" s="19" t="s">
        <v>183</v>
      </c>
      <c r="W57">
        <v>-0.22163913666150847</v>
      </c>
      <c r="AF57" s="4" t="s">
        <v>167</v>
      </c>
      <c r="AG57" s="4">
        <v>0.84364406555353666</v>
      </c>
      <c r="AH57" s="4">
        <v>0.24751597412621254</v>
      </c>
      <c r="AI57" s="4">
        <v>3.4084429036622437</v>
      </c>
      <c r="AJ57" s="4">
        <v>9.3355369202977414E-4</v>
      </c>
      <c r="AK57" s="4">
        <v>0.35275450881034376</v>
      </c>
      <c r="AL57" s="4">
        <v>1.3345336222967297</v>
      </c>
      <c r="AM57" s="4">
        <v>0.35275450881034376</v>
      </c>
      <c r="AN57" s="4">
        <v>1.3345336222967297</v>
      </c>
    </row>
    <row r="58" spans="2:40" ht="15" x14ac:dyDescent="0.25">
      <c r="B58" s="16">
        <v>71310.367619886703</v>
      </c>
      <c r="C58" s="16">
        <v>41347.897634327601</v>
      </c>
      <c r="D58" s="16">
        <f t="shared" si="0"/>
        <v>40601.020964017698</v>
      </c>
      <c r="E58" s="16">
        <v>6928.2163846164403</v>
      </c>
      <c r="F58" s="16">
        <v>1601.48556048562</v>
      </c>
      <c r="G58" s="17">
        <v>22337.181828396398</v>
      </c>
      <c r="H58" s="16">
        <v>72.155576189957102</v>
      </c>
      <c r="I58" s="16">
        <v>4360.3368711375897</v>
      </c>
      <c r="J58" s="17">
        <v>504</v>
      </c>
      <c r="K58" s="30"/>
      <c r="L58">
        <f t="shared" si="1"/>
        <v>72340.029354260943</v>
      </c>
      <c r="M58">
        <v>1</v>
      </c>
      <c r="N58">
        <v>40601.020964017698</v>
      </c>
      <c r="O58">
        <v>6928.2163846164403</v>
      </c>
      <c r="P58">
        <v>1601.48556048562</v>
      </c>
      <c r="Q58">
        <v>22337.181828396398</v>
      </c>
      <c r="R58">
        <v>72.155576189957102</v>
      </c>
      <c r="S58">
        <v>4360.3368711375897</v>
      </c>
      <c r="T58">
        <v>504</v>
      </c>
      <c r="AF58" s="4" t="s">
        <v>168</v>
      </c>
      <c r="AG58" s="4">
        <v>0.97918225426624228</v>
      </c>
      <c r="AH58" s="4">
        <v>9.8575998655537678E-2</v>
      </c>
      <c r="AI58" s="4">
        <v>9.9332724762736664</v>
      </c>
      <c r="AJ58" s="4">
        <v>1.0413080844190526E-16</v>
      </c>
      <c r="AK58" s="4">
        <v>0.78368001059747749</v>
      </c>
      <c r="AL58" s="4">
        <v>1.1746844979350071</v>
      </c>
      <c r="AM58" s="4">
        <v>0.78368001059747749</v>
      </c>
      <c r="AN58" s="4">
        <v>1.1746844979350071</v>
      </c>
    </row>
    <row r="59" spans="2:40" ht="15" x14ac:dyDescent="0.25">
      <c r="B59" s="16">
        <v>67229.826186852093</v>
      </c>
      <c r="C59" s="16">
        <v>42411.097415188502</v>
      </c>
      <c r="D59" s="16">
        <f t="shared" si="0"/>
        <v>41347.897634327601</v>
      </c>
      <c r="E59" s="16">
        <v>7494.5739421538701</v>
      </c>
      <c r="F59" s="16">
        <v>1851.1147873852401</v>
      </c>
      <c r="G59" s="17">
        <v>24315.5001392056</v>
      </c>
      <c r="H59" s="16">
        <v>72.410549828141598</v>
      </c>
      <c r="I59" s="16">
        <v>-4256.8777845165096</v>
      </c>
      <c r="J59" s="17">
        <v>1654</v>
      </c>
      <c r="K59" s="30"/>
      <c r="L59">
        <f t="shared" si="1"/>
        <v>68407.741512695051</v>
      </c>
      <c r="M59">
        <v>1</v>
      </c>
      <c r="N59">
        <v>41347.897634327601</v>
      </c>
      <c r="O59">
        <v>7494.5739421538701</v>
      </c>
      <c r="P59">
        <v>1851.1147873852401</v>
      </c>
      <c r="Q59">
        <v>24315.5001392056</v>
      </c>
      <c r="R59">
        <v>72.410549828141598</v>
      </c>
      <c r="S59">
        <v>-4256.8777845165096</v>
      </c>
      <c r="T59">
        <v>1654</v>
      </c>
      <c r="AF59" s="4" t="s">
        <v>169</v>
      </c>
      <c r="AG59" s="4">
        <v>63.38833162800001</v>
      </c>
      <c r="AH59" s="4">
        <v>29.542150258384076</v>
      </c>
      <c r="AI59" s="4">
        <v>2.1456911928748439</v>
      </c>
      <c r="AJ59" s="4">
        <v>3.4247010245933088E-2</v>
      </c>
      <c r="AK59" s="4">
        <v>4.798444261036849</v>
      </c>
      <c r="AL59" s="4">
        <v>121.97821899496317</v>
      </c>
      <c r="AM59" s="4">
        <v>4.798444261036849</v>
      </c>
      <c r="AN59" s="4">
        <v>121.97821899496317</v>
      </c>
    </row>
    <row r="60" spans="2:40" ht="15" x14ac:dyDescent="0.25">
      <c r="B60" s="16">
        <v>71090.070667286403</v>
      </c>
      <c r="C60" s="16">
        <v>42293.983986466199</v>
      </c>
      <c r="D60" s="16">
        <f t="shared" si="0"/>
        <v>42411.097415188502</v>
      </c>
      <c r="E60" s="16">
        <v>8911.2778044626903</v>
      </c>
      <c r="F60" s="16">
        <v>3506.2136602400401</v>
      </c>
      <c r="G60" s="17">
        <v>24760.307494420402</v>
      </c>
      <c r="H60" s="16">
        <v>76.1120405530055</v>
      </c>
      <c r="I60" s="16">
        <v>-4170.2653772331996</v>
      </c>
      <c r="J60" s="17">
        <v>-1736</v>
      </c>
      <c r="K60" s="30"/>
      <c r="L60">
        <f t="shared" si="1"/>
        <v>74109.134421248265</v>
      </c>
      <c r="M60">
        <v>1</v>
      </c>
      <c r="N60">
        <v>42411.097415188502</v>
      </c>
      <c r="O60">
        <v>8911.2778044626903</v>
      </c>
      <c r="P60">
        <v>3506.2136602400401</v>
      </c>
      <c r="Q60">
        <v>24760.307494420402</v>
      </c>
      <c r="R60">
        <v>76.1120405530055</v>
      </c>
      <c r="S60">
        <v>-4170.2653772331996</v>
      </c>
      <c r="T60">
        <v>-1736</v>
      </c>
      <c r="AF60" s="4" t="s">
        <v>170</v>
      </c>
      <c r="AG60" s="4">
        <v>0.83743011568060066</v>
      </c>
      <c r="AH60" s="4">
        <v>0.13749089599391121</v>
      </c>
      <c r="AI60" s="4">
        <v>6.0908041192610041</v>
      </c>
      <c r="AJ60" s="4">
        <v>1.9591911201021015E-8</v>
      </c>
      <c r="AK60" s="4">
        <v>0.56474935142309957</v>
      </c>
      <c r="AL60" s="4">
        <v>1.1101108799381016</v>
      </c>
      <c r="AM60" s="4">
        <v>0.56474935142309957</v>
      </c>
      <c r="AN60" s="4">
        <v>1.1101108799381016</v>
      </c>
    </row>
    <row r="61" spans="2:40" ht="15.75" thickBot="1" x14ac:dyDescent="0.3">
      <c r="B61" s="16">
        <v>69670.764068816206</v>
      </c>
      <c r="C61" s="16">
        <v>42939.814766869</v>
      </c>
      <c r="D61" s="16">
        <f t="shared" si="0"/>
        <v>42293.983986466199</v>
      </c>
      <c r="E61" s="16">
        <v>6914.6825080764402</v>
      </c>
      <c r="F61" s="16">
        <v>1350.03004424967</v>
      </c>
      <c r="G61" s="17">
        <v>21346.838081097201</v>
      </c>
      <c r="H61" s="16">
        <v>83.220379220620899</v>
      </c>
      <c r="I61" s="16">
        <v>1113.32410511322</v>
      </c>
      <c r="J61" s="17">
        <v>992.38986099999988</v>
      </c>
      <c r="K61" s="30"/>
      <c r="L61">
        <f t="shared" si="1"/>
        <v>70334.897798751685</v>
      </c>
      <c r="M61">
        <v>1</v>
      </c>
      <c r="N61">
        <v>42293.983986466199</v>
      </c>
      <c r="O61">
        <v>6914.6825080764402</v>
      </c>
      <c r="P61">
        <v>1350.03004424967</v>
      </c>
      <c r="Q61">
        <v>21346.838081097201</v>
      </c>
      <c r="R61">
        <v>83.220379220620899</v>
      </c>
      <c r="S61">
        <v>1113.32410511322</v>
      </c>
      <c r="T61">
        <v>992.38986099999988</v>
      </c>
      <c r="AF61" s="5" t="s">
        <v>171</v>
      </c>
      <c r="AG61" s="5">
        <v>-0.22163913666119855</v>
      </c>
      <c r="AH61" s="5">
        <v>0.19594149394313323</v>
      </c>
      <c r="AI61" s="5">
        <v>-1.1311495702157062</v>
      </c>
      <c r="AJ61" s="5">
        <v>0.26061900311188674</v>
      </c>
      <c r="AK61" s="5">
        <v>-0.61024287607196093</v>
      </c>
      <c r="AL61" s="5">
        <v>0.16696460274956376</v>
      </c>
      <c r="AM61" s="5">
        <v>-0.61024287607196093</v>
      </c>
      <c r="AN61" s="5">
        <v>0.16696460274956376</v>
      </c>
    </row>
    <row r="62" spans="2:40" ht="15" x14ac:dyDescent="0.25">
      <c r="B62" s="16">
        <v>75823.935493798606</v>
      </c>
      <c r="C62" s="16">
        <v>43935.425428836301</v>
      </c>
      <c r="D62" s="16">
        <f t="shared" si="0"/>
        <v>42939.814766869</v>
      </c>
      <c r="E62" s="16">
        <v>7473.4041446989404</v>
      </c>
      <c r="F62" s="16">
        <v>1913.6906604332301</v>
      </c>
      <c r="G62" s="17">
        <v>22212.245285534402</v>
      </c>
      <c r="H62" s="16">
        <v>95.818539902287696</v>
      </c>
      <c r="I62" s="16">
        <v>5089.1104248369002</v>
      </c>
      <c r="J62" s="17">
        <v>354</v>
      </c>
      <c r="K62" s="30"/>
      <c r="L62">
        <f t="shared" si="1"/>
        <v>77212.784906218178</v>
      </c>
      <c r="M62">
        <v>1</v>
      </c>
      <c r="N62">
        <v>42939.814766869</v>
      </c>
      <c r="O62">
        <v>7473.4041446989404</v>
      </c>
      <c r="P62">
        <v>1913.6906604332301</v>
      </c>
      <c r="Q62">
        <v>22212.245285534402</v>
      </c>
      <c r="R62">
        <v>95.818539902287696</v>
      </c>
      <c r="S62">
        <v>5089.1104248369002</v>
      </c>
      <c r="T62">
        <v>354</v>
      </c>
    </row>
    <row r="63" spans="2:40" ht="15" x14ac:dyDescent="0.25">
      <c r="B63" s="16">
        <v>72806.269064419306</v>
      </c>
      <c r="C63" s="16">
        <v>45099.679107664597</v>
      </c>
      <c r="D63" s="16">
        <f t="shared" si="0"/>
        <v>43935.425428836301</v>
      </c>
      <c r="E63" s="16">
        <v>8081.8960687215404</v>
      </c>
      <c r="F63" s="16">
        <v>2312.2976191835101</v>
      </c>
      <c r="G63" s="17">
        <v>24017.825334315701</v>
      </c>
      <c r="H63" s="16">
        <v>98.048258581365602</v>
      </c>
      <c r="I63" s="16">
        <v>-2582.3223788638502</v>
      </c>
      <c r="J63" s="17">
        <v>145</v>
      </c>
      <c r="K63" s="30"/>
      <c r="L63">
        <f t="shared" si="1"/>
        <v>74708.548434662924</v>
      </c>
      <c r="M63">
        <v>1</v>
      </c>
      <c r="N63">
        <v>43935.425428836301</v>
      </c>
      <c r="O63">
        <v>8081.8960687215404</v>
      </c>
      <c r="P63">
        <v>2312.2976191835101</v>
      </c>
      <c r="Q63">
        <v>24017.825334315701</v>
      </c>
      <c r="R63">
        <v>98.048258581365602</v>
      </c>
      <c r="S63">
        <v>-2582.3223788638502</v>
      </c>
      <c r="T63">
        <v>145</v>
      </c>
    </row>
    <row r="64" spans="2:40" ht="15" x14ac:dyDescent="0.25">
      <c r="B64" s="16">
        <v>76296.862183394507</v>
      </c>
      <c r="C64" s="16">
        <v>45031.080696630001</v>
      </c>
      <c r="D64" s="16">
        <f t="shared" si="0"/>
        <v>45099.679107664597</v>
      </c>
      <c r="E64" s="16">
        <v>9576.0172785030809</v>
      </c>
      <c r="F64" s="16">
        <v>4088.74630164165</v>
      </c>
      <c r="G64" s="17">
        <v>25119.239325804701</v>
      </c>
      <c r="H64" s="16">
        <v>99.624541343137693</v>
      </c>
      <c r="I64" s="16">
        <v>-2329.8844887318801</v>
      </c>
      <c r="J64" s="17">
        <v>1035</v>
      </c>
      <c r="K64" s="30"/>
      <c r="L64">
        <f t="shared" si="1"/>
        <v>80397.93784277323</v>
      </c>
      <c r="M64">
        <v>1</v>
      </c>
      <c r="N64">
        <v>45099.679107664597</v>
      </c>
      <c r="O64">
        <v>9576.0172785030809</v>
      </c>
      <c r="P64">
        <v>4088.74630164165</v>
      </c>
      <c r="Q64">
        <v>25119.239325804701</v>
      </c>
      <c r="R64">
        <v>99.624541343137693</v>
      </c>
      <c r="S64">
        <v>-2329.8844887318801</v>
      </c>
      <c r="T64">
        <v>1035</v>
      </c>
    </row>
    <row r="65" spans="2:20" ht="15" x14ac:dyDescent="0.25">
      <c r="B65" s="16">
        <v>73354.134000000005</v>
      </c>
      <c r="C65" s="16">
        <v>46181</v>
      </c>
      <c r="D65" s="16">
        <f t="shared" si="0"/>
        <v>45031.080696630001</v>
      </c>
      <c r="E65" s="16">
        <v>7999</v>
      </c>
      <c r="F65" s="16">
        <v>1337.7293260520801</v>
      </c>
      <c r="G65" s="17">
        <v>21907.711219189699</v>
      </c>
      <c r="H65" s="16">
        <v>99.347232332146504</v>
      </c>
      <c r="I65" s="16">
        <v>1194.64169677874</v>
      </c>
      <c r="J65" s="17">
        <v>2176</v>
      </c>
      <c r="K65" s="30"/>
      <c r="L65">
        <f t="shared" si="1"/>
        <v>75354.755874055787</v>
      </c>
      <c r="M65">
        <v>1</v>
      </c>
      <c r="N65">
        <v>45031.080696630001</v>
      </c>
      <c r="O65">
        <v>7999</v>
      </c>
      <c r="P65">
        <v>1337.7293260520801</v>
      </c>
      <c r="Q65">
        <v>21907.711219189699</v>
      </c>
      <c r="R65">
        <v>99.347232332146504</v>
      </c>
      <c r="S65">
        <v>1194.64169677874</v>
      </c>
      <c r="T65">
        <v>2176</v>
      </c>
    </row>
    <row r="66" spans="2:20" ht="15" x14ac:dyDescent="0.25">
      <c r="B66" s="16">
        <v>80625.955000000002</v>
      </c>
      <c r="C66" s="16">
        <v>47902</v>
      </c>
      <c r="D66" s="16">
        <f t="shared" si="0"/>
        <v>46181</v>
      </c>
      <c r="E66" s="16">
        <v>7888</v>
      </c>
      <c r="F66" s="16">
        <v>2083.9789856094699</v>
      </c>
      <c r="G66" s="17">
        <v>22992.820076300501</v>
      </c>
      <c r="H66" s="16">
        <v>105.300204591617</v>
      </c>
      <c r="I66" s="16">
        <v>5068.9877005854696</v>
      </c>
      <c r="J66" s="17">
        <v>1855</v>
      </c>
      <c r="K66" s="30"/>
      <c r="L66">
        <f t="shared" si="1"/>
        <v>81482.347056766055</v>
      </c>
      <c r="M66">
        <v>1</v>
      </c>
      <c r="N66">
        <v>46181</v>
      </c>
      <c r="O66">
        <v>7888</v>
      </c>
      <c r="P66">
        <v>2083.9789856094699</v>
      </c>
      <c r="Q66">
        <v>22992.820076300501</v>
      </c>
      <c r="R66">
        <v>105.300204591617</v>
      </c>
      <c r="S66">
        <v>5068.9877005854696</v>
      </c>
      <c r="T66">
        <v>1855</v>
      </c>
    </row>
    <row r="67" spans="2:20" ht="15" x14ac:dyDescent="0.25">
      <c r="B67" s="16">
        <v>80699.622000000003</v>
      </c>
      <c r="C67" s="16">
        <v>48878</v>
      </c>
      <c r="D67" s="16">
        <f t="shared" si="0"/>
        <v>47902</v>
      </c>
      <c r="E67" s="16">
        <v>8475</v>
      </c>
      <c r="F67" s="16">
        <v>2679.7424964127199</v>
      </c>
      <c r="G67" s="17">
        <v>26072.150510726198</v>
      </c>
      <c r="H67" s="16">
        <v>100.043572553731</v>
      </c>
      <c r="I67" s="16">
        <v>281.29991500178301</v>
      </c>
      <c r="J67" s="17">
        <v>3629</v>
      </c>
      <c r="K67" s="30"/>
      <c r="L67">
        <f t="shared" si="1"/>
        <v>82428.800370164259</v>
      </c>
      <c r="M67">
        <v>1</v>
      </c>
      <c r="N67">
        <v>47902</v>
      </c>
      <c r="O67">
        <v>8475</v>
      </c>
      <c r="P67">
        <v>2679.7424964127199</v>
      </c>
      <c r="Q67">
        <v>26072.150510726198</v>
      </c>
      <c r="R67">
        <v>100.043572553731</v>
      </c>
      <c r="S67">
        <v>281.29991500178301</v>
      </c>
      <c r="T67">
        <v>3629</v>
      </c>
    </row>
    <row r="68" spans="2:20" ht="15" x14ac:dyDescent="0.25">
      <c r="B68" s="16">
        <v>85013.289000000004</v>
      </c>
      <c r="C68" s="16">
        <v>49355</v>
      </c>
      <c r="D68" s="16">
        <f t="shared" si="0"/>
        <v>48878</v>
      </c>
      <c r="E68" s="16">
        <v>9062</v>
      </c>
      <c r="F68" s="16">
        <v>5220.2656093411897</v>
      </c>
      <c r="G68" s="17">
        <v>26528.749511612401</v>
      </c>
      <c r="H68" s="16">
        <v>95.920137672218104</v>
      </c>
      <c r="I68" s="16">
        <v>-304.89346916763498</v>
      </c>
      <c r="J68" s="17">
        <v>1557</v>
      </c>
      <c r="K68" s="30"/>
      <c r="L68">
        <f t="shared" si="1"/>
        <v>86308.909157755741</v>
      </c>
      <c r="M68">
        <v>1</v>
      </c>
      <c r="N68">
        <v>48878</v>
      </c>
      <c r="O68">
        <v>9062</v>
      </c>
      <c r="P68">
        <v>5220.2656093411897</v>
      </c>
      <c r="Q68">
        <v>26528.749511612401</v>
      </c>
      <c r="R68">
        <v>95.920137672218104</v>
      </c>
      <c r="S68">
        <v>-304.89346916763498</v>
      </c>
      <c r="T68">
        <v>1557</v>
      </c>
    </row>
    <row r="69" spans="2:20" ht="15" x14ac:dyDescent="0.25">
      <c r="B69" s="16">
        <v>80796.31</v>
      </c>
      <c r="C69" s="16">
        <v>50198.747000000003</v>
      </c>
      <c r="D69" s="16">
        <f t="shared" si="0"/>
        <v>49355</v>
      </c>
      <c r="E69" s="16">
        <v>8446</v>
      </c>
      <c r="F69" s="16">
        <v>2078.03231679175</v>
      </c>
      <c r="G69" s="17">
        <v>24955.327270676698</v>
      </c>
      <c r="H69" s="16">
        <v>96.541208560889402</v>
      </c>
      <c r="I69" s="16">
        <v>1508.2920403277501</v>
      </c>
      <c r="J69" s="17">
        <v>5847</v>
      </c>
      <c r="K69" s="30"/>
      <c r="L69">
        <f t="shared" si="1"/>
        <v>82235.298698324274</v>
      </c>
      <c r="M69">
        <v>1</v>
      </c>
      <c r="N69">
        <v>49355</v>
      </c>
      <c r="O69">
        <v>8446</v>
      </c>
      <c r="P69">
        <v>2078.03231679175</v>
      </c>
      <c r="Q69">
        <v>24955.327270676698</v>
      </c>
      <c r="R69">
        <v>96.541208560889402</v>
      </c>
      <c r="S69">
        <v>1508.2920403277501</v>
      </c>
      <c r="T69">
        <v>5847</v>
      </c>
    </row>
    <row r="70" spans="2:20" ht="15" x14ac:dyDescent="0.25">
      <c r="B70" s="16">
        <v>89117.714999999997</v>
      </c>
      <c r="C70" s="16">
        <v>53698.142</v>
      </c>
      <c r="D70" s="16">
        <f t="shared" si="0"/>
        <v>50198.747000000003</v>
      </c>
      <c r="E70" s="16">
        <v>8409</v>
      </c>
      <c r="F70" s="16">
        <v>3017.5975489043199</v>
      </c>
      <c r="G70" s="17">
        <v>25347.606757285699</v>
      </c>
      <c r="H70" s="16">
        <v>93.450523328002802</v>
      </c>
      <c r="I70" s="16">
        <v>5191.7935039286203</v>
      </c>
      <c r="J70" s="17">
        <v>4888</v>
      </c>
      <c r="K70" s="30"/>
      <c r="L70">
        <f t="shared" si="1"/>
        <v>87120.347968070302</v>
      </c>
      <c r="M70">
        <v>1</v>
      </c>
      <c r="N70">
        <v>50198.747000000003</v>
      </c>
      <c r="O70">
        <v>8409</v>
      </c>
      <c r="P70">
        <v>3017.5975489043199</v>
      </c>
      <c r="Q70">
        <v>25347.606757285699</v>
      </c>
      <c r="R70">
        <v>93.450523328002802</v>
      </c>
      <c r="S70">
        <v>5191.7935039286203</v>
      </c>
      <c r="T70">
        <v>4888</v>
      </c>
    </row>
    <row r="71" spans="2:20" ht="15" x14ac:dyDescent="0.25">
      <c r="B71" s="16">
        <v>88430.243000000002</v>
      </c>
      <c r="C71" s="16">
        <v>53716.921999999999</v>
      </c>
      <c r="D71" s="16">
        <f t="shared" si="0"/>
        <v>53698.142</v>
      </c>
      <c r="E71" s="16">
        <v>8923</v>
      </c>
      <c r="F71" s="16">
        <v>3610.15186859301</v>
      </c>
      <c r="G71" s="17">
        <v>27558.098745669198</v>
      </c>
      <c r="H71" s="16">
        <v>86.355998898141294</v>
      </c>
      <c r="I71" s="16">
        <v>1116.1648563706501</v>
      </c>
      <c r="J71" s="17">
        <v>-782</v>
      </c>
      <c r="K71" s="30"/>
      <c r="L71">
        <f t="shared" si="1"/>
        <v>90629.314501825225</v>
      </c>
      <c r="M71">
        <v>1</v>
      </c>
      <c r="N71">
        <v>53698.142</v>
      </c>
      <c r="O71">
        <v>8923</v>
      </c>
      <c r="P71">
        <v>3610.15186859301</v>
      </c>
      <c r="Q71">
        <v>27558.098745669198</v>
      </c>
      <c r="R71">
        <v>86.355998898141294</v>
      </c>
      <c r="S71">
        <v>1116.1648563706501</v>
      </c>
      <c r="T71">
        <v>-782</v>
      </c>
    </row>
    <row r="72" spans="2:20" ht="15" x14ac:dyDescent="0.25">
      <c r="B72" s="16">
        <v>90525.732000000004</v>
      </c>
      <c r="C72" s="16">
        <v>51822.75</v>
      </c>
      <c r="D72" s="16">
        <f t="shared" si="0"/>
        <v>53716.921999999999</v>
      </c>
      <c r="E72" s="16">
        <v>9448</v>
      </c>
      <c r="F72" s="16">
        <v>5650.3531329450398</v>
      </c>
      <c r="G72" s="17">
        <v>27532.891291562901</v>
      </c>
      <c r="H72" s="16">
        <v>75.070577787663694</v>
      </c>
      <c r="I72" s="16">
        <v>2908.6221257095099</v>
      </c>
      <c r="J72" s="17">
        <v>-2910</v>
      </c>
      <c r="K72" s="30"/>
      <c r="L72">
        <f t="shared" si="1"/>
        <v>94331.949501965864</v>
      </c>
      <c r="M72">
        <v>1</v>
      </c>
      <c r="N72">
        <v>53716.921999999999</v>
      </c>
      <c r="O72">
        <v>9448</v>
      </c>
      <c r="P72">
        <v>5650.3531329450398</v>
      </c>
      <c r="Q72">
        <v>27532.891291562901</v>
      </c>
      <c r="R72">
        <v>75.070577787663694</v>
      </c>
      <c r="S72">
        <v>2908.6221257095099</v>
      </c>
      <c r="T72">
        <v>-2910</v>
      </c>
    </row>
    <row r="73" spans="2:20" ht="15" x14ac:dyDescent="0.25">
      <c r="B73" s="16">
        <v>82892.210000000006</v>
      </c>
      <c r="C73" s="16">
        <v>51955.703144999999</v>
      </c>
      <c r="D73" s="16">
        <f t="shared" si="0"/>
        <v>51822.75</v>
      </c>
      <c r="E73" s="16">
        <v>9405</v>
      </c>
      <c r="F73" s="16">
        <v>2575.4840159711498</v>
      </c>
      <c r="G73" s="17">
        <v>24636.301822488502</v>
      </c>
      <c r="H73" s="16">
        <v>77.066390251175406</v>
      </c>
      <c r="I73" s="16">
        <v>-1468.1076818205599</v>
      </c>
      <c r="J73" s="17">
        <v>-267</v>
      </c>
      <c r="K73" s="30"/>
      <c r="L73">
        <f t="shared" si="1"/>
        <v>83238.198773231939</v>
      </c>
      <c r="M73">
        <v>1</v>
      </c>
      <c r="N73">
        <v>51822.75</v>
      </c>
      <c r="O73">
        <v>9405</v>
      </c>
      <c r="P73">
        <v>2575.4840159711498</v>
      </c>
      <c r="Q73">
        <v>24636.301822488502</v>
      </c>
      <c r="R73">
        <v>77.066390251175406</v>
      </c>
      <c r="S73">
        <v>-1468.1076818205599</v>
      </c>
      <c r="T73">
        <v>-267</v>
      </c>
    </row>
    <row r="74" spans="2:20" ht="15" x14ac:dyDescent="0.25">
      <c r="B74" s="16">
        <v>88463.960999999996</v>
      </c>
      <c r="C74" s="16">
        <v>54288.821561999997</v>
      </c>
      <c r="D74" s="16">
        <f t="shared" si="0"/>
        <v>51955.703144999999</v>
      </c>
      <c r="E74" s="16">
        <v>9432</v>
      </c>
      <c r="F74" s="16">
        <v>3521.52076478548</v>
      </c>
      <c r="G74" s="17">
        <v>25203.994021446499</v>
      </c>
      <c r="H74" s="16">
        <v>81.918587168901993</v>
      </c>
      <c r="I74" s="16">
        <v>176.60271855720401</v>
      </c>
      <c r="J74" s="17">
        <v>-139</v>
      </c>
      <c r="K74" s="30"/>
      <c r="L74">
        <f t="shared" si="1"/>
        <v>86390.272971801576</v>
      </c>
      <c r="M74">
        <v>1</v>
      </c>
      <c r="N74">
        <v>51955.703144999999</v>
      </c>
      <c r="O74">
        <v>9432</v>
      </c>
      <c r="P74">
        <v>3521.52076478548</v>
      </c>
      <c r="Q74">
        <v>25203.994021446499</v>
      </c>
      <c r="R74">
        <v>81.918587168901993</v>
      </c>
      <c r="S74">
        <v>176.60271855720401</v>
      </c>
      <c r="T74">
        <v>-139</v>
      </c>
    </row>
    <row r="75" spans="2:20" ht="15" x14ac:dyDescent="0.25">
      <c r="B75" s="16">
        <v>88341.327999999994</v>
      </c>
      <c r="C75" s="16">
        <v>55382.146582000001</v>
      </c>
      <c r="D75" s="16">
        <f t="shared" ref="D75:D120" si="2">C74</f>
        <v>54288.821561999997</v>
      </c>
      <c r="E75" s="16">
        <v>10205</v>
      </c>
      <c r="F75" s="16">
        <v>4825.63864116481</v>
      </c>
      <c r="G75" s="17">
        <v>27054.262037185901</v>
      </c>
      <c r="H75" s="16">
        <v>87.0561126862967</v>
      </c>
      <c r="I75" s="16">
        <v>-5525.9085381448003</v>
      </c>
      <c r="J75" s="17">
        <v>1340</v>
      </c>
      <c r="K75" s="30"/>
      <c r="L75">
        <f t="shared" ref="L75:L120" si="3">$W$50+$W$51*D75+$W$52*E75+$W$53*F75+$W$54*G75+$W$55*H75+$W$56*I75+$W$57*J75</f>
        <v>87426.957410382063</v>
      </c>
      <c r="M75">
        <v>1</v>
      </c>
      <c r="N75">
        <v>54288.821561999997</v>
      </c>
      <c r="O75">
        <v>10205</v>
      </c>
      <c r="P75">
        <v>4825.63864116481</v>
      </c>
      <c r="Q75">
        <v>27054.262037185901</v>
      </c>
      <c r="R75">
        <v>87.0561126862967</v>
      </c>
      <c r="S75">
        <v>-5525.9085381448003</v>
      </c>
      <c r="T75">
        <v>1340</v>
      </c>
    </row>
    <row r="76" spans="2:20" ht="15" x14ac:dyDescent="0.25">
      <c r="B76" s="16">
        <v>92995.501000000004</v>
      </c>
      <c r="C76" s="16">
        <v>54258.419249999999</v>
      </c>
      <c r="D76" s="16">
        <f t="shared" si="2"/>
        <v>55382.146582000001</v>
      </c>
      <c r="E76" s="16">
        <v>10769</v>
      </c>
      <c r="F76" s="16">
        <v>8199.6384533282508</v>
      </c>
      <c r="G76" s="17">
        <v>27917.739222907199</v>
      </c>
      <c r="H76" s="16">
        <v>96.0993183392373</v>
      </c>
      <c r="I76" s="16">
        <v>-3482.3308834043701</v>
      </c>
      <c r="J76" s="17">
        <v>1005</v>
      </c>
      <c r="K76" s="30"/>
      <c r="L76">
        <f t="shared" si="3"/>
        <v>95119.938348765019</v>
      </c>
      <c r="M76">
        <v>1</v>
      </c>
      <c r="N76">
        <v>55382.146582000001</v>
      </c>
      <c r="O76">
        <v>10769</v>
      </c>
      <c r="P76">
        <v>8199.6384533282508</v>
      </c>
      <c r="Q76">
        <v>27917.739222907199</v>
      </c>
      <c r="R76">
        <v>96.0993183392373</v>
      </c>
      <c r="S76">
        <v>-3482.3308834043701</v>
      </c>
      <c r="T76">
        <v>1005</v>
      </c>
    </row>
    <row r="77" spans="2:20" ht="15" x14ac:dyDescent="0.25">
      <c r="B77" s="16">
        <v>87436.716</v>
      </c>
      <c r="C77" s="16">
        <v>55488.690958860003</v>
      </c>
      <c r="D77" s="16">
        <f t="shared" si="2"/>
        <v>54258.419249999999</v>
      </c>
      <c r="E77" s="16">
        <v>10137</v>
      </c>
      <c r="F77" s="16">
        <v>3036.6665002866798</v>
      </c>
      <c r="G77" s="17">
        <v>24859.556807773501</v>
      </c>
      <c r="H77" s="16">
        <v>99.606693274072995</v>
      </c>
      <c r="I77" s="16">
        <v>-1376.0476048764899</v>
      </c>
      <c r="J77" s="17">
        <v>2134</v>
      </c>
      <c r="K77" s="30"/>
      <c r="L77">
        <f t="shared" si="3"/>
        <v>87744.663177810871</v>
      </c>
      <c r="M77">
        <v>1</v>
      </c>
      <c r="N77">
        <v>54258.419249999999</v>
      </c>
      <c r="O77">
        <v>10137</v>
      </c>
      <c r="P77">
        <v>3036.6665002866798</v>
      </c>
      <c r="Q77">
        <v>24859.556807773501</v>
      </c>
      <c r="R77">
        <v>99.606693274072995</v>
      </c>
      <c r="S77">
        <v>-1376.0476048764899</v>
      </c>
      <c r="T77">
        <v>2134</v>
      </c>
    </row>
    <row r="78" spans="2:20" ht="15" x14ac:dyDescent="0.25">
      <c r="B78" s="16">
        <v>96793.123999999996</v>
      </c>
      <c r="C78" s="16">
        <v>59391.970788828003</v>
      </c>
      <c r="D78" s="16">
        <f t="shared" si="2"/>
        <v>55488.690958860003</v>
      </c>
      <c r="E78" s="16">
        <v>9873</v>
      </c>
      <c r="F78" s="16">
        <v>5012.0724062041299</v>
      </c>
      <c r="G78" s="17">
        <v>24982.629065659599</v>
      </c>
      <c r="H78" s="16">
        <v>102.79404673334901</v>
      </c>
      <c r="I78" s="16">
        <v>2161.9892126203199</v>
      </c>
      <c r="J78" s="17">
        <v>72</v>
      </c>
      <c r="K78" s="30"/>
      <c r="L78">
        <f t="shared" si="3"/>
        <v>93744.934971998984</v>
      </c>
      <c r="M78">
        <v>1</v>
      </c>
      <c r="N78">
        <v>55488.690958860003</v>
      </c>
      <c r="O78">
        <v>9873</v>
      </c>
      <c r="P78">
        <v>5012.0724062041299</v>
      </c>
      <c r="Q78">
        <v>24982.629065659599</v>
      </c>
      <c r="R78">
        <v>102.79404673334901</v>
      </c>
      <c r="S78">
        <v>2161.9892126203199</v>
      </c>
      <c r="T78">
        <v>72</v>
      </c>
    </row>
    <row r="79" spans="2:20" ht="15" x14ac:dyDescent="0.25">
      <c r="B79" s="16">
        <v>96794.994000000006</v>
      </c>
      <c r="C79" s="16">
        <v>61252.654119692001</v>
      </c>
      <c r="D79" s="16">
        <f t="shared" si="2"/>
        <v>59391.970788828003</v>
      </c>
      <c r="E79" s="16">
        <v>10588</v>
      </c>
      <c r="F79" s="16">
        <v>5627.9728143249504</v>
      </c>
      <c r="G79" s="17">
        <v>28305.303208637099</v>
      </c>
      <c r="H79" s="16">
        <v>103.05893269251899</v>
      </c>
      <c r="I79" s="16">
        <v>-2677.2162061608801</v>
      </c>
      <c r="J79" s="17">
        <v>7123</v>
      </c>
      <c r="K79" s="30"/>
      <c r="L79">
        <f t="shared" si="3"/>
        <v>95966.580185354731</v>
      </c>
      <c r="M79">
        <v>1</v>
      </c>
      <c r="N79">
        <v>59391.970788828003</v>
      </c>
      <c r="O79">
        <v>10588</v>
      </c>
      <c r="P79">
        <v>5627.9728143249504</v>
      </c>
      <c r="Q79">
        <v>28305.303208637099</v>
      </c>
      <c r="R79">
        <v>103.05893269251899</v>
      </c>
      <c r="S79">
        <v>-2677.2162061608801</v>
      </c>
      <c r="T79">
        <v>7123</v>
      </c>
    </row>
    <row r="80" spans="2:20" ht="15" x14ac:dyDescent="0.25">
      <c r="B80" s="16">
        <v>101056.166</v>
      </c>
      <c r="C80" s="16">
        <v>59358.7106595</v>
      </c>
      <c r="D80" s="16">
        <f t="shared" si="2"/>
        <v>61252.654119692001</v>
      </c>
      <c r="E80" s="16">
        <v>11438</v>
      </c>
      <c r="F80" s="16">
        <v>8288.7090838070999</v>
      </c>
      <c r="G80" s="17">
        <v>28069.552005475802</v>
      </c>
      <c r="H80" s="16">
        <v>109.381569804816</v>
      </c>
      <c r="I80" s="16">
        <v>-699.51202224108795</v>
      </c>
      <c r="J80" s="17">
        <v>1641</v>
      </c>
      <c r="K80" s="30"/>
      <c r="L80">
        <f t="shared" si="3"/>
        <v>103893.61692825147</v>
      </c>
      <c r="M80">
        <v>1</v>
      </c>
      <c r="N80">
        <v>61252.654119692001</v>
      </c>
      <c r="O80">
        <v>11438</v>
      </c>
      <c r="P80">
        <v>8288.7090838070999</v>
      </c>
      <c r="Q80">
        <v>28069.552005475802</v>
      </c>
      <c r="R80">
        <v>109.381569804816</v>
      </c>
      <c r="S80">
        <v>-699.51202224108795</v>
      </c>
      <c r="T80">
        <v>1641</v>
      </c>
    </row>
    <row r="81" spans="2:20" ht="15" x14ac:dyDescent="0.25">
      <c r="B81" s="16">
        <v>94793.513999999996</v>
      </c>
      <c r="C81" s="16">
        <v>60704.627908992799</v>
      </c>
      <c r="D81" s="16">
        <f t="shared" si="2"/>
        <v>59358.7106595</v>
      </c>
      <c r="E81" s="16">
        <v>10135</v>
      </c>
      <c r="F81" s="16">
        <v>2497.73664592975</v>
      </c>
      <c r="G81" s="17">
        <v>25296.246436622499</v>
      </c>
      <c r="H81" s="16">
        <v>113.35416195185999</v>
      </c>
      <c r="I81" s="16">
        <v>1730.98974358143</v>
      </c>
      <c r="J81" s="17">
        <v>2022</v>
      </c>
      <c r="K81" s="30"/>
      <c r="L81">
        <f t="shared" si="3"/>
        <v>95194.704492260717</v>
      </c>
      <c r="M81">
        <v>1</v>
      </c>
      <c r="N81">
        <v>59358.7106595</v>
      </c>
      <c r="O81">
        <v>10135</v>
      </c>
      <c r="P81">
        <v>2497.73664592975</v>
      </c>
      <c r="Q81">
        <v>25296.246436622499</v>
      </c>
      <c r="R81">
        <v>113.35416195185999</v>
      </c>
      <c r="S81">
        <v>1730.98974358143</v>
      </c>
      <c r="T81">
        <v>2022</v>
      </c>
    </row>
    <row r="82" spans="2:20" ht="15" x14ac:dyDescent="0.25">
      <c r="B82" s="16">
        <v>101908.28</v>
      </c>
      <c r="C82" s="16">
        <v>64618.464218244902</v>
      </c>
      <c r="D82" s="16">
        <f t="shared" si="2"/>
        <v>60704.627908992799</v>
      </c>
      <c r="E82" s="16">
        <v>10368</v>
      </c>
      <c r="F82" s="16">
        <v>3618.3358396998001</v>
      </c>
      <c r="G82" s="17">
        <v>27685.782978899399</v>
      </c>
      <c r="H82" s="16">
        <v>113.010479820531</v>
      </c>
      <c r="I82" s="16">
        <v>2757.5747293880399</v>
      </c>
      <c r="J82" s="17">
        <v>1025</v>
      </c>
      <c r="K82" s="30"/>
      <c r="L82">
        <f t="shared" si="3"/>
        <v>100915.30895054103</v>
      </c>
      <c r="M82">
        <v>1</v>
      </c>
      <c r="N82">
        <v>60704.627908992799</v>
      </c>
      <c r="O82">
        <v>10368</v>
      </c>
      <c r="P82">
        <v>3618.3358396998001</v>
      </c>
      <c r="Q82">
        <v>27685.782978899399</v>
      </c>
      <c r="R82">
        <v>113.010479820531</v>
      </c>
      <c r="S82">
        <v>2757.5747293880399</v>
      </c>
      <c r="T82">
        <v>1025</v>
      </c>
    </row>
    <row r="83" spans="2:20" ht="15" x14ac:dyDescent="0.25">
      <c r="B83" s="16">
        <v>102420.284</v>
      </c>
      <c r="C83" s="16">
        <v>64560.297442155403</v>
      </c>
      <c r="D83" s="16">
        <f t="shared" si="2"/>
        <v>64618.464218244902</v>
      </c>
      <c r="E83" s="16">
        <v>11266</v>
      </c>
      <c r="F83" s="16">
        <v>4461.7852897941902</v>
      </c>
      <c r="G83" s="17">
        <v>29818.913064986999</v>
      </c>
      <c r="H83" s="16">
        <v>114.28941872161801</v>
      </c>
      <c r="I83" s="16">
        <v>-1896.2494385158</v>
      </c>
      <c r="J83" s="17">
        <v>916</v>
      </c>
      <c r="K83" s="30"/>
      <c r="L83">
        <f t="shared" si="3"/>
        <v>104234.73471529194</v>
      </c>
      <c r="M83">
        <v>1</v>
      </c>
      <c r="N83">
        <v>64618.464218244902</v>
      </c>
      <c r="O83">
        <v>11266</v>
      </c>
      <c r="P83">
        <v>4461.7852897941902</v>
      </c>
      <c r="Q83">
        <v>29818.913064986999</v>
      </c>
      <c r="R83">
        <v>114.28941872161801</v>
      </c>
      <c r="S83">
        <v>-1896.2494385158</v>
      </c>
      <c r="T83">
        <v>916</v>
      </c>
    </row>
    <row r="84" spans="2:20" ht="15" x14ac:dyDescent="0.25">
      <c r="B84" s="16">
        <v>107133.92200000001</v>
      </c>
      <c r="C84" s="16">
        <v>62623.439745772499</v>
      </c>
      <c r="D84" s="16">
        <f t="shared" si="2"/>
        <v>64560.297442155403</v>
      </c>
      <c r="E84" s="16">
        <v>12294</v>
      </c>
      <c r="F84" s="16">
        <v>8931.1219080180508</v>
      </c>
      <c r="G84" s="17">
        <v>29875.512720219402</v>
      </c>
      <c r="H84" s="16">
        <v>107.411941607599</v>
      </c>
      <c r="I84" s="16">
        <v>-1313.73192803027</v>
      </c>
      <c r="J84" s="17">
        <v>748</v>
      </c>
      <c r="K84" s="30"/>
      <c r="L84">
        <f t="shared" si="3"/>
        <v>109541.83588891821</v>
      </c>
      <c r="M84">
        <v>1</v>
      </c>
      <c r="N84">
        <v>64560.297442155403</v>
      </c>
      <c r="O84">
        <v>12294</v>
      </c>
      <c r="P84">
        <v>8931.1219080180508</v>
      </c>
      <c r="Q84">
        <v>29875.512720219402</v>
      </c>
      <c r="R84">
        <v>107.411941607599</v>
      </c>
      <c r="S84">
        <v>-1313.73192803027</v>
      </c>
      <c r="T84">
        <v>748</v>
      </c>
    </row>
    <row r="85" spans="2:20" ht="15" x14ac:dyDescent="0.25">
      <c r="B85" s="16">
        <v>100586.005</v>
      </c>
      <c r="C85" s="16">
        <v>65354.602406821701</v>
      </c>
      <c r="D85" s="16">
        <f t="shared" si="2"/>
        <v>62623.439745772499</v>
      </c>
      <c r="E85" s="16">
        <v>10716</v>
      </c>
      <c r="F85" s="16">
        <v>3275.4206762653898</v>
      </c>
      <c r="G85" s="17">
        <v>29589.848034659299</v>
      </c>
      <c r="H85" s="16">
        <v>110.99267743451</v>
      </c>
      <c r="I85" s="16">
        <v>-3161.2619380712999</v>
      </c>
      <c r="J85" s="17">
        <v>6973</v>
      </c>
      <c r="K85" s="30"/>
      <c r="L85">
        <f t="shared" si="3"/>
        <v>98072.210288592803</v>
      </c>
      <c r="M85">
        <v>1</v>
      </c>
      <c r="N85">
        <v>62623.439745772499</v>
      </c>
      <c r="O85">
        <v>10716</v>
      </c>
      <c r="P85">
        <v>3275.4206762653898</v>
      </c>
      <c r="Q85">
        <v>29589.848034659299</v>
      </c>
      <c r="R85">
        <v>110.99267743451</v>
      </c>
      <c r="S85">
        <v>-3161.2619380712999</v>
      </c>
      <c r="T85">
        <v>6973</v>
      </c>
    </row>
    <row r="86" spans="2:20" ht="15" x14ac:dyDescent="0.25">
      <c r="B86" s="16">
        <v>107915.018</v>
      </c>
      <c r="C86" s="16">
        <v>69051.290863616494</v>
      </c>
      <c r="D86" s="16">
        <f t="shared" si="2"/>
        <v>65354.602406821701</v>
      </c>
      <c r="E86" s="16">
        <v>11276</v>
      </c>
      <c r="F86" s="16">
        <v>4426.7598938318797</v>
      </c>
      <c r="G86" s="17">
        <v>27820.446638730999</v>
      </c>
      <c r="H86" s="16">
        <v>107.652374331638</v>
      </c>
      <c r="I86" s="16">
        <v>899.68916673010199</v>
      </c>
      <c r="J86" s="17">
        <v>1436</v>
      </c>
      <c r="K86" s="30"/>
      <c r="L86">
        <f t="shared" si="3"/>
        <v>104642.43821621611</v>
      </c>
      <c r="M86">
        <v>1</v>
      </c>
      <c r="N86">
        <v>65354.602406821701</v>
      </c>
      <c r="O86">
        <v>11276</v>
      </c>
      <c r="P86">
        <v>4426.7598938318797</v>
      </c>
      <c r="Q86">
        <v>27820.446638730999</v>
      </c>
      <c r="R86">
        <v>107.652374331638</v>
      </c>
      <c r="S86">
        <v>899.68916673010199</v>
      </c>
      <c r="T86">
        <v>1436</v>
      </c>
    </row>
    <row r="87" spans="2:20" ht="15" x14ac:dyDescent="0.25">
      <c r="B87" s="16">
        <v>109610.68700000001</v>
      </c>
      <c r="C87" s="16">
        <v>69014.9579656641</v>
      </c>
      <c r="D87" s="16">
        <f t="shared" si="2"/>
        <v>69051.290863616494</v>
      </c>
      <c r="E87" s="16">
        <v>11997</v>
      </c>
      <c r="F87" s="16">
        <v>5522.3553874070903</v>
      </c>
      <c r="G87" s="17">
        <v>31625.457273848799</v>
      </c>
      <c r="H87" s="16">
        <v>106.894298241897</v>
      </c>
      <c r="I87" s="16">
        <v>-1303.58544871298</v>
      </c>
      <c r="J87" s="17">
        <v>3936</v>
      </c>
      <c r="K87" s="30"/>
      <c r="L87">
        <f t="shared" si="3"/>
        <v>110739.4212643678</v>
      </c>
      <c r="M87">
        <v>1</v>
      </c>
      <c r="N87">
        <v>69051.290863616494</v>
      </c>
      <c r="O87">
        <v>11997</v>
      </c>
      <c r="P87">
        <v>5522.3553874070903</v>
      </c>
      <c r="Q87">
        <v>31625.457273848799</v>
      </c>
      <c r="R87">
        <v>106.894298241897</v>
      </c>
      <c r="S87">
        <v>-1303.58544871298</v>
      </c>
      <c r="T87">
        <v>3936</v>
      </c>
    </row>
    <row r="88" spans="2:20" ht="15" x14ac:dyDescent="0.25">
      <c r="B88" s="16">
        <v>113087.29</v>
      </c>
      <c r="C88" s="16">
        <v>67883.808684417396</v>
      </c>
      <c r="D88" s="16">
        <f t="shared" si="2"/>
        <v>69014.9579656641</v>
      </c>
      <c r="E88" s="16">
        <v>13645</v>
      </c>
      <c r="F88" s="16">
        <v>10082.065580832699</v>
      </c>
      <c r="G88" s="17">
        <v>30912.1675117431</v>
      </c>
      <c r="H88" s="16">
        <v>109.505530928216</v>
      </c>
      <c r="I88" s="16">
        <v>-4470.8636990933301</v>
      </c>
      <c r="J88" s="17">
        <v>2830</v>
      </c>
      <c r="K88" s="30"/>
      <c r="L88">
        <f t="shared" si="3"/>
        <v>113922.07809153253</v>
      </c>
      <c r="M88">
        <v>1</v>
      </c>
      <c r="N88">
        <v>69014.9579656641</v>
      </c>
      <c r="O88">
        <v>13645</v>
      </c>
      <c r="P88">
        <v>10082.065580832699</v>
      </c>
      <c r="Q88">
        <v>30912.1675117431</v>
      </c>
      <c r="R88">
        <v>109.505530928216</v>
      </c>
      <c r="S88">
        <v>-4470.8636990933301</v>
      </c>
      <c r="T88">
        <v>2830</v>
      </c>
    </row>
    <row r="89" spans="2:20" ht="15" x14ac:dyDescent="0.25">
      <c r="B89" s="16">
        <v>105593.296</v>
      </c>
      <c r="C89" s="16">
        <v>69022.860733190799</v>
      </c>
      <c r="D89" s="16">
        <f t="shared" si="2"/>
        <v>67883.808684417396</v>
      </c>
      <c r="E89" s="16">
        <v>10145.081800674299</v>
      </c>
      <c r="F89" s="16">
        <v>3737.2059061893201</v>
      </c>
      <c r="G89" s="17">
        <v>26995.9878994912</v>
      </c>
      <c r="H89" s="16">
        <v>109.352239533412</v>
      </c>
      <c r="I89" s="16">
        <v>848.42720561446004</v>
      </c>
      <c r="J89" s="16">
        <v>3927</v>
      </c>
      <c r="K89" s="31"/>
      <c r="L89">
        <f t="shared" si="3"/>
        <v>103159.26987434553</v>
      </c>
      <c r="M89">
        <v>1</v>
      </c>
      <c r="N89">
        <v>67883.808684417396</v>
      </c>
      <c r="O89">
        <v>10145.081800674299</v>
      </c>
      <c r="P89">
        <v>3737.2059061893201</v>
      </c>
      <c r="Q89">
        <v>26995.9878994912</v>
      </c>
      <c r="R89">
        <v>109.352239533412</v>
      </c>
      <c r="S89">
        <v>848.42720561446004</v>
      </c>
      <c r="T89">
        <v>3927</v>
      </c>
    </row>
    <row r="90" spans="2:20" ht="15" x14ac:dyDescent="0.25">
      <c r="B90" s="16">
        <v>114674.724</v>
      </c>
      <c r="C90" s="16">
        <v>73017.135268938393</v>
      </c>
      <c r="D90" s="16">
        <f t="shared" si="2"/>
        <v>69022.860733190799</v>
      </c>
      <c r="E90" s="16">
        <v>11487.752141422799</v>
      </c>
      <c r="F90" s="16">
        <v>5639.0759364130499</v>
      </c>
      <c r="G90" s="17">
        <v>28367.5600542016</v>
      </c>
      <c r="H90" s="16">
        <v>101.54117765625701</v>
      </c>
      <c r="I90" s="16">
        <v>1031.56433870415</v>
      </c>
      <c r="J90" s="16">
        <v>-1235</v>
      </c>
      <c r="K90" s="31"/>
      <c r="L90">
        <f t="shared" si="3"/>
        <v>109675.83243497432</v>
      </c>
      <c r="M90">
        <v>1</v>
      </c>
      <c r="N90">
        <v>69022.860733190799</v>
      </c>
      <c r="O90">
        <v>11487.752141422799</v>
      </c>
      <c r="P90">
        <v>5639.0759364130499</v>
      </c>
      <c r="Q90">
        <v>28367.5600542016</v>
      </c>
      <c r="R90">
        <v>101.54117765625701</v>
      </c>
      <c r="S90">
        <v>1031.56433870415</v>
      </c>
      <c r="T90">
        <v>-1235</v>
      </c>
    </row>
    <row r="91" spans="2:20" ht="15" x14ac:dyDescent="0.25">
      <c r="B91" s="16">
        <v>115339.649</v>
      </c>
      <c r="C91" s="16">
        <v>72824.095114769894</v>
      </c>
      <c r="D91" s="16">
        <f t="shared" si="2"/>
        <v>73017.135268938393</v>
      </c>
      <c r="E91" s="16">
        <v>11975.4335957332</v>
      </c>
      <c r="F91" s="16">
        <v>6442.9250641682102</v>
      </c>
      <c r="G91" s="17">
        <v>32179.081871520601</v>
      </c>
      <c r="H91" s="16">
        <v>99.623036574138297</v>
      </c>
      <c r="I91" s="16">
        <v>-1473.5674150877901</v>
      </c>
      <c r="J91" s="16">
        <v>46</v>
      </c>
      <c r="K91" s="31"/>
      <c r="L91">
        <f t="shared" si="3"/>
        <v>115382.99064396603</v>
      </c>
      <c r="M91">
        <v>1</v>
      </c>
      <c r="N91">
        <v>73017.135268938393</v>
      </c>
      <c r="O91">
        <v>11975.4335957332</v>
      </c>
      <c r="P91">
        <v>6442.9250641682102</v>
      </c>
      <c r="Q91">
        <v>32179.081871520601</v>
      </c>
      <c r="R91">
        <v>99.623036574138297</v>
      </c>
      <c r="S91">
        <v>-1473.5674150877901</v>
      </c>
      <c r="T91">
        <v>46</v>
      </c>
    </row>
    <row r="92" spans="2:20" ht="15" x14ac:dyDescent="0.25">
      <c r="B92" s="16">
        <v>120827.33100000001</v>
      </c>
      <c r="C92" s="16">
        <v>71993.070698276206</v>
      </c>
      <c r="D92" s="16">
        <f t="shared" si="2"/>
        <v>72824.095114769894</v>
      </c>
      <c r="E92" s="16">
        <v>17193.732462169799</v>
      </c>
      <c r="F92" s="16">
        <v>10068.2703404448</v>
      </c>
      <c r="G92" s="17">
        <v>31624.596389953898</v>
      </c>
      <c r="H92" s="16">
        <v>98.509034729140097</v>
      </c>
      <c r="I92" s="16">
        <v>-5628.0963958769498</v>
      </c>
      <c r="J92" s="16">
        <v>-1066</v>
      </c>
      <c r="K92" s="31"/>
      <c r="L92">
        <f t="shared" si="3"/>
        <v>121741.34763228045</v>
      </c>
      <c r="M92">
        <v>1</v>
      </c>
      <c r="N92">
        <v>72824.095114769894</v>
      </c>
      <c r="O92">
        <v>17193.732462169799</v>
      </c>
      <c r="P92">
        <v>10068.2703404448</v>
      </c>
      <c r="Q92">
        <v>31624.596389953898</v>
      </c>
      <c r="R92">
        <v>98.509034729140097</v>
      </c>
      <c r="S92">
        <v>-5628.0963958769498</v>
      </c>
      <c r="T92">
        <v>-1066</v>
      </c>
    </row>
    <row r="93" spans="2:20" ht="15" x14ac:dyDescent="0.25">
      <c r="B93" s="16">
        <v>110826.265</v>
      </c>
      <c r="C93" s="16">
        <v>72455.1024387793</v>
      </c>
      <c r="D93" s="16">
        <f t="shared" si="2"/>
        <v>71993.070698276206</v>
      </c>
      <c r="E93" s="16">
        <v>11141.8422770504</v>
      </c>
      <c r="F93" s="16">
        <v>4051.3239139025</v>
      </c>
      <c r="G93" s="17">
        <v>28553.313082388198</v>
      </c>
      <c r="H93" s="16">
        <v>97.527378701972793</v>
      </c>
      <c r="I93" s="16">
        <v>-38.162700733557401</v>
      </c>
      <c r="J93" s="16">
        <v>-709</v>
      </c>
      <c r="K93" s="31"/>
      <c r="L93">
        <f t="shared" si="3"/>
        <v>109086.50164587257</v>
      </c>
      <c r="M93">
        <v>1</v>
      </c>
      <c r="N93">
        <v>71993.070698276206</v>
      </c>
      <c r="O93">
        <v>11141.8422770504</v>
      </c>
      <c r="P93">
        <v>4051.3239139025</v>
      </c>
      <c r="Q93">
        <v>28553.313082388198</v>
      </c>
      <c r="R93">
        <v>97.527378701972793</v>
      </c>
      <c r="S93">
        <v>-38.162700733557401</v>
      </c>
      <c r="T93">
        <v>-709</v>
      </c>
    </row>
    <row r="94" spans="2:20" ht="15" x14ac:dyDescent="0.25">
      <c r="B94" s="16">
        <v>116921.59699999999</v>
      </c>
      <c r="C94" s="16">
        <v>76111.013884688902</v>
      </c>
      <c r="D94" s="16">
        <f t="shared" si="2"/>
        <v>72455.1024387793</v>
      </c>
      <c r="E94" s="16">
        <v>12055.3122526119</v>
      </c>
      <c r="F94" s="16">
        <v>5367.1353116820901</v>
      </c>
      <c r="G94" s="17">
        <v>28496.555518179201</v>
      </c>
      <c r="H94" s="16">
        <v>95.046253788158097</v>
      </c>
      <c r="I94" s="16">
        <v>-277.03098422781801</v>
      </c>
      <c r="J94" s="16">
        <v>-373</v>
      </c>
      <c r="K94" s="31"/>
      <c r="L94">
        <f t="shared" si="3"/>
        <v>111347.23419209625</v>
      </c>
      <c r="M94">
        <v>1</v>
      </c>
      <c r="N94">
        <v>72455.1024387793</v>
      </c>
      <c r="O94">
        <v>12055.3122526119</v>
      </c>
      <c r="P94">
        <v>5367.1353116820901</v>
      </c>
      <c r="Q94">
        <v>28496.555518179201</v>
      </c>
      <c r="R94">
        <v>95.046253788158097</v>
      </c>
      <c r="S94">
        <v>-277.03098422781801</v>
      </c>
      <c r="T94">
        <v>-373</v>
      </c>
    </row>
    <row r="95" spans="2:20" ht="15" x14ac:dyDescent="0.25">
      <c r="B95" s="16">
        <v>117442.52899999999</v>
      </c>
      <c r="C95" s="16">
        <v>75378.869885996697</v>
      </c>
      <c r="D95" s="16">
        <f t="shared" si="2"/>
        <v>76111.013884688902</v>
      </c>
      <c r="E95" s="16">
        <v>12776.186830168701</v>
      </c>
      <c r="F95" s="16">
        <v>6276.4821101407997</v>
      </c>
      <c r="G95" s="17">
        <v>30411.800315676101</v>
      </c>
      <c r="H95" s="16">
        <v>97.746630522743004</v>
      </c>
      <c r="I95" s="16">
        <v>-1009.5784088527</v>
      </c>
      <c r="J95" s="16">
        <v>-128</v>
      </c>
      <c r="K95" s="31"/>
      <c r="L95">
        <f t="shared" si="3"/>
        <v>117355.30809981786</v>
      </c>
      <c r="M95">
        <v>1</v>
      </c>
      <c r="N95">
        <v>76111.013884688902</v>
      </c>
      <c r="O95">
        <v>12776.186830168701</v>
      </c>
      <c r="P95">
        <v>6276.4821101407997</v>
      </c>
      <c r="Q95">
        <v>30411.800315676101</v>
      </c>
      <c r="R95">
        <v>97.746630522743004</v>
      </c>
      <c r="S95">
        <v>-1009.5784088527</v>
      </c>
      <c r="T95">
        <v>-128</v>
      </c>
    </row>
    <row r="96" spans="2:20" ht="15" x14ac:dyDescent="0.25">
      <c r="B96" s="16">
        <v>122117.609</v>
      </c>
      <c r="C96" s="16">
        <v>74099.692368154603</v>
      </c>
      <c r="D96" s="16">
        <f t="shared" si="2"/>
        <v>75378.869885996697</v>
      </c>
      <c r="E96" s="16">
        <v>17871.759695450699</v>
      </c>
      <c r="F96" s="16">
        <v>9497.3807341838201</v>
      </c>
      <c r="G96" s="17">
        <v>30712.491024979801</v>
      </c>
      <c r="H96" s="16">
        <v>96.636391510736999</v>
      </c>
      <c r="I96" s="16">
        <v>-4820.2907263243796</v>
      </c>
      <c r="J96" s="16">
        <v>-2145</v>
      </c>
      <c r="K96" s="31"/>
      <c r="L96">
        <f t="shared" si="3"/>
        <v>124106.09452095258</v>
      </c>
      <c r="M96">
        <v>1</v>
      </c>
      <c r="N96">
        <v>75378.869885996697</v>
      </c>
      <c r="O96">
        <v>17871.759695450699</v>
      </c>
      <c r="P96">
        <v>9497.3807341838201</v>
      </c>
      <c r="Q96">
        <v>30712.491024979801</v>
      </c>
      <c r="R96">
        <v>96.636391510736999</v>
      </c>
      <c r="S96">
        <v>-4820.2907263243796</v>
      </c>
      <c r="T96">
        <v>-2145</v>
      </c>
    </row>
    <row r="97" spans="2:20" ht="15" x14ac:dyDescent="0.25">
      <c r="B97" s="16">
        <v>112964.26300000001</v>
      </c>
      <c r="C97" s="16">
        <v>75061.962208551195</v>
      </c>
      <c r="D97" s="16">
        <f t="shared" si="2"/>
        <v>74099.692368154603</v>
      </c>
      <c r="E97" s="16">
        <v>11780.510911810001</v>
      </c>
      <c r="F97" s="16">
        <v>3022.3270723727001</v>
      </c>
      <c r="G97" s="17">
        <v>27941.674611094299</v>
      </c>
      <c r="H97" s="16">
        <v>92.782806104410298</v>
      </c>
      <c r="I97" s="16">
        <v>1903.8453746278501</v>
      </c>
      <c r="J97" s="16">
        <v>-985</v>
      </c>
      <c r="K97" s="31"/>
      <c r="L97">
        <f t="shared" si="3"/>
        <v>111543.87101925803</v>
      </c>
      <c r="M97">
        <v>1</v>
      </c>
      <c r="N97">
        <v>74099.692368154603</v>
      </c>
      <c r="O97">
        <v>11780.510911810001</v>
      </c>
      <c r="P97">
        <v>3022.3270723727001</v>
      </c>
      <c r="Q97">
        <v>27941.674611094299</v>
      </c>
      <c r="R97">
        <v>92.782806104410298</v>
      </c>
      <c r="S97">
        <v>1903.8453746278501</v>
      </c>
      <c r="T97">
        <v>-985</v>
      </c>
    </row>
    <row r="98" spans="2:20" ht="15" x14ac:dyDescent="0.25">
      <c r="B98" s="16">
        <v>120633.049</v>
      </c>
      <c r="C98" s="16">
        <v>79052.6279313876</v>
      </c>
      <c r="D98" s="16">
        <f t="shared" si="2"/>
        <v>75061.962208551195</v>
      </c>
      <c r="E98" s="16">
        <v>13544.790076740799</v>
      </c>
      <c r="F98" s="16">
        <v>4822.8703289171099</v>
      </c>
      <c r="G98" s="17">
        <v>28823.904960051099</v>
      </c>
      <c r="H98" s="16">
        <v>92.290733692696605</v>
      </c>
      <c r="I98" s="16">
        <v>1784.31653993951</v>
      </c>
      <c r="J98" s="16">
        <v>-1306</v>
      </c>
      <c r="K98" s="31"/>
      <c r="L98">
        <f t="shared" si="3"/>
        <v>117084.84395593194</v>
      </c>
      <c r="M98">
        <v>1</v>
      </c>
      <c r="N98">
        <v>75061.962208551195</v>
      </c>
      <c r="O98">
        <v>13544.790076740799</v>
      </c>
      <c r="P98">
        <v>4822.8703289171099</v>
      </c>
      <c r="Q98">
        <v>28823.904960051099</v>
      </c>
      <c r="R98">
        <v>92.290733692696605</v>
      </c>
      <c r="S98">
        <v>1784.31653993951</v>
      </c>
      <c r="T98">
        <v>-1306</v>
      </c>
    </row>
    <row r="99" spans="2:20" ht="15" x14ac:dyDescent="0.25">
      <c r="B99" s="16">
        <v>121148.645</v>
      </c>
      <c r="C99" s="16">
        <v>78593.977979293602</v>
      </c>
      <c r="D99" s="16">
        <f t="shared" si="2"/>
        <v>79052.6279313876</v>
      </c>
      <c r="E99" s="16">
        <v>13618.2262046915</v>
      </c>
      <c r="F99" s="16">
        <v>5859.3091529635003</v>
      </c>
      <c r="G99" s="17">
        <v>32040.576971540399</v>
      </c>
      <c r="H99" s="16">
        <v>87.934540050320294</v>
      </c>
      <c r="I99" s="16">
        <v>-1203.9094212090399</v>
      </c>
      <c r="J99" s="16">
        <v>1422</v>
      </c>
      <c r="K99" s="31"/>
      <c r="L99">
        <f t="shared" si="3"/>
        <v>120943.88583726485</v>
      </c>
      <c r="M99">
        <v>1</v>
      </c>
      <c r="N99">
        <v>79052.6279313876</v>
      </c>
      <c r="O99">
        <v>13618.2262046915</v>
      </c>
      <c r="P99">
        <v>5859.3091529635003</v>
      </c>
      <c r="Q99">
        <v>32040.576971540399</v>
      </c>
      <c r="R99">
        <v>87.934540050320294</v>
      </c>
      <c r="S99">
        <v>-1203.9094212090399</v>
      </c>
      <c r="T99">
        <v>1422</v>
      </c>
    </row>
    <row r="100" spans="2:20" ht="15" x14ac:dyDescent="0.25">
      <c r="B100" s="16">
        <v>127760.04300000001</v>
      </c>
      <c r="C100" s="16">
        <v>77208.840280525896</v>
      </c>
      <c r="D100" s="16">
        <f t="shared" si="2"/>
        <v>78593.977979293602</v>
      </c>
      <c r="E100" s="16">
        <v>20204.447683139198</v>
      </c>
      <c r="F100" s="16">
        <v>9747.9403087353694</v>
      </c>
      <c r="G100" s="17">
        <v>34923.4518523324</v>
      </c>
      <c r="H100" s="16">
        <v>87.378978852966796</v>
      </c>
      <c r="I100" s="16">
        <v>-7449.0109370325099</v>
      </c>
      <c r="J100" s="16">
        <v>46</v>
      </c>
      <c r="K100" s="31"/>
      <c r="L100">
        <f t="shared" si="3"/>
        <v>130938.78503301767</v>
      </c>
      <c r="M100">
        <v>1</v>
      </c>
      <c r="N100">
        <v>78593.977979293602</v>
      </c>
      <c r="O100">
        <v>20204.447683139198</v>
      </c>
      <c r="P100">
        <v>9747.9403087353694</v>
      </c>
      <c r="Q100">
        <v>34923.4518523324</v>
      </c>
      <c r="R100">
        <v>87.378978852966796</v>
      </c>
      <c r="S100">
        <v>-7449.0109370325099</v>
      </c>
      <c r="T100">
        <v>46</v>
      </c>
    </row>
    <row r="101" spans="2:20" ht="15" x14ac:dyDescent="0.25">
      <c r="B101" s="16">
        <v>118024.125</v>
      </c>
      <c r="C101" s="16">
        <v>77895.809768019302</v>
      </c>
      <c r="D101" s="16">
        <f t="shared" si="2"/>
        <v>77208.840280525896</v>
      </c>
      <c r="E101" s="16">
        <v>13782.704489109399</v>
      </c>
      <c r="F101" s="16">
        <v>4083.0595317697898</v>
      </c>
      <c r="G101" s="17">
        <v>30418.189352029702</v>
      </c>
      <c r="H101" s="16">
        <v>86.513932301384997</v>
      </c>
      <c r="I101" s="16">
        <v>-1052.21534496809</v>
      </c>
      <c r="J101" s="16">
        <v>-204</v>
      </c>
      <c r="K101" s="31"/>
      <c r="L101">
        <f t="shared" si="3"/>
        <v>117044.69100838297</v>
      </c>
      <c r="M101">
        <v>1</v>
      </c>
      <c r="N101">
        <v>77208.840280525896</v>
      </c>
      <c r="O101">
        <v>13782.704489109399</v>
      </c>
      <c r="P101">
        <v>4083.0595317697898</v>
      </c>
      <c r="Q101">
        <v>30418.189352029702</v>
      </c>
      <c r="R101">
        <v>86.513932301384997</v>
      </c>
      <c r="S101">
        <v>-1052.21534496809</v>
      </c>
      <c r="T101">
        <v>-204</v>
      </c>
    </row>
    <row r="102" spans="2:20" ht="15" x14ac:dyDescent="0.25">
      <c r="B102" s="16">
        <v>125149.38400000001</v>
      </c>
      <c r="C102" s="16">
        <v>81746.274512559103</v>
      </c>
      <c r="D102" s="16">
        <f t="shared" si="2"/>
        <v>77895.809768019302</v>
      </c>
      <c r="E102" s="16">
        <v>14162.5256144544</v>
      </c>
      <c r="F102" s="16">
        <v>5181.76691027985</v>
      </c>
      <c r="G102" s="17">
        <v>31434.0103022168</v>
      </c>
      <c r="H102" s="16">
        <v>88.163126072317098</v>
      </c>
      <c r="I102" s="16">
        <v>-408.08049349788399</v>
      </c>
      <c r="J102" s="16">
        <v>-187</v>
      </c>
      <c r="K102" s="31"/>
      <c r="L102">
        <f t="shared" si="3"/>
        <v>120673.88618822908</v>
      </c>
      <c r="M102">
        <v>1</v>
      </c>
      <c r="N102">
        <v>77895.809768019302</v>
      </c>
      <c r="O102">
        <v>14162.5256144544</v>
      </c>
      <c r="P102">
        <v>5181.76691027985</v>
      </c>
      <c r="Q102">
        <v>31434.0103022168</v>
      </c>
      <c r="R102">
        <v>88.163126072317098</v>
      </c>
      <c r="S102">
        <v>-408.08049349788399</v>
      </c>
      <c r="T102">
        <v>-187</v>
      </c>
    </row>
    <row r="103" spans="2:20" ht="15" x14ac:dyDescent="0.25">
      <c r="B103" s="16">
        <v>126738.075</v>
      </c>
      <c r="C103" s="16">
        <v>81879.153808123199</v>
      </c>
      <c r="D103" s="16">
        <f t="shared" si="2"/>
        <v>81746.274512559103</v>
      </c>
      <c r="E103" s="16">
        <v>13753.1662764057</v>
      </c>
      <c r="F103" s="16">
        <v>5978.3555577301604</v>
      </c>
      <c r="G103" s="17">
        <v>35440.042964811502</v>
      </c>
      <c r="H103" s="16">
        <v>91.173939548267398</v>
      </c>
      <c r="I103" s="16">
        <v>-981.69989544260204</v>
      </c>
      <c r="J103" s="16">
        <v>2011</v>
      </c>
      <c r="K103" s="31"/>
      <c r="L103">
        <f t="shared" si="3"/>
        <v>126925.47412907452</v>
      </c>
      <c r="M103">
        <v>1</v>
      </c>
      <c r="N103">
        <v>81746.274512559103</v>
      </c>
      <c r="O103">
        <v>13753.1662764057</v>
      </c>
      <c r="P103">
        <v>5978.3555577301604</v>
      </c>
      <c r="Q103">
        <v>35440.042964811502</v>
      </c>
      <c r="R103">
        <v>91.173939548267398</v>
      </c>
      <c r="S103">
        <v>-981.69989544260204</v>
      </c>
      <c r="T103">
        <v>2011</v>
      </c>
    </row>
    <row r="104" spans="2:20" ht="15" x14ac:dyDescent="0.25">
      <c r="B104" s="16">
        <v>131669.416</v>
      </c>
      <c r="C104" s="16">
        <v>79862.113129218298</v>
      </c>
      <c r="D104" s="16">
        <f t="shared" si="2"/>
        <v>81879.153808123199</v>
      </c>
      <c r="E104" s="16">
        <v>17094.921516266499</v>
      </c>
      <c r="F104" s="16">
        <v>8270.7064657258106</v>
      </c>
      <c r="G104" s="17">
        <v>37664.8495826949</v>
      </c>
      <c r="H104" s="16">
        <v>93.543456418439504</v>
      </c>
      <c r="I104" s="16">
        <v>-3674.67704134216</v>
      </c>
      <c r="J104" s="16">
        <v>111</v>
      </c>
      <c r="K104" s="31"/>
      <c r="L104">
        <f t="shared" si="3"/>
        <v>134130.56278781776</v>
      </c>
      <c r="M104">
        <v>1</v>
      </c>
      <c r="N104">
        <v>81879.153808123199</v>
      </c>
      <c r="O104">
        <v>17094.921516266499</v>
      </c>
      <c r="P104">
        <v>8270.7064657258106</v>
      </c>
      <c r="Q104">
        <v>37664.8495826949</v>
      </c>
      <c r="R104">
        <v>93.543456418439504</v>
      </c>
      <c r="S104">
        <v>-3674.67704134216</v>
      </c>
      <c r="T104">
        <v>111</v>
      </c>
    </row>
    <row r="105" spans="2:20" ht="15" x14ac:dyDescent="0.25">
      <c r="B105" s="16">
        <v>120743.219</v>
      </c>
      <c r="C105" s="16">
        <v>79642.715797091601</v>
      </c>
      <c r="D105" s="16">
        <f t="shared" si="2"/>
        <v>79862.113129218298</v>
      </c>
      <c r="E105" s="16">
        <v>12292.9087991592</v>
      </c>
      <c r="F105" s="16">
        <v>3409.86152936587</v>
      </c>
      <c r="G105" s="17">
        <v>33756.748536147898</v>
      </c>
      <c r="H105" s="16">
        <v>93.5645313236584</v>
      </c>
      <c r="I105" s="16">
        <v>106.93458998270999</v>
      </c>
      <c r="J105" s="16">
        <v>801</v>
      </c>
      <c r="K105" s="31"/>
      <c r="L105">
        <f t="shared" si="3"/>
        <v>120928.87603695595</v>
      </c>
      <c r="M105">
        <v>1</v>
      </c>
      <c r="N105">
        <v>79862.113129218298</v>
      </c>
      <c r="O105">
        <v>12292.9087991592</v>
      </c>
      <c r="P105">
        <v>3409.86152936587</v>
      </c>
      <c r="Q105">
        <v>33756.748536147898</v>
      </c>
      <c r="R105">
        <v>93.5645313236584</v>
      </c>
      <c r="S105">
        <v>106.93458998270999</v>
      </c>
      <c r="T105">
        <v>801</v>
      </c>
    </row>
    <row r="106" spans="2:20" ht="15" x14ac:dyDescent="0.25">
      <c r="B106" s="16">
        <v>128454.738</v>
      </c>
      <c r="C106" s="16">
        <v>84138.960581134903</v>
      </c>
      <c r="D106" s="16">
        <f t="shared" si="2"/>
        <v>79642.715797091601</v>
      </c>
      <c r="E106" s="16">
        <v>13784.698780746599</v>
      </c>
      <c r="F106" s="16">
        <v>4890.2268266752799</v>
      </c>
      <c r="G106" s="17">
        <v>35388.575195252102</v>
      </c>
      <c r="H106" s="16">
        <v>92.6838854006958</v>
      </c>
      <c r="I106" s="16">
        <v>-702.71141873074896</v>
      </c>
      <c r="J106" s="16">
        <v>114</v>
      </c>
      <c r="K106" s="31"/>
      <c r="L106">
        <f t="shared" si="3"/>
        <v>125108.75399054965</v>
      </c>
      <c r="M106">
        <v>1</v>
      </c>
      <c r="N106">
        <v>79642.715797091601</v>
      </c>
      <c r="O106">
        <v>13784.698780746599</v>
      </c>
      <c r="P106">
        <v>4890.2268266752799</v>
      </c>
      <c r="Q106">
        <v>35388.575195252102</v>
      </c>
      <c r="R106">
        <v>92.6838854006958</v>
      </c>
      <c r="S106">
        <v>-702.71141873074896</v>
      </c>
      <c r="T106">
        <v>114</v>
      </c>
    </row>
    <row r="107" spans="2:20" ht="15" x14ac:dyDescent="0.25">
      <c r="B107" s="16">
        <v>130299.875</v>
      </c>
      <c r="C107" s="16">
        <v>84035.238127227101</v>
      </c>
      <c r="D107" s="16">
        <f t="shared" si="2"/>
        <v>84138.960581134903</v>
      </c>
      <c r="E107" s="16">
        <v>14252.061937041201</v>
      </c>
      <c r="F107" s="16">
        <v>6277.0875685885803</v>
      </c>
      <c r="G107" s="17">
        <v>37960.512014014901</v>
      </c>
      <c r="H107" s="16">
        <v>97.461304906524504</v>
      </c>
      <c r="I107" s="16">
        <v>-2703.85227358468</v>
      </c>
      <c r="J107" s="16">
        <v>1759</v>
      </c>
      <c r="K107" s="31"/>
      <c r="L107">
        <f t="shared" si="3"/>
        <v>131223.25759139931</v>
      </c>
      <c r="M107">
        <v>1</v>
      </c>
      <c r="N107">
        <v>84138.960581134903</v>
      </c>
      <c r="O107">
        <v>14252.061937041201</v>
      </c>
      <c r="P107">
        <v>6277.0875685885803</v>
      </c>
      <c r="Q107">
        <v>37960.512014014901</v>
      </c>
      <c r="R107">
        <v>97.461304906524504</v>
      </c>
      <c r="S107">
        <v>-2703.85227358468</v>
      </c>
      <c r="T107">
        <v>1759</v>
      </c>
    </row>
    <row r="108" spans="2:20" ht="15" x14ac:dyDescent="0.25">
      <c r="B108" s="16">
        <v>134717.16800000001</v>
      </c>
      <c r="C108" s="16">
        <v>82053.512558130897</v>
      </c>
      <c r="D108" s="16">
        <f t="shared" si="2"/>
        <v>84035.238127227101</v>
      </c>
      <c r="E108" s="16">
        <v>18853.7803939392</v>
      </c>
      <c r="F108" s="16">
        <v>8511.1609263583705</v>
      </c>
      <c r="G108" s="17">
        <v>37781.182182299002</v>
      </c>
      <c r="H108" s="16">
        <v>102.66472254697899</v>
      </c>
      <c r="I108" s="16">
        <v>-3837.3443353774301</v>
      </c>
      <c r="J108" s="16">
        <v>-739</v>
      </c>
      <c r="K108" s="31"/>
      <c r="L108">
        <f t="shared" si="3"/>
        <v>139220.33246535275</v>
      </c>
      <c r="M108">
        <v>1</v>
      </c>
      <c r="N108">
        <v>84035.238127227101</v>
      </c>
      <c r="O108">
        <v>18853.7803939392</v>
      </c>
      <c r="P108">
        <v>8511.1609263583705</v>
      </c>
      <c r="Q108">
        <v>37781.182182299002</v>
      </c>
      <c r="R108">
        <v>102.66472254697899</v>
      </c>
      <c r="S108">
        <v>-3837.3443353774301</v>
      </c>
      <c r="T108">
        <v>-739</v>
      </c>
    </row>
    <row r="109" spans="2:20" ht="15" x14ac:dyDescent="0.25">
      <c r="B109" s="16">
        <v>124518.96</v>
      </c>
      <c r="C109" s="16">
        <v>82163.657760309696</v>
      </c>
      <c r="D109" s="16">
        <f t="shared" si="2"/>
        <v>82053.512558130897</v>
      </c>
      <c r="E109" s="16">
        <v>12973.8501849361</v>
      </c>
      <c r="F109" s="16">
        <v>3583.8068945382702</v>
      </c>
      <c r="G109" s="17">
        <v>34943.747888973703</v>
      </c>
      <c r="H109" s="16">
        <v>101.610378403981</v>
      </c>
      <c r="I109" s="16">
        <v>473.54178562012999</v>
      </c>
      <c r="J109" s="16">
        <v>-1589</v>
      </c>
      <c r="K109" s="31"/>
      <c r="L109">
        <f t="shared" si="3"/>
        <v>126247.61011641203</v>
      </c>
      <c r="M109">
        <v>1</v>
      </c>
      <c r="N109">
        <v>82053.512558130897</v>
      </c>
      <c r="O109">
        <v>12973.8501849361</v>
      </c>
      <c r="P109">
        <v>3583.8068945382702</v>
      </c>
      <c r="Q109">
        <v>34943.747888973703</v>
      </c>
      <c r="R109">
        <v>101.610378403981</v>
      </c>
      <c r="S109">
        <v>473.54178562012999</v>
      </c>
      <c r="T109">
        <v>-1589</v>
      </c>
    </row>
    <row r="110" spans="2:20" ht="15" x14ac:dyDescent="0.25">
      <c r="B110" s="16">
        <v>135636.23000000001</v>
      </c>
      <c r="C110" s="16">
        <v>88400.146677259705</v>
      </c>
      <c r="D110" s="16">
        <f t="shared" si="2"/>
        <v>82163.657760309696</v>
      </c>
      <c r="E110" s="16">
        <v>13869.0524607227</v>
      </c>
      <c r="F110" s="16">
        <v>5269.3411858792397</v>
      </c>
      <c r="G110" s="17">
        <v>36791.625537590699</v>
      </c>
      <c r="H110" s="16">
        <v>98.065950240239104</v>
      </c>
      <c r="I110" s="16">
        <v>419.611970328437</v>
      </c>
      <c r="J110" s="16">
        <v>-2953</v>
      </c>
      <c r="K110" s="31"/>
      <c r="L110">
        <f t="shared" si="3"/>
        <v>130849.24409342938</v>
      </c>
      <c r="M110">
        <v>1</v>
      </c>
      <c r="N110">
        <v>82163.657760309696</v>
      </c>
      <c r="O110">
        <v>13869.0524607227</v>
      </c>
      <c r="P110">
        <v>5269.3411858792397</v>
      </c>
      <c r="Q110">
        <v>36791.625537590699</v>
      </c>
      <c r="R110">
        <v>98.065950240239104</v>
      </c>
      <c r="S110">
        <v>419.611970328437</v>
      </c>
      <c r="T110">
        <v>-2953</v>
      </c>
    </row>
    <row r="111" spans="2:20" ht="15" x14ac:dyDescent="0.25">
      <c r="B111" s="16">
        <v>133522.01800000001</v>
      </c>
      <c r="C111" s="16">
        <v>86834.009898021104</v>
      </c>
      <c r="D111" s="16">
        <f t="shared" si="2"/>
        <v>88400.146677259705</v>
      </c>
      <c r="E111" s="16">
        <v>13789.623232895599</v>
      </c>
      <c r="F111" s="16">
        <v>5874.5554908710201</v>
      </c>
      <c r="G111" s="17">
        <v>37509.118362015499</v>
      </c>
      <c r="H111" s="16">
        <v>92.621392531249896</v>
      </c>
      <c r="I111" s="16">
        <v>-1026.2437089108</v>
      </c>
      <c r="J111" s="16">
        <v>-1138</v>
      </c>
      <c r="K111" s="31"/>
      <c r="L111">
        <f t="shared" si="3"/>
        <v>134861.85786541071</v>
      </c>
      <c r="M111">
        <v>1</v>
      </c>
      <c r="N111">
        <v>88400.146677259705</v>
      </c>
      <c r="O111">
        <v>13789.623232895599</v>
      </c>
      <c r="P111">
        <v>5874.5554908710201</v>
      </c>
      <c r="Q111">
        <v>37509.118362015499</v>
      </c>
      <c r="R111">
        <v>92.621392531249896</v>
      </c>
      <c r="S111">
        <v>-1026.2437089108</v>
      </c>
      <c r="T111">
        <v>-1138</v>
      </c>
    </row>
    <row r="112" spans="2:20" ht="15" x14ac:dyDescent="0.25">
      <c r="B112" s="16">
        <v>140987.79199999999</v>
      </c>
      <c r="C112" s="16">
        <v>85143.637805642895</v>
      </c>
      <c r="D112" s="16">
        <f t="shared" si="2"/>
        <v>86834.009898021104</v>
      </c>
      <c r="E112" s="16">
        <v>18776.3567259786</v>
      </c>
      <c r="F112" s="16">
        <v>9618.8677790742204</v>
      </c>
      <c r="G112" s="17">
        <v>39157.414998233602</v>
      </c>
      <c r="H112" s="16">
        <v>92.894459312711604</v>
      </c>
      <c r="I112" s="16">
        <v>-3966.6766797796399</v>
      </c>
      <c r="J112" s="16">
        <v>2180</v>
      </c>
      <c r="K112" s="31"/>
      <c r="L112">
        <f t="shared" si="3"/>
        <v>142204.53262171379</v>
      </c>
      <c r="M112">
        <v>1</v>
      </c>
      <c r="N112">
        <v>86834.009898021104</v>
      </c>
      <c r="O112">
        <v>18776.3567259786</v>
      </c>
      <c r="P112">
        <v>9618.8677790742204</v>
      </c>
      <c r="Q112">
        <v>39157.414998233602</v>
      </c>
      <c r="R112">
        <v>92.894459312711604</v>
      </c>
      <c r="S112">
        <v>-3966.6766797796399</v>
      </c>
      <c r="T112">
        <v>2180</v>
      </c>
    </row>
    <row r="113" spans="2:20" ht="15" x14ac:dyDescent="0.25">
      <c r="B113" s="16">
        <v>127567.932</v>
      </c>
      <c r="C113" s="16">
        <v>84792.894808639598</v>
      </c>
      <c r="D113" s="16">
        <f t="shared" si="2"/>
        <v>85143.637805642895</v>
      </c>
      <c r="E113" s="16">
        <v>12506.130675288499</v>
      </c>
      <c r="F113" s="16">
        <v>3296.0411154840899</v>
      </c>
      <c r="G113" s="17">
        <v>35989.631082989297</v>
      </c>
      <c r="H113" s="16">
        <v>93.119043087837895</v>
      </c>
      <c r="I113" s="16">
        <v>-211.12791390842099</v>
      </c>
      <c r="J113" s="16">
        <v>2970</v>
      </c>
      <c r="K113" s="31"/>
      <c r="L113">
        <f t="shared" si="3"/>
        <v>126665.2825392806</v>
      </c>
      <c r="M113">
        <v>1</v>
      </c>
      <c r="N113">
        <v>85143.637805642895</v>
      </c>
      <c r="O113">
        <v>12506.130675288499</v>
      </c>
      <c r="P113">
        <v>3296.0411154840899</v>
      </c>
      <c r="Q113">
        <v>35989.631082989297</v>
      </c>
      <c r="R113">
        <v>93.119043087837895</v>
      </c>
      <c r="S113">
        <v>-211.12791390842099</v>
      </c>
      <c r="T113">
        <v>2970</v>
      </c>
    </row>
    <row r="114" spans="2:20" ht="15" x14ac:dyDescent="0.25">
      <c r="B114" s="16">
        <v>137181.90400000001</v>
      </c>
      <c r="C114" s="16">
        <v>90583.313029130295</v>
      </c>
      <c r="D114" s="16">
        <f t="shared" si="2"/>
        <v>84792.894808639598</v>
      </c>
      <c r="E114" s="16">
        <v>14094.508613124501</v>
      </c>
      <c r="F114" s="16">
        <v>5791.0200418751401</v>
      </c>
      <c r="G114" s="17">
        <v>36289.045203781199</v>
      </c>
      <c r="H114" s="16">
        <v>94.709869149558898</v>
      </c>
      <c r="I114" s="16">
        <v>-1666.62680710683</v>
      </c>
      <c r="J114" s="16">
        <v>3422</v>
      </c>
      <c r="K114" s="31"/>
      <c r="L114">
        <f t="shared" si="3"/>
        <v>129792.33728682669</v>
      </c>
      <c r="M114">
        <v>1</v>
      </c>
      <c r="N114">
        <v>84792.894808639598</v>
      </c>
      <c r="O114">
        <v>14094.508613124501</v>
      </c>
      <c r="P114">
        <v>5791.0200418751401</v>
      </c>
      <c r="Q114">
        <v>36289.045203781199</v>
      </c>
      <c r="R114">
        <v>94.709869149558898</v>
      </c>
      <c r="S114">
        <v>-1666.62680710683</v>
      </c>
      <c r="T114">
        <v>3422</v>
      </c>
    </row>
    <row r="115" spans="2:20" ht="15" x14ac:dyDescent="0.25">
      <c r="B115" s="16">
        <v>137879.03</v>
      </c>
      <c r="C115" s="16">
        <v>89687.328626236107</v>
      </c>
      <c r="D115" s="16">
        <f t="shared" si="2"/>
        <v>90583.313029130295</v>
      </c>
      <c r="E115" s="16">
        <v>14760.7500969049</v>
      </c>
      <c r="F115" s="16">
        <v>5855.2624459650997</v>
      </c>
      <c r="G115" s="17">
        <v>37747.322921833496</v>
      </c>
      <c r="H115" s="16">
        <v>95.992069608873905</v>
      </c>
      <c r="I115" s="16">
        <v>-1959.8756879183099</v>
      </c>
      <c r="J115" s="16">
        <v>1347</v>
      </c>
      <c r="K115" s="31"/>
      <c r="L115">
        <f t="shared" si="3"/>
        <v>137022.16384265185</v>
      </c>
      <c r="M115">
        <v>1</v>
      </c>
      <c r="N115">
        <v>90583.313029130295</v>
      </c>
      <c r="O115">
        <v>14760.7500969049</v>
      </c>
      <c r="P115">
        <v>5855.2624459650997</v>
      </c>
      <c r="Q115">
        <v>37747.322921833496</v>
      </c>
      <c r="R115">
        <v>95.992069608873905</v>
      </c>
      <c r="S115">
        <v>-1959.8756879183099</v>
      </c>
      <c r="T115">
        <v>1347</v>
      </c>
    </row>
    <row r="116" spans="2:20" ht="15" x14ac:dyDescent="0.25">
      <c r="B116" s="16">
        <v>143532.13399999999</v>
      </c>
      <c r="C116" s="16">
        <v>87683.476522714205</v>
      </c>
      <c r="D116" s="16">
        <f t="shared" si="2"/>
        <v>89687.328626236107</v>
      </c>
      <c r="E116" s="16">
        <v>19333.686932411201</v>
      </c>
      <c r="F116" s="16">
        <v>9035.3770886269504</v>
      </c>
      <c r="G116" s="17">
        <v>40725.508879429603</v>
      </c>
      <c r="H116" s="16">
        <v>94.596141719116204</v>
      </c>
      <c r="I116" s="16">
        <v>-5067.2101092361299</v>
      </c>
      <c r="J116" s="16">
        <v>456</v>
      </c>
      <c r="K116" s="31"/>
      <c r="L116">
        <f t="shared" si="3"/>
        <v>145822.94048376451</v>
      </c>
      <c r="M116">
        <v>1</v>
      </c>
      <c r="N116">
        <v>89687.328626236107</v>
      </c>
      <c r="O116">
        <v>19333.686932411201</v>
      </c>
      <c r="P116">
        <v>9035.3770886269504</v>
      </c>
      <c r="Q116">
        <v>40725.508879429603</v>
      </c>
      <c r="R116">
        <v>94.596141719116204</v>
      </c>
      <c r="S116">
        <v>-5067.2101092361299</v>
      </c>
      <c r="T116">
        <v>456</v>
      </c>
    </row>
    <row r="117" spans="2:20" ht="15" x14ac:dyDescent="0.25">
      <c r="B117" s="16">
        <v>122561.010773826</v>
      </c>
      <c r="C117" s="16">
        <v>83341.538053861499</v>
      </c>
      <c r="D117" s="16">
        <f t="shared" si="2"/>
        <v>87683.476522714205</v>
      </c>
      <c r="E117" s="16">
        <v>13397.835901979601</v>
      </c>
      <c r="F117" s="16">
        <v>3794.56205322818</v>
      </c>
      <c r="G117" s="17">
        <v>32164.0582887542</v>
      </c>
      <c r="H117" s="16">
        <v>96.615903269750305</v>
      </c>
      <c r="I117" s="16">
        <v>173.06145560260799</v>
      </c>
      <c r="J117" s="16">
        <v>-294</v>
      </c>
      <c r="K117" s="31"/>
      <c r="L117">
        <f t="shared" si="3"/>
        <v>127836.43899193054</v>
      </c>
      <c r="M117">
        <v>1</v>
      </c>
      <c r="N117">
        <v>87683.476522714205</v>
      </c>
      <c r="O117">
        <v>13397.835901979601</v>
      </c>
      <c r="P117">
        <v>3794.56205322818</v>
      </c>
      <c r="Q117">
        <v>32164.0582887542</v>
      </c>
      <c r="R117">
        <v>96.615903269750305</v>
      </c>
      <c r="S117">
        <v>173.06145560260799</v>
      </c>
      <c r="T117">
        <v>-294</v>
      </c>
    </row>
    <row r="118" spans="2:20" ht="15" x14ac:dyDescent="0.25">
      <c r="B118" s="16">
        <v>96151.213192523501</v>
      </c>
      <c r="C118" s="16">
        <v>70581.534403405996</v>
      </c>
      <c r="D118" s="16">
        <f t="shared" si="2"/>
        <v>83341.538053861499</v>
      </c>
      <c r="E118" s="16">
        <v>12842.665231680099</v>
      </c>
      <c r="F118" s="16">
        <v>1694.5981153786699</v>
      </c>
      <c r="G118" s="17">
        <v>20884.629344967601</v>
      </c>
      <c r="H118" s="16">
        <v>96.665098887918603</v>
      </c>
      <c r="I118" s="16">
        <v>2369.6734111697001</v>
      </c>
      <c r="J118" s="16">
        <v>3427.7120340000001</v>
      </c>
      <c r="K118" s="31"/>
      <c r="L118">
        <f t="shared" si="3"/>
        <v>111871.96230470639</v>
      </c>
      <c r="M118">
        <v>1</v>
      </c>
      <c r="N118">
        <v>83341.538053861499</v>
      </c>
      <c r="O118">
        <v>12842.665231680099</v>
      </c>
      <c r="P118">
        <v>1694.5981153786699</v>
      </c>
      <c r="Q118">
        <v>20884.629344967601</v>
      </c>
      <c r="R118">
        <v>96.665098887918603</v>
      </c>
      <c r="S118">
        <v>2369.6734111697001</v>
      </c>
      <c r="T118">
        <v>3427.7120340000001</v>
      </c>
    </row>
    <row r="119" spans="2:20" ht="15" x14ac:dyDescent="0.25">
      <c r="B119" s="16">
        <v>125798.942655217</v>
      </c>
      <c r="C119" s="16">
        <v>81611.018123567104</v>
      </c>
      <c r="D119" s="16">
        <f t="shared" si="2"/>
        <v>70581.534403405996</v>
      </c>
      <c r="E119" s="16">
        <v>15400.549517608601</v>
      </c>
      <c r="F119" s="16">
        <v>4397.9982134846996</v>
      </c>
      <c r="G119" s="17">
        <v>31428.918777811501</v>
      </c>
      <c r="H119" s="16">
        <v>106.920654191756</v>
      </c>
      <c r="I119" s="16">
        <v>-4029.45749975533</v>
      </c>
      <c r="J119" s="16">
        <v>904.17720150000002</v>
      </c>
      <c r="K119" s="31"/>
      <c r="L119">
        <f t="shared" si="3"/>
        <v>113943.17594235206</v>
      </c>
      <c r="M119">
        <v>1</v>
      </c>
      <c r="N119">
        <v>70581.534403405996</v>
      </c>
      <c r="O119">
        <v>15400.549517608601</v>
      </c>
      <c r="P119">
        <v>4397.9982134846996</v>
      </c>
      <c r="Q119">
        <v>31428.918777811501</v>
      </c>
      <c r="R119">
        <v>106.920654191756</v>
      </c>
      <c r="S119">
        <v>-4029.45749975533</v>
      </c>
      <c r="T119">
        <v>904.17720150000002</v>
      </c>
    </row>
    <row r="120" spans="2:20" ht="15" x14ac:dyDescent="0.25">
      <c r="B120" s="16">
        <v>141547.58816650001</v>
      </c>
      <c r="C120" s="16">
        <v>86411.768528748406</v>
      </c>
      <c r="D120" s="16">
        <f t="shared" si="2"/>
        <v>81611.018123567104</v>
      </c>
      <c r="E120" s="16">
        <v>23421.319940087102</v>
      </c>
      <c r="F120" s="16">
        <v>10380.358217446499</v>
      </c>
      <c r="G120" s="17">
        <v>34922.3488915321</v>
      </c>
      <c r="H120" s="16">
        <v>112.59530011536</v>
      </c>
      <c r="I120" s="16">
        <v>-10285.396327909</v>
      </c>
      <c r="J120" s="16">
        <v>2353.0220079999999</v>
      </c>
      <c r="K120" s="31"/>
      <c r="L120">
        <f t="shared" si="3"/>
        <v>137036.5941954804</v>
      </c>
      <c r="M120">
        <v>1</v>
      </c>
      <c r="N120">
        <v>81611.018123567104</v>
      </c>
      <c r="O120">
        <v>23421.319940087102</v>
      </c>
      <c r="P120">
        <v>10380.358217446499</v>
      </c>
      <c r="Q120">
        <v>34922.3488915321</v>
      </c>
      <c r="R120">
        <v>112.59530011536</v>
      </c>
      <c r="S120">
        <v>-10285.396327909</v>
      </c>
      <c r="T120">
        <v>2353.0220079999999</v>
      </c>
    </row>
    <row r="121" spans="2:20" ht="15" x14ac:dyDescent="0.25">
      <c r="J121" s="11"/>
      <c r="K121" s="11"/>
    </row>
    <row r="122" spans="2:20" ht="15" x14ac:dyDescent="0.25">
      <c r="J122" s="11"/>
      <c r="K122" s="11"/>
    </row>
    <row r="123" spans="2:20" ht="15" x14ac:dyDescent="0.25">
      <c r="J123" s="11"/>
      <c r="K123" s="11"/>
    </row>
    <row r="124" spans="2:20" ht="15" x14ac:dyDescent="0.25">
      <c r="J124" s="11"/>
      <c r="K124" s="11"/>
    </row>
    <row r="125" spans="2:20" ht="15" x14ac:dyDescent="0.25">
      <c r="J125" s="11"/>
      <c r="K125" s="11"/>
    </row>
    <row r="126" spans="2:20" ht="15" x14ac:dyDescent="0.25">
      <c r="J126" s="11"/>
      <c r="K126" s="11"/>
    </row>
    <row r="127" spans="2:20" ht="15" x14ac:dyDescent="0.25">
      <c r="J127" s="11"/>
      <c r="K127" s="11"/>
    </row>
    <row r="128" spans="2:20" ht="15" x14ac:dyDescent="0.25">
      <c r="J128" s="11"/>
      <c r="K128" s="11"/>
    </row>
    <row r="129" spans="10:11" ht="15" x14ac:dyDescent="0.25">
      <c r="J129" s="11"/>
      <c r="K129" s="11"/>
    </row>
    <row r="130" spans="10:11" ht="15" x14ac:dyDescent="0.25">
      <c r="J130" s="11"/>
      <c r="K130" s="11"/>
    </row>
    <row r="131" spans="10:11" ht="15" x14ac:dyDescent="0.25">
      <c r="J131" s="11"/>
      <c r="K131" s="11"/>
    </row>
    <row r="132" spans="10:11" ht="15" x14ac:dyDescent="0.25">
      <c r="J132" s="11"/>
      <c r="K132" s="11"/>
    </row>
    <row r="133" spans="10:11" ht="15" x14ac:dyDescent="0.25">
      <c r="J133" s="11"/>
      <c r="K133" s="11"/>
    </row>
    <row r="134" spans="10:11" ht="15" x14ac:dyDescent="0.25">
      <c r="J134" s="11"/>
      <c r="K134" s="11"/>
    </row>
    <row r="135" spans="10:11" ht="15" x14ac:dyDescent="0.25">
      <c r="J135" s="11"/>
      <c r="K135" s="11"/>
    </row>
    <row r="136" spans="10:11" ht="15" x14ac:dyDescent="0.25">
      <c r="J136" s="11"/>
      <c r="K136" s="11"/>
    </row>
    <row r="137" spans="10:11" ht="15" x14ac:dyDescent="0.25">
      <c r="J137" s="11"/>
      <c r="K137" s="11"/>
    </row>
    <row r="138" spans="10:11" ht="15" x14ac:dyDescent="0.25">
      <c r="J138" s="11"/>
      <c r="K138" s="11"/>
    </row>
    <row r="139" spans="10:11" ht="15" x14ac:dyDescent="0.25">
      <c r="J139" s="11"/>
      <c r="K139" s="11"/>
    </row>
    <row r="140" spans="10:11" ht="15" x14ac:dyDescent="0.25">
      <c r="J140" s="11"/>
      <c r="K140" s="11"/>
    </row>
    <row r="141" spans="10:11" ht="15" x14ac:dyDescent="0.25">
      <c r="J141" s="11"/>
      <c r="K141" s="11"/>
    </row>
    <row r="142" spans="10:11" ht="15" x14ac:dyDescent="0.25">
      <c r="J142" s="11"/>
      <c r="K142" s="11"/>
    </row>
    <row r="143" spans="10:11" ht="15" x14ac:dyDescent="0.25">
      <c r="J143" s="11"/>
      <c r="K143" s="11"/>
    </row>
    <row r="144" spans="10:11" ht="15" x14ac:dyDescent="0.25">
      <c r="J144" s="11"/>
      <c r="K144" s="11"/>
    </row>
    <row r="145" spans="10:11" ht="15" x14ac:dyDescent="0.25">
      <c r="J145" s="11"/>
      <c r="K145" s="11"/>
    </row>
    <row r="146" spans="10:11" ht="15" x14ac:dyDescent="0.25">
      <c r="J146" s="11"/>
      <c r="K146" s="11"/>
    </row>
    <row r="147" spans="10:11" ht="15" x14ac:dyDescent="0.25">
      <c r="J147" s="11"/>
      <c r="K147" s="11"/>
    </row>
    <row r="148" spans="10:11" ht="15" x14ac:dyDescent="0.25">
      <c r="J148" s="11"/>
      <c r="K148" s="11"/>
    </row>
    <row r="149" spans="10:11" ht="15" x14ac:dyDescent="0.25">
      <c r="J149" s="11"/>
      <c r="K149" s="11"/>
    </row>
    <row r="150" spans="10:11" ht="15" x14ac:dyDescent="0.25">
      <c r="J150" s="11"/>
      <c r="K150" s="11"/>
    </row>
    <row r="151" spans="10:11" ht="15" x14ac:dyDescent="0.25">
      <c r="J151" s="11"/>
      <c r="K151" s="11"/>
    </row>
    <row r="152" spans="10:11" ht="15" x14ac:dyDescent="0.25">
      <c r="J152" s="11"/>
      <c r="K152" s="11"/>
    </row>
    <row r="153" spans="10:11" ht="15" x14ac:dyDescent="0.25">
      <c r="J153" s="11"/>
      <c r="K153" s="11"/>
    </row>
    <row r="154" spans="10:11" ht="15" x14ac:dyDescent="0.25">
      <c r="J154" s="11"/>
      <c r="K154" s="11"/>
    </row>
    <row r="155" spans="10:11" ht="15" x14ac:dyDescent="0.25">
      <c r="J155" s="11"/>
      <c r="K155" s="11"/>
    </row>
    <row r="156" spans="10:11" ht="15" x14ac:dyDescent="0.25">
      <c r="J156" s="11"/>
      <c r="K156" s="11"/>
    </row>
    <row r="157" spans="10:11" ht="15" x14ac:dyDescent="0.25">
      <c r="J157" s="11"/>
      <c r="K157" s="11"/>
    </row>
    <row r="158" spans="10:11" ht="15" x14ac:dyDescent="0.25">
      <c r="J158" s="11"/>
      <c r="K158" s="11"/>
    </row>
    <row r="159" spans="10:11" ht="15" x14ac:dyDescent="0.25">
      <c r="J159" s="11"/>
      <c r="K159" s="11"/>
    </row>
    <row r="160" spans="10:11" ht="15" x14ac:dyDescent="0.25">
      <c r="J160" s="11"/>
      <c r="K160" s="11"/>
    </row>
    <row r="161" spans="10:11" ht="15" x14ac:dyDescent="0.25">
      <c r="J161" s="11"/>
      <c r="K161" s="11"/>
    </row>
    <row r="162" spans="10:11" ht="15" x14ac:dyDescent="0.25">
      <c r="J162" s="11"/>
      <c r="K162" s="11"/>
    </row>
    <row r="163" spans="10:11" ht="15" x14ac:dyDescent="0.25">
      <c r="J163" s="11"/>
      <c r="K163" s="11"/>
    </row>
    <row r="164" spans="10:11" ht="15" x14ac:dyDescent="0.25">
      <c r="J164" s="11"/>
      <c r="K164" s="11"/>
    </row>
    <row r="165" spans="10:11" ht="15" x14ac:dyDescent="0.25">
      <c r="J165" s="11"/>
      <c r="K165" s="11"/>
    </row>
    <row r="166" spans="10:11" ht="15" x14ac:dyDescent="0.25">
      <c r="J166" s="11"/>
      <c r="K166" s="11"/>
    </row>
    <row r="167" spans="10:11" ht="15" x14ac:dyDescent="0.25">
      <c r="J167" s="11"/>
      <c r="K167" s="11"/>
    </row>
    <row r="168" spans="10:11" ht="15" x14ac:dyDescent="0.25">
      <c r="J168" s="11"/>
      <c r="K168" s="11"/>
    </row>
    <row r="169" spans="10:11" ht="15" x14ac:dyDescent="0.25">
      <c r="J169" s="11"/>
      <c r="K169" s="11"/>
    </row>
    <row r="170" spans="10:11" ht="15" x14ac:dyDescent="0.25">
      <c r="J170" s="11"/>
      <c r="K170" s="11"/>
    </row>
    <row r="171" spans="10:11" ht="15" x14ac:dyDescent="0.25">
      <c r="J171" s="11"/>
      <c r="K171" s="11"/>
    </row>
    <row r="172" spans="10:11" ht="15" x14ac:dyDescent="0.25">
      <c r="J172" s="11"/>
      <c r="K172" s="11"/>
    </row>
    <row r="173" spans="10:11" ht="15" x14ac:dyDescent="0.25">
      <c r="J173" s="11"/>
      <c r="K173" s="11"/>
    </row>
    <row r="174" spans="10:11" ht="15" x14ac:dyDescent="0.25">
      <c r="J174" s="11"/>
      <c r="K174" s="11"/>
    </row>
    <row r="175" spans="10:11" ht="15" x14ac:dyDescent="0.25">
      <c r="J175" s="11"/>
      <c r="K175" s="11"/>
    </row>
    <row r="176" spans="10:11" ht="15" x14ac:dyDescent="0.25">
      <c r="J176" s="11"/>
      <c r="K176" s="11"/>
    </row>
    <row r="177" spans="10:11" ht="15" x14ac:dyDescent="0.25">
      <c r="J177" s="11"/>
      <c r="K177" s="11"/>
    </row>
    <row r="178" spans="10:11" ht="15" x14ac:dyDescent="0.25">
      <c r="J178" s="11"/>
      <c r="K178" s="11"/>
    </row>
    <row r="179" spans="10:11" ht="15" x14ac:dyDescent="0.25">
      <c r="J179" s="11"/>
      <c r="K179" s="11"/>
    </row>
    <row r="180" spans="10:11" ht="15" x14ac:dyDescent="0.25">
      <c r="J180" s="11"/>
      <c r="K180" s="11"/>
    </row>
    <row r="181" spans="10:11" ht="15" x14ac:dyDescent="0.25">
      <c r="J181" s="11"/>
      <c r="K181" s="11"/>
    </row>
    <row r="182" spans="10:11" ht="15" x14ac:dyDescent="0.25">
      <c r="J182" s="11"/>
      <c r="K182" s="11"/>
    </row>
    <row r="183" spans="10:11" ht="15" x14ac:dyDescent="0.25">
      <c r="J183" s="11"/>
      <c r="K183" s="11"/>
    </row>
    <row r="184" spans="10:11" ht="15" x14ac:dyDescent="0.25">
      <c r="J184" s="11"/>
      <c r="K184" s="11"/>
    </row>
    <row r="185" spans="10:11" ht="15" x14ac:dyDescent="0.25">
      <c r="J185" s="11"/>
      <c r="K185" s="11"/>
    </row>
    <row r="186" spans="10:11" ht="15" x14ac:dyDescent="0.25">
      <c r="J186" s="11"/>
      <c r="K186" s="11"/>
    </row>
    <row r="187" spans="10:11" ht="15" x14ac:dyDescent="0.25">
      <c r="J187" s="11"/>
      <c r="K187" s="11"/>
    </row>
    <row r="188" spans="10:11" ht="15" x14ac:dyDescent="0.25">
      <c r="J188" s="11"/>
      <c r="K188" s="11"/>
    </row>
    <row r="189" spans="10:11" ht="15" x14ac:dyDescent="0.25">
      <c r="J189" s="11"/>
      <c r="K189" s="11"/>
    </row>
    <row r="190" spans="10:11" ht="15" x14ac:dyDescent="0.25">
      <c r="J190" s="11"/>
      <c r="K190" s="11"/>
    </row>
    <row r="191" spans="10:11" ht="15" x14ac:dyDescent="0.25">
      <c r="J191" s="11"/>
      <c r="K191" s="11"/>
    </row>
    <row r="192" spans="10:11" ht="15" x14ac:dyDescent="0.25">
      <c r="J192" s="11"/>
      <c r="K192" s="11"/>
    </row>
    <row r="193" spans="10:11" ht="15" x14ac:dyDescent="0.25">
      <c r="J193" s="11"/>
      <c r="K193" s="11"/>
    </row>
    <row r="194" spans="10:11" ht="15" x14ac:dyDescent="0.25">
      <c r="J194" s="11"/>
      <c r="K194" s="11"/>
    </row>
    <row r="195" spans="10:11" ht="15" x14ac:dyDescent="0.25">
      <c r="J195" s="11"/>
      <c r="K195" s="11"/>
    </row>
    <row r="196" spans="10:11" ht="15" x14ac:dyDescent="0.25">
      <c r="J196" s="11"/>
      <c r="K196" s="11"/>
    </row>
    <row r="197" spans="10:11" ht="15" x14ac:dyDescent="0.25">
      <c r="J197" s="11"/>
      <c r="K197" s="11"/>
    </row>
    <row r="198" spans="10:11" ht="15" x14ac:dyDescent="0.25">
      <c r="J198" s="11"/>
      <c r="K198" s="11"/>
    </row>
    <row r="199" spans="10:11" ht="15" x14ac:dyDescent="0.25">
      <c r="J199" s="11"/>
      <c r="K199" s="11"/>
    </row>
    <row r="200" spans="10:11" ht="15" x14ac:dyDescent="0.25">
      <c r="J200" s="11"/>
      <c r="K200" s="11"/>
    </row>
    <row r="201" spans="10:11" ht="15" x14ac:dyDescent="0.25">
      <c r="J201" s="11"/>
      <c r="K201" s="11"/>
    </row>
    <row r="202" spans="10:11" ht="15" x14ac:dyDescent="0.25">
      <c r="J202" s="11"/>
      <c r="K202" s="11"/>
    </row>
    <row r="203" spans="10:11" ht="15" x14ac:dyDescent="0.25">
      <c r="J203" s="11"/>
      <c r="K203" s="11"/>
    </row>
    <row r="204" spans="10:11" ht="15" x14ac:dyDescent="0.25">
      <c r="J204" s="11"/>
      <c r="K204" s="11"/>
    </row>
    <row r="205" spans="10:11" ht="15" x14ac:dyDescent="0.25">
      <c r="J205" s="11"/>
      <c r="K205" s="11"/>
    </row>
    <row r="206" spans="10:11" ht="15" x14ac:dyDescent="0.25">
      <c r="J206" s="11"/>
      <c r="K206" s="11"/>
    </row>
    <row r="207" spans="10:11" ht="15" x14ac:dyDescent="0.25">
      <c r="J207" s="11"/>
      <c r="K207" s="11"/>
    </row>
    <row r="208" spans="10:11" ht="15" x14ac:dyDescent="0.25">
      <c r="J208" s="11"/>
      <c r="K208" s="11"/>
    </row>
    <row r="209" spans="10:11" ht="15" x14ac:dyDescent="0.25">
      <c r="J209" s="11"/>
      <c r="K209" s="11"/>
    </row>
    <row r="210" spans="10:11" ht="15" x14ac:dyDescent="0.25">
      <c r="J210" s="11"/>
      <c r="K210" s="11"/>
    </row>
    <row r="211" spans="10:11" ht="15" x14ac:dyDescent="0.25">
      <c r="J211" s="11"/>
      <c r="K211" s="11"/>
    </row>
    <row r="212" spans="10:11" ht="15" x14ac:dyDescent="0.25">
      <c r="J212" s="11"/>
      <c r="K212" s="11"/>
    </row>
    <row r="213" spans="10:11" ht="15" x14ac:dyDescent="0.25">
      <c r="J213" s="11"/>
      <c r="K213" s="11"/>
    </row>
    <row r="214" spans="10:11" ht="15" x14ac:dyDescent="0.25">
      <c r="J214" s="11"/>
      <c r="K214" s="11"/>
    </row>
    <row r="215" spans="10:11" ht="15" x14ac:dyDescent="0.25">
      <c r="J215" s="11"/>
      <c r="K215" s="11"/>
    </row>
    <row r="216" spans="10:11" ht="15" x14ac:dyDescent="0.25">
      <c r="J216" s="11"/>
      <c r="K216" s="11"/>
    </row>
    <row r="217" spans="10:11" ht="15" x14ac:dyDescent="0.25">
      <c r="J217" s="11"/>
      <c r="K217" s="11"/>
    </row>
    <row r="218" spans="10:11" ht="15" x14ac:dyDescent="0.25">
      <c r="J218" s="11"/>
      <c r="K218" s="11"/>
    </row>
    <row r="219" spans="10:11" ht="15" x14ac:dyDescent="0.25">
      <c r="J219" s="11"/>
      <c r="K219" s="11"/>
    </row>
    <row r="220" spans="10:11" ht="15" x14ac:dyDescent="0.25">
      <c r="J220" s="11"/>
      <c r="K220" s="11"/>
    </row>
    <row r="221" spans="10:11" ht="15" x14ac:dyDescent="0.25">
      <c r="J221" s="11"/>
      <c r="K221" s="11"/>
    </row>
    <row r="222" spans="10:11" ht="15" x14ac:dyDescent="0.25">
      <c r="J222" s="11"/>
      <c r="K222" s="11"/>
    </row>
    <row r="223" spans="10:11" ht="15" x14ac:dyDescent="0.25">
      <c r="J223" s="11"/>
      <c r="K223" s="11"/>
    </row>
    <row r="224" spans="10:11" ht="15" x14ac:dyDescent="0.25">
      <c r="J224" s="11"/>
      <c r="K224" s="11"/>
    </row>
    <row r="225" spans="10:11" ht="15" x14ac:dyDescent="0.25">
      <c r="J225" s="11"/>
      <c r="K225" s="11"/>
    </row>
    <row r="226" spans="10:11" ht="15" x14ac:dyDescent="0.25">
      <c r="J226" s="11"/>
      <c r="K226" s="11"/>
    </row>
    <row r="227" spans="10:11" ht="15" x14ac:dyDescent="0.25">
      <c r="J227" s="11"/>
      <c r="K227" s="11"/>
    </row>
    <row r="228" spans="10:11" ht="15" x14ac:dyDescent="0.25">
      <c r="J228" s="11"/>
      <c r="K228" s="11"/>
    </row>
    <row r="229" spans="10:11" ht="15" x14ac:dyDescent="0.25">
      <c r="J229" s="11"/>
      <c r="K229" s="11"/>
    </row>
    <row r="230" spans="10:11" ht="15" x14ac:dyDescent="0.25">
      <c r="J230" s="11"/>
      <c r="K230" s="11"/>
    </row>
    <row r="231" spans="10:11" ht="15" x14ac:dyDescent="0.25">
      <c r="J231" s="11"/>
      <c r="K231" s="11"/>
    </row>
    <row r="232" spans="10:11" ht="15" x14ac:dyDescent="0.25">
      <c r="J232" s="11"/>
      <c r="K232" s="11"/>
    </row>
    <row r="233" spans="10:11" ht="15" x14ac:dyDescent="0.25">
      <c r="J233" s="11"/>
      <c r="K233" s="11"/>
    </row>
    <row r="234" spans="10:11" ht="15" x14ac:dyDescent="0.25">
      <c r="J234" s="11"/>
      <c r="K234" s="11"/>
    </row>
    <row r="235" spans="10:11" ht="15" x14ac:dyDescent="0.25">
      <c r="J235" s="11"/>
      <c r="K235" s="11"/>
    </row>
    <row r="236" spans="10:11" ht="15" x14ac:dyDescent="0.25">
      <c r="J236" s="11"/>
      <c r="K236" s="11"/>
    </row>
    <row r="237" spans="10:11" ht="15" x14ac:dyDescent="0.25">
      <c r="J237" s="11"/>
      <c r="K237" s="11"/>
    </row>
    <row r="238" spans="10:11" ht="15" x14ac:dyDescent="0.25">
      <c r="J238" s="11"/>
      <c r="K238" s="11"/>
    </row>
    <row r="239" spans="10:11" ht="15" x14ac:dyDescent="0.25">
      <c r="J239" s="11"/>
      <c r="K239" s="11"/>
    </row>
    <row r="240" spans="10:11" ht="15" x14ac:dyDescent="0.25">
      <c r="J240" s="11"/>
      <c r="K240" s="11"/>
    </row>
    <row r="241" spans="10:11" ht="15" x14ac:dyDescent="0.25">
      <c r="J241" s="11"/>
      <c r="K241" s="11"/>
    </row>
    <row r="242" spans="10:11" ht="15" x14ac:dyDescent="0.25">
      <c r="J242" s="11"/>
      <c r="K242" s="11"/>
    </row>
    <row r="243" spans="10:11" ht="15" x14ac:dyDescent="0.25">
      <c r="J243" s="11"/>
      <c r="K243" s="11"/>
    </row>
    <row r="244" spans="10:11" ht="15" x14ac:dyDescent="0.25">
      <c r="J244" s="11"/>
      <c r="K244" s="11"/>
    </row>
    <row r="245" spans="10:11" ht="15" x14ac:dyDescent="0.25">
      <c r="J245" s="11"/>
      <c r="K245" s="11"/>
    </row>
    <row r="246" spans="10:11" ht="15" x14ac:dyDescent="0.25">
      <c r="J246" s="11"/>
      <c r="K246" s="11"/>
    </row>
    <row r="247" spans="10:11" ht="15" x14ac:dyDescent="0.25">
      <c r="J247" s="11"/>
      <c r="K247" s="11"/>
    </row>
    <row r="248" spans="10:11" ht="15" x14ac:dyDescent="0.25">
      <c r="J248" s="11"/>
      <c r="K248" s="11"/>
    </row>
    <row r="249" spans="10:11" ht="15" x14ac:dyDescent="0.25">
      <c r="J249" s="11"/>
      <c r="K249" s="11"/>
    </row>
    <row r="250" spans="10:11" ht="15" x14ac:dyDescent="0.25">
      <c r="J250" s="11"/>
      <c r="K250" s="11"/>
    </row>
    <row r="251" spans="10:11" ht="15" x14ac:dyDescent="0.25">
      <c r="J251" s="11"/>
      <c r="K251" s="11"/>
    </row>
    <row r="252" spans="10:11" ht="15" x14ac:dyDescent="0.25">
      <c r="J252" s="11"/>
      <c r="K252" s="11"/>
    </row>
    <row r="253" spans="10:11" ht="15" x14ac:dyDescent="0.25">
      <c r="J253" s="11"/>
      <c r="K253" s="11"/>
    </row>
    <row r="254" spans="10:11" ht="15" x14ac:dyDescent="0.25">
      <c r="J254" s="11"/>
      <c r="K254" s="11"/>
    </row>
    <row r="255" spans="10:11" ht="15" x14ac:dyDescent="0.25">
      <c r="J255" s="11"/>
      <c r="K255" s="11"/>
    </row>
    <row r="256" spans="10:11" ht="15" x14ac:dyDescent="0.25">
      <c r="J256" s="11"/>
      <c r="K256" s="11"/>
    </row>
    <row r="257" spans="10:11" ht="15" x14ac:dyDescent="0.25">
      <c r="J257" s="11"/>
      <c r="K257" s="11"/>
    </row>
    <row r="258" spans="10:11" ht="15" x14ac:dyDescent="0.25">
      <c r="J258" s="11"/>
      <c r="K258" s="11"/>
    </row>
    <row r="259" spans="10:11" ht="15" x14ac:dyDescent="0.25">
      <c r="J259" s="11"/>
      <c r="K259" s="11"/>
    </row>
    <row r="260" spans="10:11" ht="15" x14ac:dyDescent="0.25">
      <c r="J260" s="11"/>
      <c r="K260" s="11"/>
    </row>
    <row r="261" spans="10:11" ht="15" x14ac:dyDescent="0.25">
      <c r="J261" s="11"/>
      <c r="K261" s="11"/>
    </row>
    <row r="262" spans="10:11" ht="15" x14ac:dyDescent="0.25">
      <c r="J262" s="11"/>
      <c r="K262" s="11"/>
    </row>
    <row r="263" spans="10:11" ht="15" x14ac:dyDescent="0.25">
      <c r="J263" s="11"/>
      <c r="K263" s="11"/>
    </row>
    <row r="264" spans="10:11" ht="15" x14ac:dyDescent="0.25">
      <c r="J264" s="11"/>
      <c r="K264" s="11"/>
    </row>
    <row r="265" spans="10:11" ht="15" x14ac:dyDescent="0.25">
      <c r="J265" s="11"/>
      <c r="K265" s="11"/>
    </row>
    <row r="266" spans="10:11" ht="15" x14ac:dyDescent="0.25">
      <c r="J266" s="11"/>
      <c r="K266" s="11"/>
    </row>
    <row r="267" spans="10:11" ht="15" x14ac:dyDescent="0.25">
      <c r="J267" s="11"/>
      <c r="K267" s="11"/>
    </row>
    <row r="268" spans="10:11" ht="15" x14ac:dyDescent="0.25">
      <c r="J268" s="11"/>
      <c r="K268" s="11"/>
    </row>
    <row r="269" spans="10:11" ht="15" x14ac:dyDescent="0.25">
      <c r="J269" s="11"/>
      <c r="K269" s="11"/>
    </row>
    <row r="270" spans="10:11" ht="15" x14ac:dyDescent="0.25">
      <c r="J270" s="11"/>
      <c r="K270" s="11"/>
    </row>
    <row r="271" spans="10:11" ht="15" x14ac:dyDescent="0.25">
      <c r="J271" s="11"/>
      <c r="K271" s="11"/>
    </row>
    <row r="272" spans="10:11" ht="15" x14ac:dyDescent="0.25">
      <c r="J272" s="11"/>
      <c r="K272" s="11"/>
    </row>
    <row r="273" spans="10:11" ht="15" x14ac:dyDescent="0.25">
      <c r="J273" s="11"/>
      <c r="K273" s="11"/>
    </row>
    <row r="274" spans="10:11" ht="15" x14ac:dyDescent="0.25">
      <c r="J274" s="11"/>
      <c r="K274" s="11"/>
    </row>
    <row r="275" spans="10:11" ht="15" x14ac:dyDescent="0.25">
      <c r="J275" s="11"/>
      <c r="K275" s="11"/>
    </row>
    <row r="276" spans="10:11" ht="15" x14ac:dyDescent="0.25">
      <c r="J276" s="11"/>
      <c r="K276" s="11"/>
    </row>
    <row r="277" spans="10:11" ht="15" x14ac:dyDescent="0.25">
      <c r="J277" s="11"/>
      <c r="K277" s="11"/>
    </row>
    <row r="278" spans="10:11" ht="15" x14ac:dyDescent="0.25">
      <c r="J278" s="11"/>
      <c r="K278" s="11"/>
    </row>
    <row r="279" spans="10:11" ht="15" x14ac:dyDescent="0.25">
      <c r="J279" s="11"/>
      <c r="K279" s="11"/>
    </row>
    <row r="280" spans="10:11" ht="15" x14ac:dyDescent="0.25">
      <c r="J280" s="11"/>
      <c r="K280" s="11"/>
    </row>
    <row r="281" spans="10:11" ht="15" x14ac:dyDescent="0.25">
      <c r="J281" s="11"/>
      <c r="K281" s="11"/>
    </row>
    <row r="282" spans="10:11" ht="15" x14ac:dyDescent="0.25">
      <c r="J282" s="11"/>
      <c r="K282" s="11"/>
    </row>
    <row r="283" spans="10:11" ht="15" x14ac:dyDescent="0.25">
      <c r="J283" s="11"/>
      <c r="K283" s="11"/>
    </row>
    <row r="284" spans="10:11" ht="15" x14ac:dyDescent="0.25">
      <c r="J284" s="11"/>
      <c r="K284" s="11"/>
    </row>
    <row r="285" spans="10:11" ht="15" x14ac:dyDescent="0.25">
      <c r="J285" s="11"/>
      <c r="K285" s="11"/>
    </row>
    <row r="286" spans="10:11" ht="15" x14ac:dyDescent="0.25">
      <c r="J286" s="11"/>
      <c r="K286" s="11"/>
    </row>
    <row r="287" spans="10:11" ht="15" x14ac:dyDescent="0.25">
      <c r="J287" s="11"/>
      <c r="K287" s="11"/>
    </row>
    <row r="288" spans="10:11" ht="15" x14ac:dyDescent="0.25">
      <c r="J288" s="11"/>
      <c r="K288" s="11"/>
    </row>
    <row r="289" spans="10:11" ht="15" x14ac:dyDescent="0.25">
      <c r="J289" s="11"/>
      <c r="K289" s="11"/>
    </row>
    <row r="290" spans="10:11" ht="15" x14ac:dyDescent="0.25">
      <c r="J290" s="11"/>
      <c r="K290" s="11"/>
    </row>
    <row r="291" spans="10:11" ht="15" x14ac:dyDescent="0.25">
      <c r="J291" s="11"/>
      <c r="K291" s="11"/>
    </row>
    <row r="292" spans="10:11" ht="15" x14ac:dyDescent="0.25">
      <c r="J292" s="11"/>
      <c r="K292" s="11"/>
    </row>
    <row r="293" spans="10:11" ht="15" x14ac:dyDescent="0.25">
      <c r="J293" s="11"/>
      <c r="K293" s="11"/>
    </row>
    <row r="294" spans="10:11" ht="15" x14ac:dyDescent="0.25">
      <c r="J294" s="11"/>
      <c r="K294" s="11"/>
    </row>
    <row r="295" spans="10:11" ht="15" x14ac:dyDescent="0.25">
      <c r="J295" s="11"/>
      <c r="K295" s="11"/>
    </row>
    <row r="296" spans="10:11" ht="15" x14ac:dyDescent="0.25">
      <c r="J296" s="11"/>
      <c r="K296" s="11"/>
    </row>
    <row r="297" spans="10:11" ht="15" x14ac:dyDescent="0.25">
      <c r="J297" s="11"/>
      <c r="K297" s="11"/>
    </row>
    <row r="298" spans="10:11" ht="15" x14ac:dyDescent="0.25">
      <c r="J298" s="11"/>
      <c r="K298" s="11"/>
    </row>
    <row r="299" spans="10:11" ht="15" x14ac:dyDescent="0.25">
      <c r="J299" s="11"/>
      <c r="K299" s="11"/>
    </row>
    <row r="300" spans="10:11" ht="15" x14ac:dyDescent="0.25">
      <c r="J300" s="11"/>
      <c r="K300" s="11"/>
    </row>
    <row r="301" spans="10:11" ht="15" x14ac:dyDescent="0.25">
      <c r="J301" s="11"/>
      <c r="K301" s="11"/>
    </row>
    <row r="302" spans="10:11" ht="15" x14ac:dyDescent="0.25">
      <c r="J302" s="11"/>
      <c r="K302" s="11"/>
    </row>
    <row r="303" spans="10:11" ht="15" x14ac:dyDescent="0.25">
      <c r="J303" s="11"/>
      <c r="K303" s="11"/>
    </row>
    <row r="304" spans="10:11" ht="15" x14ac:dyDescent="0.25">
      <c r="J304" s="11"/>
      <c r="K304" s="11"/>
    </row>
    <row r="305" spans="10:11" ht="15" x14ac:dyDescent="0.25">
      <c r="J305" s="11"/>
      <c r="K305" s="11"/>
    </row>
    <row r="306" spans="10:11" ht="15" x14ac:dyDescent="0.25">
      <c r="J306" s="11"/>
      <c r="K306" s="11"/>
    </row>
    <row r="307" spans="10:11" ht="15" x14ac:dyDescent="0.25">
      <c r="J307" s="11"/>
      <c r="K307" s="11"/>
    </row>
    <row r="308" spans="10:11" ht="15" x14ac:dyDescent="0.25">
      <c r="J308" s="11"/>
      <c r="K308" s="11"/>
    </row>
    <row r="309" spans="10:11" ht="15" x14ac:dyDescent="0.25">
      <c r="J309" s="11"/>
      <c r="K309" s="11"/>
    </row>
    <row r="310" spans="10:11" ht="15" x14ac:dyDescent="0.25">
      <c r="J310" s="11"/>
      <c r="K310" s="11"/>
    </row>
    <row r="311" spans="10:11" ht="15" x14ac:dyDescent="0.25">
      <c r="J311" s="11"/>
      <c r="K311" s="11"/>
    </row>
    <row r="312" spans="10:11" ht="15" x14ac:dyDescent="0.25">
      <c r="J312" s="11"/>
      <c r="K312" s="11"/>
    </row>
    <row r="313" spans="10:11" ht="15" x14ac:dyDescent="0.25">
      <c r="J313" s="11"/>
      <c r="K313" s="11"/>
    </row>
    <row r="314" spans="10:11" ht="15" x14ac:dyDescent="0.25">
      <c r="J314" s="11"/>
      <c r="K314" s="11"/>
    </row>
    <row r="315" spans="10:11" ht="15" x14ac:dyDescent="0.25">
      <c r="J315" s="11"/>
      <c r="K315" s="11"/>
    </row>
    <row r="316" spans="10:11" ht="15" x14ac:dyDescent="0.25">
      <c r="J316" s="11"/>
      <c r="K316" s="11"/>
    </row>
    <row r="317" spans="10:11" ht="15" x14ac:dyDescent="0.25">
      <c r="J317" s="11"/>
      <c r="K317" s="11"/>
    </row>
    <row r="318" spans="10:11" ht="15" x14ac:dyDescent="0.25">
      <c r="J318" s="11"/>
      <c r="K318" s="11"/>
    </row>
    <row r="319" spans="10:11" ht="15" x14ac:dyDescent="0.25">
      <c r="J319" s="11"/>
      <c r="K319" s="11"/>
    </row>
    <row r="320" spans="10:11" ht="15" x14ac:dyDescent="0.25">
      <c r="J320" s="11"/>
      <c r="K320" s="11"/>
    </row>
    <row r="321" spans="10:11" ht="15" x14ac:dyDescent="0.25">
      <c r="J321" s="11"/>
      <c r="K321" s="11"/>
    </row>
    <row r="322" spans="10:11" ht="15" x14ac:dyDescent="0.25">
      <c r="J322" s="11"/>
      <c r="K322" s="11"/>
    </row>
    <row r="323" spans="10:11" ht="15" x14ac:dyDescent="0.25">
      <c r="J323" s="11"/>
      <c r="K323" s="11"/>
    </row>
    <row r="324" spans="10:11" ht="15" x14ac:dyDescent="0.25">
      <c r="J324" s="11"/>
      <c r="K324" s="11"/>
    </row>
    <row r="325" spans="10:11" ht="15" x14ac:dyDescent="0.25">
      <c r="J325" s="11"/>
      <c r="K325" s="11"/>
    </row>
    <row r="326" spans="10:11" ht="15" x14ac:dyDescent="0.25">
      <c r="J326" s="11"/>
      <c r="K326" s="11"/>
    </row>
    <row r="327" spans="10:11" ht="15" x14ac:dyDescent="0.25">
      <c r="J327" s="11"/>
      <c r="K327" s="11"/>
    </row>
    <row r="328" spans="10:11" ht="15" x14ac:dyDescent="0.25">
      <c r="J328" s="11"/>
      <c r="K328" s="11"/>
    </row>
    <row r="329" spans="10:11" ht="15" x14ac:dyDescent="0.25">
      <c r="J329" s="11"/>
      <c r="K329" s="11"/>
    </row>
    <row r="330" spans="10:11" ht="15" x14ac:dyDescent="0.25">
      <c r="J330" s="11"/>
      <c r="K330" s="11"/>
    </row>
    <row r="331" spans="10:11" ht="15" x14ac:dyDescent="0.25">
      <c r="J331" s="11"/>
      <c r="K331" s="11"/>
    </row>
    <row r="332" spans="10:11" ht="15" x14ac:dyDescent="0.25">
      <c r="J332" s="11"/>
      <c r="K332" s="11"/>
    </row>
    <row r="333" spans="10:11" ht="15" x14ac:dyDescent="0.25">
      <c r="J333" s="11"/>
      <c r="K333" s="11"/>
    </row>
    <row r="334" spans="10:11" ht="15" x14ac:dyDescent="0.25">
      <c r="J334" s="11"/>
      <c r="K334" s="11"/>
    </row>
    <row r="335" spans="10:11" ht="15" x14ac:dyDescent="0.25">
      <c r="J335" s="11"/>
      <c r="K335" s="11"/>
    </row>
    <row r="336" spans="10:11" ht="15" x14ac:dyDescent="0.25">
      <c r="J336" s="11"/>
      <c r="K336" s="11"/>
    </row>
    <row r="337" spans="10:11" ht="15" x14ac:dyDescent="0.25">
      <c r="J337" s="11"/>
      <c r="K337" s="11"/>
    </row>
    <row r="338" spans="10:11" ht="15" x14ac:dyDescent="0.25">
      <c r="J338" s="11"/>
      <c r="K338" s="11"/>
    </row>
    <row r="339" spans="10:11" ht="15" x14ac:dyDescent="0.25">
      <c r="J339" s="11"/>
      <c r="K339" s="11"/>
    </row>
    <row r="340" spans="10:11" ht="15" x14ac:dyDescent="0.25">
      <c r="J340" s="11"/>
      <c r="K340" s="11"/>
    </row>
    <row r="341" spans="10:11" ht="15" x14ac:dyDescent="0.25">
      <c r="J341" s="11"/>
      <c r="K341" s="11"/>
    </row>
    <row r="342" spans="10:11" ht="15" x14ac:dyDescent="0.25">
      <c r="J342" s="11"/>
      <c r="K342" s="11"/>
    </row>
    <row r="343" spans="10:11" ht="15" x14ac:dyDescent="0.25">
      <c r="J343" s="11"/>
      <c r="K343" s="11"/>
    </row>
    <row r="344" spans="10:11" ht="15" x14ac:dyDescent="0.25">
      <c r="J344" s="11"/>
      <c r="K344" s="11"/>
    </row>
    <row r="345" spans="10:11" ht="15" x14ac:dyDescent="0.25">
      <c r="J345" s="11"/>
      <c r="K345" s="11"/>
    </row>
    <row r="346" spans="10:11" ht="15" x14ac:dyDescent="0.25">
      <c r="J346" s="11"/>
      <c r="K346" s="11"/>
    </row>
    <row r="347" spans="10:11" ht="15" x14ac:dyDescent="0.25">
      <c r="J347" s="11"/>
      <c r="K347" s="11"/>
    </row>
    <row r="348" spans="10:11" ht="15" x14ac:dyDescent="0.25">
      <c r="J348" s="11"/>
      <c r="K348" s="11"/>
    </row>
    <row r="349" spans="10:11" ht="15" x14ac:dyDescent="0.25">
      <c r="J349" s="11"/>
      <c r="K349" s="11"/>
    </row>
    <row r="350" spans="10:11" ht="15" x14ac:dyDescent="0.25">
      <c r="J350" s="11"/>
      <c r="K350" s="11"/>
    </row>
    <row r="351" spans="10:11" ht="15" x14ac:dyDescent="0.25">
      <c r="J351" s="11"/>
      <c r="K351" s="11"/>
    </row>
    <row r="352" spans="10:11" ht="15" x14ac:dyDescent="0.25">
      <c r="J352" s="11"/>
      <c r="K352" s="11"/>
    </row>
    <row r="353" spans="10:11" ht="15" x14ac:dyDescent="0.25">
      <c r="J353" s="11"/>
      <c r="K353" s="11"/>
    </row>
    <row r="354" spans="10:11" ht="15" x14ac:dyDescent="0.25">
      <c r="J354" s="11"/>
      <c r="K354" s="11"/>
    </row>
    <row r="355" spans="10:11" ht="15" x14ac:dyDescent="0.25">
      <c r="J355" s="11"/>
      <c r="K355" s="11"/>
    </row>
    <row r="356" spans="10:11" ht="15" x14ac:dyDescent="0.25">
      <c r="J356" s="11"/>
      <c r="K356" s="11"/>
    </row>
    <row r="357" spans="10:11" ht="15" x14ac:dyDescent="0.25">
      <c r="J357" s="11"/>
      <c r="K357" s="11"/>
    </row>
    <row r="358" spans="10:11" ht="15" x14ac:dyDescent="0.25">
      <c r="J358" s="11"/>
      <c r="K358" s="11"/>
    </row>
    <row r="359" spans="10:11" ht="15" x14ac:dyDescent="0.25">
      <c r="J359" s="11"/>
      <c r="K359" s="11"/>
    </row>
    <row r="360" spans="10:11" ht="15" x14ac:dyDescent="0.25">
      <c r="J360" s="11"/>
      <c r="K360" s="11"/>
    </row>
    <row r="361" spans="10:11" ht="15" x14ac:dyDescent="0.25">
      <c r="J361" s="11"/>
      <c r="K361" s="11"/>
    </row>
    <row r="362" spans="10:11" ht="15" x14ac:dyDescent="0.25">
      <c r="J362" s="11"/>
      <c r="K362" s="11"/>
    </row>
    <row r="363" spans="10:11" ht="15" x14ac:dyDescent="0.25">
      <c r="J363" s="11"/>
      <c r="K363" s="11"/>
    </row>
    <row r="364" spans="10:11" ht="15" x14ac:dyDescent="0.25">
      <c r="J364" s="11"/>
      <c r="K364" s="11"/>
    </row>
    <row r="365" spans="10:11" ht="15" x14ac:dyDescent="0.25">
      <c r="J365" s="11"/>
      <c r="K365" s="11"/>
    </row>
    <row r="366" spans="10:11" ht="15" x14ac:dyDescent="0.25">
      <c r="J366" s="11"/>
      <c r="K366" s="11"/>
    </row>
    <row r="367" spans="10:11" ht="15" x14ac:dyDescent="0.25">
      <c r="J367" s="11"/>
      <c r="K367" s="11"/>
    </row>
    <row r="368" spans="10:11" ht="15" x14ac:dyDescent="0.25">
      <c r="J368" s="11"/>
      <c r="K368" s="11"/>
    </row>
    <row r="369" spans="10:11" ht="15" x14ac:dyDescent="0.25">
      <c r="J369" s="11"/>
      <c r="K369" s="11"/>
    </row>
    <row r="370" spans="10:11" ht="15" x14ac:dyDescent="0.25">
      <c r="J370" s="11"/>
      <c r="K370" s="11"/>
    </row>
    <row r="371" spans="10:11" ht="15" x14ac:dyDescent="0.25">
      <c r="J371" s="11"/>
      <c r="K371" s="11"/>
    </row>
    <row r="372" spans="10:11" ht="15" x14ac:dyDescent="0.25">
      <c r="J372" s="11"/>
      <c r="K372" s="11"/>
    </row>
    <row r="373" spans="10:11" ht="15" x14ac:dyDescent="0.25">
      <c r="J373" s="11"/>
      <c r="K373" s="11"/>
    </row>
    <row r="374" spans="10:11" ht="15" x14ac:dyDescent="0.25">
      <c r="J374" s="11"/>
      <c r="K374" s="11"/>
    </row>
    <row r="375" spans="10:11" ht="15" x14ac:dyDescent="0.25">
      <c r="J375" s="11"/>
      <c r="K375" s="11"/>
    </row>
    <row r="376" spans="10:11" ht="15" x14ac:dyDescent="0.25">
      <c r="J376" s="11"/>
      <c r="K376" s="11"/>
    </row>
    <row r="377" spans="10:11" ht="15" x14ac:dyDescent="0.25">
      <c r="J377" s="11"/>
      <c r="K377" s="11"/>
    </row>
    <row r="378" spans="10:11" ht="15" x14ac:dyDescent="0.25">
      <c r="J378" s="11"/>
      <c r="K378" s="11"/>
    </row>
    <row r="379" spans="10:11" ht="15" x14ac:dyDescent="0.25">
      <c r="J379" s="11"/>
      <c r="K379" s="11"/>
    </row>
    <row r="380" spans="10:11" ht="15" x14ac:dyDescent="0.25">
      <c r="J380" s="11"/>
      <c r="K380" s="11"/>
    </row>
    <row r="381" spans="10:11" ht="15" x14ac:dyDescent="0.25">
      <c r="J381" s="11"/>
      <c r="K381" s="11"/>
    </row>
    <row r="382" spans="10:11" ht="15" x14ac:dyDescent="0.25">
      <c r="J382" s="11"/>
      <c r="K382" s="11"/>
    </row>
    <row r="383" spans="10:11" ht="15" x14ac:dyDescent="0.25">
      <c r="J383" s="11"/>
      <c r="K383" s="11"/>
    </row>
    <row r="384" spans="10:11" ht="15" x14ac:dyDescent="0.25">
      <c r="J384" s="11"/>
      <c r="K384" s="11"/>
    </row>
    <row r="385" spans="10:11" ht="15" x14ac:dyDescent="0.25">
      <c r="J385" s="11"/>
      <c r="K385" s="11"/>
    </row>
    <row r="386" spans="10:11" ht="15" x14ac:dyDescent="0.25">
      <c r="J386" s="11"/>
      <c r="K386" s="11"/>
    </row>
    <row r="387" spans="10:11" ht="15" x14ac:dyDescent="0.25">
      <c r="J387" s="11"/>
      <c r="K387" s="11"/>
    </row>
    <row r="388" spans="10:11" ht="15" x14ac:dyDescent="0.25">
      <c r="J388" s="11"/>
      <c r="K388" s="11"/>
    </row>
    <row r="389" spans="10:11" ht="15" x14ac:dyDescent="0.25">
      <c r="J389" s="11"/>
      <c r="K389" s="11"/>
    </row>
    <row r="390" spans="10:11" ht="15" x14ac:dyDescent="0.25">
      <c r="J390" s="11"/>
      <c r="K390" s="11"/>
    </row>
    <row r="391" spans="10:11" ht="15" x14ac:dyDescent="0.25">
      <c r="J391" s="11"/>
      <c r="K391" s="11"/>
    </row>
    <row r="392" spans="10:11" ht="15" x14ac:dyDescent="0.25">
      <c r="J392" s="11"/>
      <c r="K392" s="11"/>
    </row>
    <row r="393" spans="10:11" ht="15" x14ac:dyDescent="0.25">
      <c r="J393" s="11"/>
      <c r="K393" s="11"/>
    </row>
    <row r="394" spans="10:11" ht="15" x14ac:dyDescent="0.25">
      <c r="J394" s="11"/>
      <c r="K394" s="11"/>
    </row>
    <row r="395" spans="10:11" ht="15" x14ac:dyDescent="0.25">
      <c r="J395" s="11"/>
      <c r="K395" s="11"/>
    </row>
    <row r="396" spans="10:11" ht="15" x14ac:dyDescent="0.25">
      <c r="J396" s="11"/>
      <c r="K396" s="11"/>
    </row>
    <row r="397" spans="10:11" ht="15" x14ac:dyDescent="0.25">
      <c r="J397" s="11"/>
      <c r="K397" s="11"/>
    </row>
    <row r="398" spans="10:11" ht="15" x14ac:dyDescent="0.25">
      <c r="J398" s="11"/>
      <c r="K398" s="11"/>
    </row>
    <row r="399" spans="10:11" ht="15" x14ac:dyDescent="0.25">
      <c r="J399" s="11"/>
      <c r="K399" s="11"/>
    </row>
    <row r="400" spans="10:11" ht="15" x14ac:dyDescent="0.25">
      <c r="J400" s="11"/>
      <c r="K400" s="11"/>
    </row>
    <row r="401" spans="10:11" ht="15" x14ac:dyDescent="0.25">
      <c r="J401" s="11"/>
      <c r="K401" s="11"/>
    </row>
    <row r="402" spans="10:11" ht="15" x14ac:dyDescent="0.25">
      <c r="J402" s="11"/>
      <c r="K402" s="11"/>
    </row>
    <row r="403" spans="10:11" ht="15" x14ac:dyDescent="0.25">
      <c r="J403" s="11"/>
      <c r="K403" s="11"/>
    </row>
    <row r="404" spans="10:11" ht="15" x14ac:dyDescent="0.25">
      <c r="J404" s="11"/>
      <c r="K404" s="11"/>
    </row>
    <row r="405" spans="10:11" ht="15" x14ac:dyDescent="0.25">
      <c r="J405" s="11"/>
      <c r="K405" s="11"/>
    </row>
    <row r="406" spans="10:11" ht="15" x14ac:dyDescent="0.25">
      <c r="J406" s="11"/>
      <c r="K406" s="11"/>
    </row>
    <row r="407" spans="10:11" ht="15" x14ac:dyDescent="0.25">
      <c r="J407" s="11"/>
      <c r="K407" s="11"/>
    </row>
    <row r="408" spans="10:11" ht="15" x14ac:dyDescent="0.25">
      <c r="J408" s="11"/>
      <c r="K408" s="11"/>
    </row>
    <row r="409" spans="10:11" ht="15" x14ac:dyDescent="0.25">
      <c r="J409" s="11"/>
      <c r="K409" s="11"/>
    </row>
    <row r="410" spans="10:11" ht="15" x14ac:dyDescent="0.25">
      <c r="J410" s="11"/>
      <c r="K410" s="11"/>
    </row>
    <row r="411" spans="10:11" ht="15" x14ac:dyDescent="0.25">
      <c r="J411" s="11"/>
      <c r="K411" s="11"/>
    </row>
    <row r="412" spans="10:11" ht="15" x14ac:dyDescent="0.25">
      <c r="J412" s="11"/>
      <c r="K412" s="11"/>
    </row>
    <row r="413" spans="10:11" ht="15" x14ac:dyDescent="0.25">
      <c r="J413" s="11"/>
      <c r="K413" s="11"/>
    </row>
    <row r="414" spans="10:11" ht="15" x14ac:dyDescent="0.25">
      <c r="J414" s="11"/>
      <c r="K414" s="11"/>
    </row>
    <row r="415" spans="10:11" ht="15" x14ac:dyDescent="0.25">
      <c r="J415" s="11"/>
      <c r="K415" s="11"/>
    </row>
    <row r="416" spans="10:11" ht="15" x14ac:dyDescent="0.25">
      <c r="J416" s="11"/>
      <c r="K416" s="11"/>
    </row>
    <row r="417" spans="10:11" ht="15" x14ac:dyDescent="0.25">
      <c r="J417" s="11"/>
      <c r="K417" s="11"/>
    </row>
    <row r="418" spans="10:11" ht="15" x14ac:dyDescent="0.25">
      <c r="J418" s="11"/>
      <c r="K418" s="11"/>
    </row>
    <row r="419" spans="10:11" ht="15" x14ac:dyDescent="0.25">
      <c r="J419" s="11"/>
      <c r="K419" s="11"/>
    </row>
    <row r="420" spans="10:11" ht="15" x14ac:dyDescent="0.25">
      <c r="J420" s="11"/>
      <c r="K420" s="11"/>
    </row>
    <row r="421" spans="10:11" ht="15" x14ac:dyDescent="0.25">
      <c r="J421" s="11"/>
      <c r="K421" s="11"/>
    </row>
    <row r="422" spans="10:11" ht="15" x14ac:dyDescent="0.25">
      <c r="J422" s="11"/>
      <c r="K422" s="11"/>
    </row>
    <row r="423" spans="10:11" ht="15" x14ac:dyDescent="0.25">
      <c r="J423" s="11"/>
      <c r="K423" s="11"/>
    </row>
    <row r="424" spans="10:11" ht="15" x14ac:dyDescent="0.25">
      <c r="J424" s="11"/>
      <c r="K424" s="11"/>
    </row>
    <row r="425" spans="10:11" ht="15" x14ac:dyDescent="0.25">
      <c r="J425" s="11"/>
      <c r="K425" s="11"/>
    </row>
    <row r="426" spans="10:11" ht="15" x14ac:dyDescent="0.25">
      <c r="J426" s="11"/>
      <c r="K426" s="11"/>
    </row>
    <row r="427" spans="10:11" ht="15" x14ac:dyDescent="0.25">
      <c r="J427" s="11"/>
      <c r="K427" s="11"/>
    </row>
    <row r="428" spans="10:11" ht="15" x14ac:dyDescent="0.25">
      <c r="J428" s="11"/>
      <c r="K428" s="11"/>
    </row>
    <row r="429" spans="10:11" ht="15" x14ac:dyDescent="0.25">
      <c r="J429" s="11"/>
      <c r="K429" s="11"/>
    </row>
    <row r="430" spans="10:11" ht="15" x14ac:dyDescent="0.25">
      <c r="J430" s="11"/>
      <c r="K430" s="11"/>
    </row>
    <row r="431" spans="10:11" ht="15" x14ac:dyDescent="0.25">
      <c r="J431" s="11"/>
      <c r="K431" s="11"/>
    </row>
    <row r="432" spans="10:11" ht="15" x14ac:dyDescent="0.25">
      <c r="J432" s="11"/>
      <c r="K432" s="11"/>
    </row>
    <row r="433" spans="10:11" ht="15" x14ac:dyDescent="0.25">
      <c r="J433" s="11"/>
      <c r="K433" s="11"/>
    </row>
    <row r="434" spans="10:11" ht="15" x14ac:dyDescent="0.25">
      <c r="J434" s="11"/>
      <c r="K434" s="11"/>
    </row>
    <row r="435" spans="10:11" ht="15" x14ac:dyDescent="0.25">
      <c r="J435" s="11"/>
      <c r="K435" s="11"/>
    </row>
    <row r="436" spans="10:11" ht="15" x14ac:dyDescent="0.25">
      <c r="J436" s="11"/>
      <c r="K436" s="11"/>
    </row>
    <row r="437" spans="10:11" ht="15" x14ac:dyDescent="0.25">
      <c r="J437" s="11"/>
      <c r="K437" s="11"/>
    </row>
    <row r="438" spans="10:11" ht="15" x14ac:dyDescent="0.25">
      <c r="J438" s="11"/>
      <c r="K438" s="11"/>
    </row>
    <row r="439" spans="10:11" ht="15" x14ac:dyDescent="0.25">
      <c r="J439" s="11"/>
      <c r="K439" s="11"/>
    </row>
    <row r="440" spans="10:11" ht="15" x14ac:dyDescent="0.25">
      <c r="J440" s="11"/>
      <c r="K440" s="11"/>
    </row>
    <row r="441" spans="10:11" ht="15" x14ac:dyDescent="0.25">
      <c r="J441" s="11"/>
      <c r="K441" s="11"/>
    </row>
    <row r="442" spans="10:11" ht="15" x14ac:dyDescent="0.25">
      <c r="J442" s="11"/>
      <c r="K442" s="11"/>
    </row>
    <row r="443" spans="10:11" ht="15" x14ac:dyDescent="0.25">
      <c r="J443" s="11"/>
      <c r="K443" s="11"/>
    </row>
    <row r="444" spans="10:11" ht="15" x14ac:dyDescent="0.25">
      <c r="J444" s="11"/>
      <c r="K444" s="11"/>
    </row>
    <row r="445" spans="10:11" ht="15" x14ac:dyDescent="0.25">
      <c r="J445" s="11"/>
      <c r="K445" s="11"/>
    </row>
    <row r="446" spans="10:11" ht="15" x14ac:dyDescent="0.25">
      <c r="J446" s="11"/>
      <c r="K446" s="11"/>
    </row>
    <row r="447" spans="10:11" ht="15" x14ac:dyDescent="0.25">
      <c r="J447" s="11"/>
      <c r="K447" s="11"/>
    </row>
    <row r="448" spans="10:11" ht="15" x14ac:dyDescent="0.25">
      <c r="J448" s="11"/>
      <c r="K448" s="11"/>
    </row>
    <row r="449" spans="10:11" ht="15" x14ac:dyDescent="0.25">
      <c r="J449" s="11"/>
      <c r="K449" s="11"/>
    </row>
    <row r="450" spans="10:11" ht="15" x14ac:dyDescent="0.25">
      <c r="J450" s="11"/>
      <c r="K450" s="11"/>
    </row>
    <row r="451" spans="10:11" ht="15" x14ac:dyDescent="0.25">
      <c r="J451" s="11"/>
      <c r="K451" s="11"/>
    </row>
    <row r="452" spans="10:11" ht="15" x14ac:dyDescent="0.25">
      <c r="J452" s="11"/>
      <c r="K452" s="11"/>
    </row>
    <row r="453" spans="10:11" ht="15" x14ac:dyDescent="0.25">
      <c r="J453" s="11"/>
      <c r="K453" s="11"/>
    </row>
    <row r="454" spans="10:11" ht="15" x14ac:dyDescent="0.25">
      <c r="J454" s="11"/>
      <c r="K454" s="11"/>
    </row>
    <row r="455" spans="10:11" ht="15" x14ac:dyDescent="0.25">
      <c r="J455" s="11"/>
      <c r="K455" s="11"/>
    </row>
    <row r="456" spans="10:11" ht="15" x14ac:dyDescent="0.25">
      <c r="J456" s="11"/>
      <c r="K456" s="11"/>
    </row>
    <row r="457" spans="10:11" ht="15" x14ac:dyDescent="0.25">
      <c r="J457" s="11"/>
      <c r="K457" s="11"/>
    </row>
    <row r="458" spans="10:11" ht="15" x14ac:dyDescent="0.25">
      <c r="J458" s="11"/>
      <c r="K458" s="11"/>
    </row>
    <row r="459" spans="10:11" ht="15" x14ac:dyDescent="0.25">
      <c r="J459" s="11"/>
      <c r="K459" s="11"/>
    </row>
    <row r="460" spans="10:11" ht="15" x14ac:dyDescent="0.25">
      <c r="J460" s="11"/>
      <c r="K460" s="11"/>
    </row>
    <row r="461" spans="10:11" ht="15" x14ac:dyDescent="0.25">
      <c r="J461" s="11"/>
      <c r="K461" s="11"/>
    </row>
    <row r="462" spans="10:11" ht="15" x14ac:dyDescent="0.25">
      <c r="J462" s="11"/>
      <c r="K462" s="11"/>
    </row>
    <row r="463" spans="10:11" ht="15" x14ac:dyDescent="0.25">
      <c r="J463" s="11"/>
      <c r="K463" s="11"/>
    </row>
    <row r="464" spans="10:11" ht="15" x14ac:dyDescent="0.25">
      <c r="J464" s="11"/>
      <c r="K464" s="11"/>
    </row>
    <row r="465" spans="10:11" ht="15" x14ac:dyDescent="0.25">
      <c r="J465" s="11"/>
      <c r="K465" s="11"/>
    </row>
    <row r="466" spans="10:11" ht="15" x14ac:dyDescent="0.25">
      <c r="J466" s="11"/>
      <c r="K466" s="11"/>
    </row>
    <row r="467" spans="10:11" ht="15" x14ac:dyDescent="0.25">
      <c r="J467" s="11"/>
      <c r="K467" s="11"/>
    </row>
    <row r="468" spans="10:11" ht="15" x14ac:dyDescent="0.25">
      <c r="J468" s="11"/>
      <c r="K468" s="11"/>
    </row>
    <row r="469" spans="10:11" ht="15" x14ac:dyDescent="0.25">
      <c r="J469" s="11"/>
      <c r="K469" s="11"/>
    </row>
    <row r="470" spans="10:11" ht="15" x14ac:dyDescent="0.25">
      <c r="J470" s="11"/>
      <c r="K470" s="11"/>
    </row>
    <row r="471" spans="10:11" ht="15" x14ac:dyDescent="0.25">
      <c r="J471" s="11"/>
      <c r="K471" s="11"/>
    </row>
    <row r="472" spans="10:11" ht="15" x14ac:dyDescent="0.25">
      <c r="J472" s="11"/>
      <c r="K472" s="11"/>
    </row>
    <row r="473" spans="10:11" ht="15" x14ac:dyDescent="0.25">
      <c r="J473" s="11"/>
      <c r="K473" s="11"/>
    </row>
    <row r="474" spans="10:11" ht="15" x14ac:dyDescent="0.25">
      <c r="J474" s="11"/>
      <c r="K474" s="11"/>
    </row>
    <row r="475" spans="10:11" ht="15" x14ac:dyDescent="0.25">
      <c r="J475" s="11"/>
      <c r="K475" s="11"/>
    </row>
    <row r="476" spans="10:11" ht="15" x14ac:dyDescent="0.25">
      <c r="J476" s="11"/>
      <c r="K476" s="11"/>
    </row>
    <row r="477" spans="10:11" ht="15" x14ac:dyDescent="0.25">
      <c r="J477" s="11"/>
      <c r="K477" s="11"/>
    </row>
    <row r="478" spans="10:11" ht="15" x14ac:dyDescent="0.25">
      <c r="J478" s="11"/>
      <c r="K478" s="11"/>
    </row>
    <row r="479" spans="10:11" ht="15" x14ac:dyDescent="0.25">
      <c r="J479" s="11"/>
      <c r="K479" s="11"/>
    </row>
    <row r="480" spans="10:11" ht="15" x14ac:dyDescent="0.25">
      <c r="J480" s="11"/>
      <c r="K480" s="11"/>
    </row>
    <row r="481" spans="10:11" ht="15" x14ac:dyDescent="0.25">
      <c r="J481" s="11"/>
      <c r="K481" s="11"/>
    </row>
    <row r="482" spans="10:11" ht="15" x14ac:dyDescent="0.25">
      <c r="J482" s="11"/>
      <c r="K482" s="11"/>
    </row>
    <row r="483" spans="10:11" ht="15" x14ac:dyDescent="0.25">
      <c r="J483" s="11"/>
      <c r="K483" s="11"/>
    </row>
    <row r="484" spans="10:11" ht="15" x14ac:dyDescent="0.25">
      <c r="J484" s="11"/>
      <c r="K484" s="11"/>
    </row>
    <row r="485" spans="10:11" ht="15" x14ac:dyDescent="0.25">
      <c r="J485" s="11"/>
      <c r="K485" s="11"/>
    </row>
    <row r="486" spans="10:11" ht="15" x14ac:dyDescent="0.25">
      <c r="J486" s="11"/>
      <c r="K486" s="11"/>
    </row>
    <row r="487" spans="10:11" ht="15" x14ac:dyDescent="0.25">
      <c r="J487" s="11"/>
      <c r="K487" s="11"/>
    </row>
    <row r="488" spans="10:11" ht="15" x14ac:dyDescent="0.25">
      <c r="J488" s="11"/>
      <c r="K488" s="11"/>
    </row>
    <row r="489" spans="10:11" ht="15" x14ac:dyDescent="0.25">
      <c r="J489" s="11"/>
      <c r="K489" s="11"/>
    </row>
    <row r="490" spans="10:11" ht="15" x14ac:dyDescent="0.25">
      <c r="J490" s="11"/>
      <c r="K490" s="11"/>
    </row>
    <row r="491" spans="10:11" ht="15" x14ac:dyDescent="0.25">
      <c r="J491" s="11"/>
      <c r="K491" s="11"/>
    </row>
    <row r="492" spans="10:11" ht="15" x14ac:dyDescent="0.25">
      <c r="J492" s="11"/>
      <c r="K492" s="11"/>
    </row>
    <row r="493" spans="10:11" ht="15" x14ac:dyDescent="0.25">
      <c r="J493" s="11"/>
      <c r="K493" s="11"/>
    </row>
    <row r="494" spans="10:11" ht="15" x14ac:dyDescent="0.25">
      <c r="J494" s="11"/>
      <c r="K494" s="11"/>
    </row>
    <row r="495" spans="10:11" ht="15" x14ac:dyDescent="0.25">
      <c r="J495" s="11"/>
      <c r="K495" s="11"/>
    </row>
    <row r="496" spans="10:11" ht="15" x14ac:dyDescent="0.25">
      <c r="J496" s="11"/>
      <c r="K496" s="11"/>
    </row>
    <row r="497" spans="10:11" ht="15" x14ac:dyDescent="0.25">
      <c r="J497" s="11"/>
      <c r="K497" s="11"/>
    </row>
    <row r="498" spans="10:11" ht="15" x14ac:dyDescent="0.25">
      <c r="J498" s="11"/>
      <c r="K498" s="11"/>
    </row>
    <row r="499" spans="10:11" ht="15" x14ac:dyDescent="0.25">
      <c r="J499" s="11"/>
      <c r="K499" s="11"/>
    </row>
    <row r="500" spans="10:11" ht="15" x14ac:dyDescent="0.25">
      <c r="J500" s="11"/>
      <c r="K500" s="11"/>
    </row>
    <row r="501" spans="10:11" ht="15" x14ac:dyDescent="0.25">
      <c r="J501" s="11"/>
      <c r="K501" s="11"/>
    </row>
    <row r="502" spans="10:11" ht="15" x14ac:dyDescent="0.25">
      <c r="J502" s="11"/>
      <c r="K502" s="11"/>
    </row>
    <row r="503" spans="10:11" ht="15" x14ac:dyDescent="0.25">
      <c r="J503" s="11"/>
      <c r="K503" s="11"/>
    </row>
    <row r="504" spans="10:11" ht="15" x14ac:dyDescent="0.25">
      <c r="J504" s="11"/>
      <c r="K504" s="11"/>
    </row>
    <row r="505" spans="10:11" ht="15" x14ac:dyDescent="0.25">
      <c r="J505" s="11"/>
      <c r="K505" s="11"/>
    </row>
    <row r="506" spans="10:11" ht="15" x14ac:dyDescent="0.25">
      <c r="J506" s="11"/>
      <c r="K506" s="11"/>
    </row>
    <row r="507" spans="10:11" ht="15" x14ac:dyDescent="0.25">
      <c r="J507" s="11"/>
      <c r="K507" s="11"/>
    </row>
    <row r="508" spans="10:11" ht="15" x14ac:dyDescent="0.25">
      <c r="J508" s="11"/>
      <c r="K508" s="11"/>
    </row>
    <row r="509" spans="10:11" ht="15" x14ac:dyDescent="0.25">
      <c r="J509" s="11"/>
      <c r="K509" s="11"/>
    </row>
    <row r="510" spans="10:11" ht="15" x14ac:dyDescent="0.25">
      <c r="J510" s="11"/>
      <c r="K510" s="11"/>
    </row>
    <row r="511" spans="10:11" ht="15" x14ac:dyDescent="0.25">
      <c r="J511" s="11"/>
      <c r="K511" s="11"/>
    </row>
    <row r="512" spans="10:11" ht="15" x14ac:dyDescent="0.25">
      <c r="J512" s="11"/>
      <c r="K512" s="11"/>
    </row>
    <row r="513" spans="10:11" ht="15" x14ac:dyDescent="0.25">
      <c r="J513" s="11"/>
      <c r="K513" s="11"/>
    </row>
    <row r="514" spans="10:11" ht="15" x14ac:dyDescent="0.25">
      <c r="J514" s="11"/>
      <c r="K514" s="11"/>
    </row>
    <row r="515" spans="10:11" ht="15" x14ac:dyDescent="0.25">
      <c r="J515" s="11"/>
      <c r="K515" s="11"/>
    </row>
    <row r="516" spans="10:11" ht="15" x14ac:dyDescent="0.25">
      <c r="J516" s="11"/>
      <c r="K516" s="11"/>
    </row>
    <row r="517" spans="10:11" ht="15" x14ac:dyDescent="0.25">
      <c r="J517" s="11"/>
      <c r="K517" s="11"/>
    </row>
    <row r="518" spans="10:11" ht="15" x14ac:dyDescent="0.25">
      <c r="J518" s="11"/>
      <c r="K518" s="11"/>
    </row>
    <row r="519" spans="10:11" ht="15" x14ac:dyDescent="0.25">
      <c r="J519" s="11"/>
      <c r="K519" s="11"/>
    </row>
    <row r="520" spans="10:11" ht="15" x14ac:dyDescent="0.25">
      <c r="J520" s="11"/>
      <c r="K520" s="11"/>
    </row>
    <row r="521" spans="10:11" ht="15" x14ac:dyDescent="0.25">
      <c r="J521" s="11"/>
      <c r="K521" s="11"/>
    </row>
    <row r="522" spans="10:11" ht="15" x14ac:dyDescent="0.25">
      <c r="J522" s="11"/>
      <c r="K522" s="11"/>
    </row>
    <row r="523" spans="10:11" ht="15" x14ac:dyDescent="0.25">
      <c r="J523" s="11"/>
      <c r="K523" s="11"/>
    </row>
    <row r="524" spans="10:11" ht="15" x14ac:dyDescent="0.25">
      <c r="J524" s="11"/>
      <c r="K524" s="11"/>
    </row>
    <row r="525" spans="10:11" ht="15" x14ac:dyDescent="0.25">
      <c r="J525" s="11"/>
      <c r="K525" s="11"/>
    </row>
    <row r="526" spans="10:11" ht="15" x14ac:dyDescent="0.25">
      <c r="J526" s="11"/>
      <c r="K526" s="11"/>
    </row>
    <row r="527" spans="10:11" ht="15" x14ac:dyDescent="0.25">
      <c r="J527" s="11"/>
      <c r="K527" s="11"/>
    </row>
    <row r="528" spans="10:11" ht="15" x14ac:dyDescent="0.25">
      <c r="J528" s="11"/>
      <c r="K528" s="11"/>
    </row>
    <row r="529" spans="10:11" ht="15" x14ac:dyDescent="0.25">
      <c r="J529" s="11"/>
      <c r="K529" s="11"/>
    </row>
    <row r="530" spans="10:11" ht="15" x14ac:dyDescent="0.25">
      <c r="J530" s="11"/>
      <c r="K530" s="11"/>
    </row>
    <row r="531" spans="10:11" ht="15" x14ac:dyDescent="0.25">
      <c r="J531" s="11"/>
      <c r="K531" s="11"/>
    </row>
    <row r="532" spans="10:11" ht="15" x14ac:dyDescent="0.25">
      <c r="J532" s="11"/>
      <c r="K532" s="11"/>
    </row>
    <row r="533" spans="10:11" ht="15" x14ac:dyDescent="0.25">
      <c r="J533" s="11"/>
      <c r="K533" s="11"/>
    </row>
    <row r="534" spans="10:11" ht="15" x14ac:dyDescent="0.25">
      <c r="J534" s="11"/>
      <c r="K534" s="11"/>
    </row>
    <row r="535" spans="10:11" ht="15" x14ac:dyDescent="0.25">
      <c r="J535" s="11"/>
      <c r="K535" s="11"/>
    </row>
    <row r="536" spans="10:11" ht="15" x14ac:dyDescent="0.25">
      <c r="J536" s="11"/>
      <c r="K536" s="11"/>
    </row>
    <row r="537" spans="10:11" ht="15" x14ac:dyDescent="0.25">
      <c r="J537" s="11"/>
      <c r="K537" s="11"/>
    </row>
    <row r="538" spans="10:11" ht="15" x14ac:dyDescent="0.25">
      <c r="J538" s="11"/>
      <c r="K538" s="11"/>
    </row>
    <row r="539" spans="10:11" ht="15" x14ac:dyDescent="0.25">
      <c r="J539" s="11"/>
      <c r="K539" s="11"/>
    </row>
    <row r="540" spans="10:11" ht="15" x14ac:dyDescent="0.25">
      <c r="J540" s="11"/>
      <c r="K540" s="11"/>
    </row>
    <row r="541" spans="10:11" ht="15" x14ac:dyDescent="0.25">
      <c r="J541" s="11"/>
      <c r="K541" s="11"/>
    </row>
    <row r="542" spans="10:11" ht="15" x14ac:dyDescent="0.25">
      <c r="J542" s="11"/>
      <c r="K542" s="11"/>
    </row>
    <row r="543" spans="10:11" ht="15" x14ac:dyDescent="0.25">
      <c r="J543" s="11"/>
      <c r="K543" s="11"/>
    </row>
    <row r="544" spans="10:11" ht="15" x14ac:dyDescent="0.25">
      <c r="J544" s="11"/>
      <c r="K544" s="11"/>
    </row>
    <row r="545" spans="10:11" ht="15" x14ac:dyDescent="0.25">
      <c r="J545" s="11"/>
      <c r="K545" s="11"/>
    </row>
    <row r="546" spans="10:11" ht="15" x14ac:dyDescent="0.25">
      <c r="J546" s="11"/>
      <c r="K546" s="11"/>
    </row>
    <row r="547" spans="10:11" ht="15" x14ac:dyDescent="0.25">
      <c r="J547" s="11"/>
      <c r="K547" s="11"/>
    </row>
    <row r="548" spans="10:11" ht="15" x14ac:dyDescent="0.25">
      <c r="J548" s="11"/>
      <c r="K548" s="11"/>
    </row>
    <row r="549" spans="10:11" ht="15" x14ac:dyDescent="0.25">
      <c r="J549" s="11"/>
      <c r="K549" s="11"/>
    </row>
    <row r="550" spans="10:11" ht="15" x14ac:dyDescent="0.25">
      <c r="J550" s="11"/>
      <c r="K550" s="11"/>
    </row>
    <row r="551" spans="10:11" ht="15" x14ac:dyDescent="0.25">
      <c r="J551" s="11"/>
      <c r="K551" s="11"/>
    </row>
    <row r="552" spans="10:11" ht="15" x14ac:dyDescent="0.25">
      <c r="J552" s="11"/>
      <c r="K552" s="11"/>
    </row>
    <row r="553" spans="10:11" ht="15" x14ac:dyDescent="0.25">
      <c r="J553" s="11"/>
      <c r="K553" s="11"/>
    </row>
    <row r="554" spans="10:11" ht="15" x14ac:dyDescent="0.25">
      <c r="J554" s="11"/>
      <c r="K554" s="11"/>
    </row>
    <row r="555" spans="10:11" ht="15" x14ac:dyDescent="0.25">
      <c r="J555" s="11"/>
      <c r="K555" s="11"/>
    </row>
    <row r="556" spans="10:11" ht="15" x14ac:dyDescent="0.25">
      <c r="J556" s="11"/>
      <c r="K556" s="11"/>
    </row>
    <row r="557" spans="10:11" ht="15" x14ac:dyDescent="0.25">
      <c r="J557" s="11"/>
      <c r="K557" s="11"/>
    </row>
    <row r="558" spans="10:11" ht="15" x14ac:dyDescent="0.25">
      <c r="J558" s="11"/>
      <c r="K558" s="11"/>
    </row>
    <row r="559" spans="10:11" ht="15" x14ac:dyDescent="0.25">
      <c r="J559" s="11"/>
      <c r="K559" s="11"/>
    </row>
    <row r="560" spans="10:11" ht="15" x14ac:dyDescent="0.25">
      <c r="J560" s="11"/>
      <c r="K560" s="11"/>
    </row>
    <row r="561" spans="10:11" ht="15" x14ac:dyDescent="0.25">
      <c r="J561" s="11"/>
      <c r="K561" s="11"/>
    </row>
    <row r="562" spans="10:11" ht="15" x14ac:dyDescent="0.25">
      <c r="J562" s="11"/>
      <c r="K562" s="11"/>
    </row>
    <row r="563" spans="10:11" ht="15" x14ac:dyDescent="0.25">
      <c r="J563" s="11"/>
      <c r="K563" s="11"/>
    </row>
    <row r="564" spans="10:11" ht="15" x14ac:dyDescent="0.25">
      <c r="J564" s="11"/>
      <c r="K564" s="11"/>
    </row>
    <row r="565" spans="10:11" ht="15" x14ac:dyDescent="0.25">
      <c r="J565" s="11"/>
      <c r="K565" s="11"/>
    </row>
    <row r="566" spans="10:11" ht="15" x14ac:dyDescent="0.25">
      <c r="J566" s="11"/>
      <c r="K566" s="11"/>
    </row>
    <row r="567" spans="10:11" ht="15" x14ac:dyDescent="0.25">
      <c r="J567" s="11"/>
      <c r="K567" s="11"/>
    </row>
    <row r="568" spans="10:11" ht="15" x14ac:dyDescent="0.25">
      <c r="J568" s="11"/>
      <c r="K568" s="11"/>
    </row>
    <row r="569" spans="10:11" ht="15" x14ac:dyDescent="0.25">
      <c r="J569" s="11"/>
      <c r="K569" s="11"/>
    </row>
    <row r="570" spans="10:11" ht="15" x14ac:dyDescent="0.25">
      <c r="J570" s="11"/>
      <c r="K570" s="11"/>
    </row>
    <row r="571" spans="10:11" ht="15" x14ac:dyDescent="0.25">
      <c r="J571" s="11"/>
      <c r="K571" s="11"/>
    </row>
    <row r="572" spans="10:11" ht="15" x14ac:dyDescent="0.25">
      <c r="J572" s="11"/>
      <c r="K572" s="11"/>
    </row>
    <row r="573" spans="10:11" ht="15" x14ac:dyDescent="0.25">
      <c r="J573" s="11"/>
      <c r="K573" s="11"/>
    </row>
    <row r="574" spans="10:11" ht="15" x14ac:dyDescent="0.25">
      <c r="J574" s="11"/>
      <c r="K574" s="11"/>
    </row>
    <row r="575" spans="10:11" ht="15" x14ac:dyDescent="0.25">
      <c r="J575" s="11"/>
      <c r="K575" s="11"/>
    </row>
    <row r="576" spans="10:11" ht="15" x14ac:dyDescent="0.25">
      <c r="J576" s="11"/>
      <c r="K576" s="11"/>
    </row>
    <row r="577" spans="10:11" ht="15" x14ac:dyDescent="0.25">
      <c r="J577" s="11"/>
      <c r="K577" s="11"/>
    </row>
    <row r="578" spans="10:11" ht="15" x14ac:dyDescent="0.25">
      <c r="J578" s="11"/>
      <c r="K578" s="11"/>
    </row>
    <row r="579" spans="10:11" ht="15" x14ac:dyDescent="0.25">
      <c r="J579" s="11"/>
      <c r="K579" s="11"/>
    </row>
    <row r="580" spans="10:11" ht="15" x14ac:dyDescent="0.25">
      <c r="J580" s="11"/>
      <c r="K580" s="11"/>
    </row>
    <row r="581" spans="10:11" ht="15" x14ac:dyDescent="0.25">
      <c r="J581" s="11"/>
      <c r="K581" s="11"/>
    </row>
    <row r="582" spans="10:11" ht="15" x14ac:dyDescent="0.25">
      <c r="J582" s="11"/>
      <c r="K582" s="11"/>
    </row>
    <row r="583" spans="10:11" ht="15" x14ac:dyDescent="0.25">
      <c r="J583" s="11"/>
      <c r="K583" s="11"/>
    </row>
    <row r="584" spans="10:11" ht="15" x14ac:dyDescent="0.25">
      <c r="J584" s="11"/>
      <c r="K584" s="11"/>
    </row>
    <row r="585" spans="10:11" ht="15" x14ac:dyDescent="0.25">
      <c r="J585" s="11"/>
      <c r="K585" s="11"/>
    </row>
    <row r="586" spans="10:11" ht="15" x14ac:dyDescent="0.25">
      <c r="J586" s="11"/>
      <c r="K586" s="11"/>
    </row>
    <row r="587" spans="10:11" ht="15" x14ac:dyDescent="0.25">
      <c r="J587" s="11"/>
      <c r="K587" s="11"/>
    </row>
    <row r="588" spans="10:11" ht="15" x14ac:dyDescent="0.25">
      <c r="J588" s="11"/>
      <c r="K588" s="11"/>
    </row>
    <row r="589" spans="10:11" ht="15" x14ac:dyDescent="0.25">
      <c r="J589" s="11"/>
      <c r="K589" s="11"/>
    </row>
    <row r="590" spans="10:11" ht="15" x14ac:dyDescent="0.25">
      <c r="J590" s="11"/>
      <c r="K590" s="11"/>
    </row>
    <row r="591" spans="10:11" ht="15" x14ac:dyDescent="0.25">
      <c r="J591" s="11"/>
      <c r="K591" s="11"/>
    </row>
    <row r="592" spans="10:11" ht="15" x14ac:dyDescent="0.25">
      <c r="J592" s="11"/>
      <c r="K592" s="11"/>
    </row>
    <row r="593" spans="10:11" ht="15" x14ac:dyDescent="0.25">
      <c r="J593" s="11"/>
      <c r="K593" s="11"/>
    </row>
    <row r="594" spans="10:11" ht="15" x14ac:dyDescent="0.25">
      <c r="J594" s="11"/>
      <c r="K594" s="11"/>
    </row>
    <row r="595" spans="10:11" ht="15" x14ac:dyDescent="0.25">
      <c r="J595" s="11"/>
      <c r="K595" s="11"/>
    </row>
    <row r="596" spans="10:11" ht="15" x14ac:dyDescent="0.25">
      <c r="J596" s="11"/>
      <c r="K596" s="11"/>
    </row>
    <row r="597" spans="10:11" ht="15" x14ac:dyDescent="0.25">
      <c r="J597" s="11"/>
      <c r="K597" s="11"/>
    </row>
    <row r="598" spans="10:11" ht="15" x14ac:dyDescent="0.25">
      <c r="J598" s="11"/>
      <c r="K598" s="11"/>
    </row>
    <row r="599" spans="10:11" ht="15" x14ac:dyDescent="0.25">
      <c r="J599" s="11"/>
      <c r="K599" s="11"/>
    </row>
    <row r="600" spans="10:11" ht="15" x14ac:dyDescent="0.25">
      <c r="J600" s="11"/>
      <c r="K600" s="11"/>
    </row>
    <row r="601" spans="10:11" ht="15" x14ac:dyDescent="0.25">
      <c r="J601" s="11"/>
      <c r="K601" s="11"/>
    </row>
    <row r="602" spans="10:11" ht="15" x14ac:dyDescent="0.25">
      <c r="J602" s="11"/>
      <c r="K602" s="11"/>
    </row>
    <row r="603" spans="10:11" ht="15" x14ac:dyDescent="0.25">
      <c r="J603" s="11"/>
      <c r="K603" s="11"/>
    </row>
    <row r="604" spans="10:11" ht="15" x14ac:dyDescent="0.25">
      <c r="J604" s="11"/>
      <c r="K604" s="11"/>
    </row>
    <row r="605" spans="10:11" ht="15" x14ac:dyDescent="0.25">
      <c r="J605" s="11"/>
      <c r="K605" s="11"/>
    </row>
    <row r="606" spans="10:11" ht="15" x14ac:dyDescent="0.25">
      <c r="J606" s="11"/>
      <c r="K606" s="11"/>
    </row>
    <row r="607" spans="10:11" ht="15" x14ac:dyDescent="0.25">
      <c r="J607" s="11"/>
      <c r="K607" s="11"/>
    </row>
    <row r="608" spans="10:11" ht="15" x14ac:dyDescent="0.25">
      <c r="J608" s="11"/>
      <c r="K608" s="11"/>
    </row>
    <row r="609" spans="10:11" ht="15" x14ac:dyDescent="0.25">
      <c r="J609" s="11"/>
      <c r="K609" s="11"/>
    </row>
    <row r="610" spans="10:11" ht="15" x14ac:dyDescent="0.25">
      <c r="J610" s="11"/>
      <c r="K610" s="11"/>
    </row>
    <row r="611" spans="10:11" ht="15" x14ac:dyDescent="0.25">
      <c r="J611" s="11"/>
      <c r="K611" s="11"/>
    </row>
    <row r="612" spans="10:11" ht="15" x14ac:dyDescent="0.25">
      <c r="J612" s="11"/>
      <c r="K612" s="11"/>
    </row>
    <row r="613" spans="10:11" ht="15" x14ac:dyDescent="0.25">
      <c r="J613" s="11"/>
      <c r="K613" s="11"/>
    </row>
    <row r="614" spans="10:11" ht="15" x14ac:dyDescent="0.25">
      <c r="J614" s="11"/>
      <c r="K614" s="11"/>
    </row>
    <row r="615" spans="10:11" ht="15" x14ac:dyDescent="0.25">
      <c r="J615" s="11"/>
      <c r="K615" s="11"/>
    </row>
    <row r="616" spans="10:11" ht="15" x14ac:dyDescent="0.25">
      <c r="J616" s="11"/>
      <c r="K616" s="11"/>
    </row>
    <row r="617" spans="10:11" ht="15" x14ac:dyDescent="0.25">
      <c r="J617" s="11"/>
      <c r="K617" s="11"/>
    </row>
    <row r="618" spans="10:11" ht="15" x14ac:dyDescent="0.25">
      <c r="J618" s="11"/>
      <c r="K618" s="11"/>
    </row>
    <row r="619" spans="10:11" ht="15" x14ac:dyDescent="0.25">
      <c r="J619" s="11"/>
      <c r="K619" s="11"/>
    </row>
    <row r="620" spans="10:11" ht="15" x14ac:dyDescent="0.25">
      <c r="J620" s="11"/>
      <c r="K620" s="11"/>
    </row>
    <row r="621" spans="10:11" ht="15" x14ac:dyDescent="0.25">
      <c r="J621" s="11"/>
      <c r="K621" s="11"/>
    </row>
    <row r="622" spans="10:11" ht="15" x14ac:dyDescent="0.25">
      <c r="J622" s="11"/>
      <c r="K622" s="11"/>
    </row>
    <row r="623" spans="10:11" ht="15" x14ac:dyDescent="0.25">
      <c r="J623" s="11"/>
      <c r="K623" s="11"/>
    </row>
    <row r="624" spans="10:11" ht="15" x14ac:dyDescent="0.25">
      <c r="J624" s="11"/>
      <c r="K624" s="11"/>
    </row>
    <row r="625" spans="10:11" ht="15" x14ac:dyDescent="0.25">
      <c r="J625" s="11"/>
      <c r="K625" s="11"/>
    </row>
    <row r="626" spans="10:11" ht="15" x14ac:dyDescent="0.25">
      <c r="J626" s="11"/>
      <c r="K626" s="11"/>
    </row>
    <row r="627" spans="10:11" ht="15" x14ac:dyDescent="0.25">
      <c r="J627" s="11"/>
      <c r="K627" s="11"/>
    </row>
    <row r="628" spans="10:11" ht="15" x14ac:dyDescent="0.25">
      <c r="J628" s="11"/>
      <c r="K628" s="11"/>
    </row>
    <row r="629" spans="10:11" ht="15" x14ac:dyDescent="0.25">
      <c r="J629" s="11"/>
      <c r="K629" s="11"/>
    </row>
    <row r="630" spans="10:11" ht="15" x14ac:dyDescent="0.25">
      <c r="J630" s="11"/>
      <c r="K630" s="11"/>
    </row>
    <row r="631" spans="10:11" ht="15" x14ac:dyDescent="0.25">
      <c r="J631" s="11"/>
      <c r="K631" s="11"/>
    </row>
    <row r="632" spans="10:11" ht="15" x14ac:dyDescent="0.25">
      <c r="J632" s="11"/>
      <c r="K632" s="11"/>
    </row>
    <row r="633" spans="10:11" ht="15" x14ac:dyDescent="0.25">
      <c r="J633" s="11"/>
      <c r="K633" s="11"/>
    </row>
    <row r="634" spans="10:11" ht="15" x14ac:dyDescent="0.25">
      <c r="J634" s="11"/>
      <c r="K634" s="11"/>
    </row>
    <row r="635" spans="10:11" ht="15" x14ac:dyDescent="0.25">
      <c r="J635" s="11"/>
      <c r="K635" s="11"/>
    </row>
    <row r="636" spans="10:11" ht="15" x14ac:dyDescent="0.25">
      <c r="J636" s="11"/>
      <c r="K636" s="11"/>
    </row>
    <row r="637" spans="10:11" ht="15" x14ac:dyDescent="0.25">
      <c r="J637" s="11"/>
      <c r="K637" s="11"/>
    </row>
    <row r="638" spans="10:11" ht="15" x14ac:dyDescent="0.25">
      <c r="J638" s="11"/>
      <c r="K638" s="11"/>
    </row>
    <row r="639" spans="10:11" ht="15" x14ac:dyDescent="0.25">
      <c r="J639" s="11"/>
      <c r="K639" s="11"/>
    </row>
    <row r="640" spans="10:11" ht="15" x14ac:dyDescent="0.25">
      <c r="J640" s="11"/>
      <c r="K640" s="11"/>
    </row>
    <row r="641" spans="10:11" ht="15" x14ac:dyDescent="0.25">
      <c r="J641" s="11"/>
      <c r="K641" s="11"/>
    </row>
    <row r="642" spans="10:11" ht="15" x14ac:dyDescent="0.25">
      <c r="J642" s="11"/>
      <c r="K642" s="11"/>
    </row>
    <row r="643" spans="10:11" ht="15" x14ac:dyDescent="0.25">
      <c r="J643" s="11"/>
      <c r="K643" s="11"/>
    </row>
    <row r="644" spans="10:11" ht="15" x14ac:dyDescent="0.25">
      <c r="J644" s="11"/>
      <c r="K644" s="11"/>
    </row>
    <row r="645" spans="10:11" ht="15" x14ac:dyDescent="0.25">
      <c r="J645" s="11"/>
      <c r="K645" s="11"/>
    </row>
    <row r="646" spans="10:11" ht="15" x14ac:dyDescent="0.25">
      <c r="J646" s="11"/>
      <c r="K646" s="11"/>
    </row>
    <row r="647" spans="10:11" ht="15" x14ac:dyDescent="0.25">
      <c r="J647" s="11"/>
      <c r="K647" s="11"/>
    </row>
    <row r="648" spans="10:11" ht="15" x14ac:dyDescent="0.25">
      <c r="J648" s="11"/>
      <c r="K648" s="11"/>
    </row>
    <row r="649" spans="10:11" ht="15" x14ac:dyDescent="0.25">
      <c r="J649" s="11"/>
      <c r="K649" s="11"/>
    </row>
    <row r="650" spans="10:11" ht="15" x14ac:dyDescent="0.25">
      <c r="J650" s="11"/>
      <c r="K650" s="11"/>
    </row>
    <row r="651" spans="10:11" ht="15" x14ac:dyDescent="0.25">
      <c r="J651" s="11"/>
      <c r="K651" s="11"/>
    </row>
    <row r="652" spans="10:11" ht="15" x14ac:dyDescent="0.25">
      <c r="J652" s="11"/>
      <c r="K652" s="11"/>
    </row>
    <row r="653" spans="10:11" ht="15" x14ac:dyDescent="0.25">
      <c r="J653" s="11"/>
      <c r="K653" s="11"/>
    </row>
    <row r="654" spans="10:11" ht="15" x14ac:dyDescent="0.25">
      <c r="J654" s="11"/>
      <c r="K654" s="11"/>
    </row>
    <row r="655" spans="10:11" ht="15" x14ac:dyDescent="0.25">
      <c r="J655" s="11"/>
      <c r="K655" s="11"/>
    </row>
    <row r="656" spans="10:11" ht="15" x14ac:dyDescent="0.25">
      <c r="J656" s="11"/>
      <c r="K656" s="11"/>
    </row>
    <row r="657" spans="10:11" ht="15" x14ac:dyDescent="0.25">
      <c r="J657" s="11"/>
      <c r="K657" s="11"/>
    </row>
    <row r="658" spans="10:11" ht="15" x14ac:dyDescent="0.25">
      <c r="J658" s="11"/>
      <c r="K658" s="11"/>
    </row>
    <row r="659" spans="10:11" ht="15" x14ac:dyDescent="0.25">
      <c r="J659" s="11"/>
      <c r="K659" s="11"/>
    </row>
    <row r="660" spans="10:11" ht="15" x14ac:dyDescent="0.25">
      <c r="J660" s="11"/>
      <c r="K660" s="11"/>
    </row>
    <row r="661" spans="10:11" ht="15" x14ac:dyDescent="0.25">
      <c r="J661" s="11"/>
      <c r="K661" s="11"/>
    </row>
    <row r="662" spans="10:11" ht="15" x14ac:dyDescent="0.25">
      <c r="J662" s="11"/>
      <c r="K662" s="11"/>
    </row>
    <row r="663" spans="10:11" ht="15" x14ac:dyDescent="0.25">
      <c r="J663" s="11"/>
      <c r="K663" s="11"/>
    </row>
    <row r="664" spans="10:11" ht="15" x14ac:dyDescent="0.25">
      <c r="J664" s="11"/>
      <c r="K664" s="11"/>
    </row>
    <row r="665" spans="10:11" ht="15" x14ac:dyDescent="0.25">
      <c r="J665" s="11"/>
      <c r="K665" s="11"/>
    </row>
    <row r="666" spans="10:11" ht="15" x14ac:dyDescent="0.25">
      <c r="J666" s="11"/>
      <c r="K666" s="11"/>
    </row>
    <row r="667" spans="10:11" ht="15" x14ac:dyDescent="0.25">
      <c r="J667" s="11"/>
      <c r="K667" s="11"/>
    </row>
    <row r="668" spans="10:11" ht="15" x14ac:dyDescent="0.25">
      <c r="J668" s="11"/>
      <c r="K668" s="11"/>
    </row>
    <row r="669" spans="10:11" ht="15" x14ac:dyDescent="0.25">
      <c r="J669" s="11"/>
      <c r="K669" s="11"/>
    </row>
    <row r="670" spans="10:11" ht="15" x14ac:dyDescent="0.25">
      <c r="J670" s="11"/>
      <c r="K670" s="11"/>
    </row>
    <row r="671" spans="10:11" ht="15" x14ac:dyDescent="0.25">
      <c r="J671" s="11"/>
      <c r="K671" s="11"/>
    </row>
    <row r="672" spans="10:11" ht="15" x14ac:dyDescent="0.25">
      <c r="J672" s="11"/>
      <c r="K672" s="11"/>
    </row>
    <row r="673" spans="10:11" ht="15" x14ac:dyDescent="0.25">
      <c r="J673" s="11"/>
      <c r="K673" s="11"/>
    </row>
    <row r="674" spans="10:11" ht="15" x14ac:dyDescent="0.25">
      <c r="J674" s="11"/>
      <c r="K674" s="11"/>
    </row>
    <row r="675" spans="10:11" ht="15" x14ac:dyDescent="0.25">
      <c r="J675" s="11"/>
      <c r="K675" s="11"/>
    </row>
    <row r="676" spans="10:11" ht="15" x14ac:dyDescent="0.25">
      <c r="J676" s="11"/>
      <c r="K676" s="11"/>
    </row>
    <row r="677" spans="10:11" ht="15" x14ac:dyDescent="0.25">
      <c r="J677" s="11"/>
      <c r="K677" s="11"/>
    </row>
    <row r="678" spans="10:11" ht="15" x14ac:dyDescent="0.25">
      <c r="J678" s="11"/>
      <c r="K678" s="11"/>
    </row>
    <row r="679" spans="10:11" ht="15" x14ac:dyDescent="0.25">
      <c r="J679" s="11"/>
      <c r="K679" s="11"/>
    </row>
    <row r="680" spans="10:11" ht="15" x14ac:dyDescent="0.25">
      <c r="J680" s="11"/>
      <c r="K680" s="11"/>
    </row>
    <row r="681" spans="10:11" ht="15" x14ac:dyDescent="0.25">
      <c r="J681" s="11"/>
      <c r="K681" s="11"/>
    </row>
    <row r="682" spans="10:11" ht="15" x14ac:dyDescent="0.25">
      <c r="J682" s="11"/>
      <c r="K682" s="11"/>
    </row>
    <row r="683" spans="10:11" ht="15" x14ac:dyDescent="0.25">
      <c r="J683" s="11"/>
      <c r="K683" s="11"/>
    </row>
    <row r="684" spans="10:11" ht="15" x14ac:dyDescent="0.25">
      <c r="J684" s="11"/>
      <c r="K684" s="11"/>
    </row>
    <row r="685" spans="10:11" ht="15" x14ac:dyDescent="0.25">
      <c r="J685" s="11"/>
      <c r="K685" s="11"/>
    </row>
    <row r="686" spans="10:11" ht="15" x14ac:dyDescent="0.25">
      <c r="J686" s="11"/>
      <c r="K686" s="11"/>
    </row>
    <row r="687" spans="10:11" ht="15" x14ac:dyDescent="0.25">
      <c r="J687" s="11"/>
      <c r="K687" s="11"/>
    </row>
    <row r="688" spans="10:11" ht="15" x14ac:dyDescent="0.25">
      <c r="J688" s="11"/>
      <c r="K688" s="11"/>
    </row>
    <row r="689" spans="10:11" ht="15" x14ac:dyDescent="0.25">
      <c r="J689" s="11"/>
      <c r="K689" s="11"/>
    </row>
    <row r="690" spans="10:11" ht="15" x14ac:dyDescent="0.25">
      <c r="J690" s="11"/>
      <c r="K690" s="11"/>
    </row>
    <row r="691" spans="10:11" ht="15" x14ac:dyDescent="0.25">
      <c r="J691" s="11"/>
      <c r="K691" s="11"/>
    </row>
    <row r="692" spans="10:11" ht="15" x14ac:dyDescent="0.25">
      <c r="J692" s="11"/>
      <c r="K692" s="11"/>
    </row>
    <row r="693" spans="10:11" ht="15" x14ac:dyDescent="0.25">
      <c r="J693" s="11"/>
      <c r="K693" s="11"/>
    </row>
    <row r="694" spans="10:11" ht="15" x14ac:dyDescent="0.25">
      <c r="J694" s="11"/>
      <c r="K694" s="11"/>
    </row>
    <row r="695" spans="10:11" ht="15" x14ac:dyDescent="0.25">
      <c r="J695" s="11"/>
      <c r="K695" s="11"/>
    </row>
    <row r="696" spans="10:11" ht="15" x14ac:dyDescent="0.25">
      <c r="J696" s="11"/>
      <c r="K696" s="11"/>
    </row>
    <row r="697" spans="10:11" ht="15" x14ac:dyDescent="0.25">
      <c r="J697" s="11"/>
      <c r="K697" s="11"/>
    </row>
    <row r="698" spans="10:11" ht="15" x14ac:dyDescent="0.25">
      <c r="J698" s="11"/>
      <c r="K698" s="11"/>
    </row>
    <row r="699" spans="10:11" ht="15" x14ac:dyDescent="0.25">
      <c r="J699" s="11"/>
      <c r="K699" s="11"/>
    </row>
    <row r="700" spans="10:11" ht="15" x14ac:dyDescent="0.25">
      <c r="J700" s="11"/>
      <c r="K700" s="11"/>
    </row>
    <row r="701" spans="10:11" ht="15" x14ac:dyDescent="0.25">
      <c r="J701" s="11"/>
      <c r="K701" s="11"/>
    </row>
    <row r="702" spans="10:11" ht="15" x14ac:dyDescent="0.25">
      <c r="J702" s="11"/>
      <c r="K702" s="11"/>
    </row>
    <row r="703" spans="10:11" ht="15" x14ac:dyDescent="0.25">
      <c r="J703" s="11"/>
      <c r="K703" s="11"/>
    </row>
    <row r="704" spans="10:11" ht="15" x14ac:dyDescent="0.25">
      <c r="J704" s="11"/>
      <c r="K704" s="11"/>
    </row>
    <row r="705" spans="10:11" ht="15" x14ac:dyDescent="0.25">
      <c r="J705" s="11"/>
      <c r="K705" s="11"/>
    </row>
    <row r="706" spans="10:11" ht="15" x14ac:dyDescent="0.25">
      <c r="J706" s="11"/>
      <c r="K706" s="11"/>
    </row>
    <row r="707" spans="10:11" ht="15" x14ac:dyDescent="0.25">
      <c r="J707" s="11"/>
      <c r="K707" s="11"/>
    </row>
    <row r="708" spans="10:11" ht="15" x14ac:dyDescent="0.25">
      <c r="J708" s="11"/>
      <c r="K708" s="11"/>
    </row>
    <row r="709" spans="10:11" ht="15" x14ac:dyDescent="0.25">
      <c r="J709" s="11"/>
      <c r="K709" s="11"/>
    </row>
    <row r="710" spans="10:11" ht="15" x14ac:dyDescent="0.25">
      <c r="J710" s="11"/>
      <c r="K710" s="11"/>
    </row>
    <row r="711" spans="10:11" ht="15" x14ac:dyDescent="0.25">
      <c r="J711" s="11"/>
      <c r="K711" s="11"/>
    </row>
    <row r="712" spans="10:11" ht="15" x14ac:dyDescent="0.25">
      <c r="J712" s="11"/>
      <c r="K712" s="11"/>
    </row>
    <row r="713" spans="10:11" ht="15" x14ac:dyDescent="0.25">
      <c r="J713" s="11"/>
      <c r="K713" s="11"/>
    </row>
    <row r="714" spans="10:11" ht="15" x14ac:dyDescent="0.25">
      <c r="J714" s="11"/>
      <c r="K714" s="11"/>
    </row>
    <row r="715" spans="10:11" ht="15" x14ac:dyDescent="0.25">
      <c r="J715" s="11"/>
      <c r="K715" s="11"/>
    </row>
    <row r="716" spans="10:11" ht="15" x14ac:dyDescent="0.25">
      <c r="J716" s="11"/>
      <c r="K716" s="11"/>
    </row>
    <row r="717" spans="10:11" ht="15" x14ac:dyDescent="0.25">
      <c r="J717" s="11"/>
      <c r="K717" s="11"/>
    </row>
    <row r="718" spans="10:11" ht="15" x14ac:dyDescent="0.25">
      <c r="J718" s="11"/>
      <c r="K718" s="11"/>
    </row>
    <row r="719" spans="10:11" ht="15" x14ac:dyDescent="0.25">
      <c r="J719" s="11"/>
      <c r="K719" s="11"/>
    </row>
    <row r="720" spans="10:11" ht="15" x14ac:dyDescent="0.25">
      <c r="J720" s="11"/>
      <c r="K720" s="11"/>
    </row>
    <row r="721" spans="10:11" ht="15" x14ac:dyDescent="0.25">
      <c r="J721" s="11"/>
      <c r="K721" s="11"/>
    </row>
    <row r="722" spans="10:11" ht="15" x14ac:dyDescent="0.25">
      <c r="J722" s="11"/>
      <c r="K722" s="11"/>
    </row>
    <row r="723" spans="10:11" ht="15" x14ac:dyDescent="0.25">
      <c r="J723" s="11"/>
      <c r="K723" s="11"/>
    </row>
    <row r="724" spans="10:11" ht="15" x14ac:dyDescent="0.25">
      <c r="J724" s="11"/>
      <c r="K724" s="11"/>
    </row>
    <row r="725" spans="10:11" ht="15" x14ac:dyDescent="0.25">
      <c r="J725" s="11"/>
      <c r="K725" s="11"/>
    </row>
    <row r="726" spans="10:11" ht="15" x14ac:dyDescent="0.25">
      <c r="J726" s="11"/>
      <c r="K726" s="11"/>
    </row>
    <row r="727" spans="10:11" ht="15" x14ac:dyDescent="0.25">
      <c r="J727" s="11"/>
      <c r="K727" s="11"/>
    </row>
    <row r="728" spans="10:11" ht="15" x14ac:dyDescent="0.25">
      <c r="J728" s="11"/>
      <c r="K728" s="11"/>
    </row>
    <row r="729" spans="10:11" ht="15" x14ac:dyDescent="0.25">
      <c r="J729" s="11"/>
      <c r="K729" s="11"/>
    </row>
    <row r="730" spans="10:11" ht="15" x14ac:dyDescent="0.25">
      <c r="J730" s="11"/>
      <c r="K730" s="11"/>
    </row>
    <row r="731" spans="10:11" ht="15" x14ac:dyDescent="0.25">
      <c r="J731" s="11"/>
      <c r="K731" s="11"/>
    </row>
    <row r="732" spans="10:11" ht="15" x14ac:dyDescent="0.25">
      <c r="J732" s="11"/>
      <c r="K732" s="11"/>
    </row>
    <row r="733" spans="10:11" ht="15" x14ac:dyDescent="0.25">
      <c r="J733" s="11"/>
      <c r="K733" s="11"/>
    </row>
    <row r="734" spans="10:11" ht="15" x14ac:dyDescent="0.25">
      <c r="J734" s="11"/>
      <c r="K734" s="11"/>
    </row>
    <row r="735" spans="10:11" ht="15" x14ac:dyDescent="0.25">
      <c r="J735" s="11"/>
      <c r="K735" s="11"/>
    </row>
    <row r="736" spans="10:11" ht="15" x14ac:dyDescent="0.25">
      <c r="J736" s="11"/>
      <c r="K736" s="11"/>
    </row>
    <row r="737" spans="10:11" ht="15" x14ac:dyDescent="0.25">
      <c r="J737" s="11"/>
      <c r="K737" s="11"/>
    </row>
    <row r="738" spans="10:11" ht="15" x14ac:dyDescent="0.25">
      <c r="J738" s="11"/>
      <c r="K738" s="11"/>
    </row>
    <row r="739" spans="10:11" ht="15" x14ac:dyDescent="0.25">
      <c r="J739" s="11"/>
      <c r="K739" s="11"/>
    </row>
    <row r="740" spans="10:11" ht="15" x14ac:dyDescent="0.25">
      <c r="J740" s="11"/>
      <c r="K740" s="11"/>
    </row>
    <row r="741" spans="10:11" ht="15" x14ac:dyDescent="0.25">
      <c r="J741" s="11"/>
      <c r="K741" s="11"/>
    </row>
    <row r="742" spans="10:11" ht="15" x14ac:dyDescent="0.25">
      <c r="J742" s="11"/>
      <c r="K742" s="11"/>
    </row>
    <row r="743" spans="10:11" ht="15" x14ac:dyDescent="0.25">
      <c r="J743" s="11"/>
      <c r="K743" s="11"/>
    </row>
    <row r="744" spans="10:11" ht="15" x14ac:dyDescent="0.25">
      <c r="J744" s="11"/>
      <c r="K744" s="11"/>
    </row>
    <row r="745" spans="10:11" ht="15" x14ac:dyDescent="0.25">
      <c r="J745" s="11"/>
      <c r="K745" s="11"/>
    </row>
    <row r="746" spans="10:11" ht="15" x14ac:dyDescent="0.25">
      <c r="J746" s="11"/>
      <c r="K746" s="11"/>
    </row>
    <row r="747" spans="10:11" ht="15" x14ac:dyDescent="0.25">
      <c r="J747" s="11"/>
      <c r="K747" s="11"/>
    </row>
    <row r="748" spans="10:11" ht="15" x14ac:dyDescent="0.25">
      <c r="J748" s="11"/>
      <c r="K748" s="11"/>
    </row>
    <row r="749" spans="10:11" ht="15" x14ac:dyDescent="0.25">
      <c r="J749" s="11"/>
      <c r="K749" s="11"/>
    </row>
    <row r="750" spans="10:11" ht="15" x14ac:dyDescent="0.25">
      <c r="J750" s="11"/>
      <c r="K750" s="11"/>
    </row>
    <row r="751" spans="10:11" ht="15" x14ac:dyDescent="0.25">
      <c r="J751" s="11"/>
      <c r="K751" s="11"/>
    </row>
    <row r="752" spans="10:11" ht="15" x14ac:dyDescent="0.25">
      <c r="J752" s="11"/>
      <c r="K752" s="11"/>
    </row>
    <row r="753" spans="10:11" ht="15" x14ac:dyDescent="0.25">
      <c r="J753" s="11"/>
      <c r="K753" s="11"/>
    </row>
    <row r="754" spans="10:11" ht="15" x14ac:dyDescent="0.25">
      <c r="J754" s="11"/>
      <c r="K754" s="11"/>
    </row>
    <row r="755" spans="10:11" ht="15" x14ac:dyDescent="0.25">
      <c r="J755" s="11"/>
      <c r="K755" s="11"/>
    </row>
    <row r="756" spans="10:11" ht="15" x14ac:dyDescent="0.25">
      <c r="J756" s="11"/>
      <c r="K756" s="11"/>
    </row>
    <row r="757" spans="10:11" ht="15" x14ac:dyDescent="0.25">
      <c r="J757" s="11"/>
      <c r="K757" s="11"/>
    </row>
    <row r="758" spans="10:11" ht="15" x14ac:dyDescent="0.25">
      <c r="J758" s="11"/>
      <c r="K758" s="11"/>
    </row>
    <row r="759" spans="10:11" ht="15" x14ac:dyDescent="0.25">
      <c r="J759" s="11"/>
      <c r="K759" s="11"/>
    </row>
    <row r="760" spans="10:11" ht="15" x14ac:dyDescent="0.25">
      <c r="J760" s="11"/>
      <c r="K760" s="11"/>
    </row>
    <row r="761" spans="10:11" ht="15" x14ac:dyDescent="0.25">
      <c r="J761" s="11"/>
      <c r="K761" s="11"/>
    </row>
    <row r="762" spans="10:11" ht="15" x14ac:dyDescent="0.25">
      <c r="J762" s="11"/>
      <c r="K762" s="11"/>
    </row>
    <row r="763" spans="10:11" ht="15" x14ac:dyDescent="0.25">
      <c r="J763" s="11"/>
      <c r="K763" s="11"/>
    </row>
    <row r="764" spans="10:11" ht="15" x14ac:dyDescent="0.25">
      <c r="J764" s="11"/>
      <c r="K764" s="11"/>
    </row>
    <row r="765" spans="10:11" ht="15" x14ac:dyDescent="0.25">
      <c r="J765" s="11"/>
      <c r="K765" s="11"/>
    </row>
    <row r="766" spans="10:11" ht="15" x14ac:dyDescent="0.25">
      <c r="J766" s="11"/>
      <c r="K766" s="11"/>
    </row>
    <row r="767" spans="10:11" ht="15" x14ac:dyDescent="0.25">
      <c r="J767" s="11"/>
      <c r="K767" s="11"/>
    </row>
    <row r="768" spans="10:11" ht="15" x14ac:dyDescent="0.25">
      <c r="J768" s="11"/>
      <c r="K768" s="11"/>
    </row>
    <row r="769" spans="10:11" ht="15" x14ac:dyDescent="0.25">
      <c r="J769" s="11"/>
      <c r="K769" s="11"/>
    </row>
    <row r="770" spans="10:11" ht="15" x14ac:dyDescent="0.25">
      <c r="J770" s="11"/>
      <c r="K770" s="11"/>
    </row>
    <row r="771" spans="10:11" ht="15" x14ac:dyDescent="0.25">
      <c r="J771" s="11"/>
      <c r="K771" s="11"/>
    </row>
    <row r="772" spans="10:11" ht="15" x14ac:dyDescent="0.25">
      <c r="J772" s="11"/>
      <c r="K772" s="11"/>
    </row>
    <row r="773" spans="10:11" ht="15" x14ac:dyDescent="0.25">
      <c r="J773" s="11"/>
      <c r="K773" s="11"/>
    </row>
    <row r="774" spans="10:11" ht="15" x14ac:dyDescent="0.25">
      <c r="J774" s="11"/>
      <c r="K774" s="11"/>
    </row>
    <row r="775" spans="10:11" ht="15" x14ac:dyDescent="0.25">
      <c r="J775" s="11"/>
      <c r="K775" s="11"/>
    </row>
    <row r="776" spans="10:11" ht="15" x14ac:dyDescent="0.25">
      <c r="J776" s="11"/>
      <c r="K776" s="11"/>
    </row>
    <row r="777" spans="10:11" ht="15" x14ac:dyDescent="0.25">
      <c r="J777" s="11"/>
      <c r="K777" s="11"/>
    </row>
    <row r="778" spans="10:11" ht="15" x14ac:dyDescent="0.25">
      <c r="J778" s="11"/>
      <c r="K778" s="11"/>
    </row>
    <row r="779" spans="10:11" ht="15" x14ac:dyDescent="0.25">
      <c r="J779" s="11"/>
      <c r="K779" s="11"/>
    </row>
    <row r="780" spans="10:11" ht="15" x14ac:dyDescent="0.25">
      <c r="J780" s="11"/>
      <c r="K780" s="11"/>
    </row>
    <row r="781" spans="10:11" ht="15" x14ac:dyDescent="0.25">
      <c r="J781" s="11"/>
      <c r="K781" s="11"/>
    </row>
    <row r="782" spans="10:11" ht="15" x14ac:dyDescent="0.25">
      <c r="J782" s="11"/>
      <c r="K782" s="11"/>
    </row>
    <row r="783" spans="10:11" ht="15" x14ac:dyDescent="0.25">
      <c r="J783" s="11"/>
      <c r="K783" s="11"/>
    </row>
    <row r="784" spans="10:11" ht="15" x14ac:dyDescent="0.25">
      <c r="J784" s="11"/>
      <c r="K784" s="11"/>
    </row>
    <row r="785" spans="10:11" ht="15" x14ac:dyDescent="0.25">
      <c r="J785" s="11"/>
      <c r="K785" s="11"/>
    </row>
    <row r="786" spans="10:11" ht="15" x14ac:dyDescent="0.25">
      <c r="J786" s="11"/>
      <c r="K786" s="11"/>
    </row>
    <row r="787" spans="10:11" ht="15" x14ac:dyDescent="0.25">
      <c r="J787" s="11"/>
      <c r="K787" s="11"/>
    </row>
    <row r="788" spans="10:11" ht="15" x14ac:dyDescent="0.25">
      <c r="J788" s="11"/>
      <c r="K788" s="11"/>
    </row>
    <row r="789" spans="10:11" ht="15" x14ac:dyDescent="0.25">
      <c r="J789" s="11"/>
      <c r="K789" s="11"/>
    </row>
    <row r="790" spans="10:11" ht="15" x14ac:dyDescent="0.25">
      <c r="J790" s="11"/>
      <c r="K790" s="11"/>
    </row>
    <row r="791" spans="10:11" ht="15" x14ac:dyDescent="0.25">
      <c r="J791" s="11"/>
      <c r="K791" s="11"/>
    </row>
    <row r="792" spans="10:11" ht="15" x14ac:dyDescent="0.25">
      <c r="J792" s="11"/>
      <c r="K792" s="11"/>
    </row>
    <row r="793" spans="10:11" ht="15" x14ac:dyDescent="0.25">
      <c r="J793" s="11"/>
      <c r="K793" s="11"/>
    </row>
    <row r="794" spans="10:11" ht="15" x14ac:dyDescent="0.25">
      <c r="J794" s="11"/>
      <c r="K794" s="11"/>
    </row>
    <row r="795" spans="10:11" ht="15" x14ac:dyDescent="0.25">
      <c r="J795" s="11"/>
      <c r="K795" s="11"/>
    </row>
    <row r="796" spans="10:11" ht="15" x14ac:dyDescent="0.25">
      <c r="J796" s="11"/>
      <c r="K796" s="11"/>
    </row>
    <row r="797" spans="10:11" ht="15" x14ac:dyDescent="0.25">
      <c r="J797" s="11"/>
      <c r="K797" s="11"/>
    </row>
    <row r="798" spans="10:11" ht="15" x14ac:dyDescent="0.25">
      <c r="J798" s="11"/>
      <c r="K798" s="11"/>
    </row>
    <row r="799" spans="10:11" ht="15" x14ac:dyDescent="0.25">
      <c r="J799" s="11"/>
      <c r="K799" s="11"/>
    </row>
    <row r="800" spans="10:11" ht="15" x14ac:dyDescent="0.25">
      <c r="J800" s="11"/>
      <c r="K800" s="11"/>
    </row>
    <row r="801" spans="10:11" ht="15" x14ac:dyDescent="0.25">
      <c r="J801" s="11"/>
      <c r="K801" s="11"/>
    </row>
    <row r="802" spans="10:11" ht="15" x14ac:dyDescent="0.25">
      <c r="J802" s="11"/>
      <c r="K802" s="11"/>
    </row>
    <row r="803" spans="10:11" ht="15" x14ac:dyDescent="0.25">
      <c r="J803" s="11"/>
      <c r="K803" s="11"/>
    </row>
    <row r="804" spans="10:11" ht="15" x14ac:dyDescent="0.25">
      <c r="J804" s="11"/>
      <c r="K804" s="11"/>
    </row>
    <row r="805" spans="10:11" ht="15" x14ac:dyDescent="0.25">
      <c r="J805" s="11"/>
      <c r="K805" s="11"/>
    </row>
    <row r="806" spans="10:11" ht="15" x14ac:dyDescent="0.25">
      <c r="J806" s="11"/>
      <c r="K806" s="11"/>
    </row>
    <row r="807" spans="10:11" ht="15" x14ac:dyDescent="0.25">
      <c r="J807" s="11"/>
      <c r="K807" s="11"/>
    </row>
    <row r="808" spans="10:11" ht="15" x14ac:dyDescent="0.25">
      <c r="J808" s="11"/>
      <c r="K808" s="11"/>
    </row>
    <row r="809" spans="10:11" ht="15" x14ac:dyDescent="0.25">
      <c r="J809" s="11"/>
      <c r="K809" s="11"/>
    </row>
    <row r="810" spans="10:11" ht="15" x14ac:dyDescent="0.25">
      <c r="J810" s="11"/>
      <c r="K810" s="11"/>
    </row>
    <row r="811" spans="10:11" ht="15" x14ac:dyDescent="0.25">
      <c r="J811" s="11"/>
      <c r="K811" s="11"/>
    </row>
    <row r="812" spans="10:11" ht="15" x14ac:dyDescent="0.25">
      <c r="J812" s="11"/>
      <c r="K812" s="11"/>
    </row>
    <row r="813" spans="10:11" ht="15" x14ac:dyDescent="0.25">
      <c r="J813" s="11"/>
      <c r="K813" s="11"/>
    </row>
    <row r="814" spans="10:11" ht="15" x14ac:dyDescent="0.25">
      <c r="J814" s="11"/>
      <c r="K814" s="11"/>
    </row>
    <row r="815" spans="10:11" ht="15" x14ac:dyDescent="0.25">
      <c r="J815" s="11"/>
      <c r="K815" s="11"/>
    </row>
    <row r="816" spans="10:11" ht="15" x14ac:dyDescent="0.25">
      <c r="J816" s="11"/>
      <c r="K816" s="11"/>
    </row>
    <row r="817" spans="10:11" ht="15" x14ac:dyDescent="0.25">
      <c r="J817" s="11"/>
      <c r="K817" s="11"/>
    </row>
    <row r="818" spans="10:11" ht="15" x14ac:dyDescent="0.25">
      <c r="J818" s="11"/>
      <c r="K818" s="11"/>
    </row>
    <row r="819" spans="10:11" ht="15" x14ac:dyDescent="0.25">
      <c r="J819" s="11"/>
      <c r="K819" s="11"/>
    </row>
    <row r="820" spans="10:11" ht="15" x14ac:dyDescent="0.25">
      <c r="J820" s="11"/>
      <c r="K820" s="11"/>
    </row>
    <row r="821" spans="10:11" ht="15" x14ac:dyDescent="0.25">
      <c r="J821" s="11"/>
      <c r="K821" s="11"/>
    </row>
    <row r="822" spans="10:11" ht="15" x14ac:dyDescent="0.25">
      <c r="J822" s="11"/>
      <c r="K822" s="11"/>
    </row>
    <row r="823" spans="10:11" ht="15" x14ac:dyDescent="0.25">
      <c r="J823" s="11"/>
      <c r="K823" s="11"/>
    </row>
    <row r="824" spans="10:11" ht="15" x14ac:dyDescent="0.25">
      <c r="J824" s="11"/>
      <c r="K824" s="11"/>
    </row>
    <row r="825" spans="10:11" ht="15" x14ac:dyDescent="0.25">
      <c r="J825" s="11"/>
      <c r="K825" s="11"/>
    </row>
    <row r="826" spans="10:11" ht="15" x14ac:dyDescent="0.25">
      <c r="J826" s="11"/>
      <c r="K826" s="11"/>
    </row>
    <row r="827" spans="10:11" ht="15" x14ac:dyDescent="0.25">
      <c r="J827" s="11"/>
      <c r="K827" s="11"/>
    </row>
    <row r="828" spans="10:11" ht="15" x14ac:dyDescent="0.25">
      <c r="J828" s="11"/>
      <c r="K828" s="11"/>
    </row>
    <row r="829" spans="10:11" ht="15" x14ac:dyDescent="0.25">
      <c r="J829" s="11"/>
      <c r="K829" s="11"/>
    </row>
    <row r="830" spans="10:11" ht="15" x14ac:dyDescent="0.25">
      <c r="J830" s="11"/>
      <c r="K830" s="11"/>
    </row>
    <row r="831" spans="10:11" ht="15" x14ac:dyDescent="0.25">
      <c r="J831" s="11"/>
      <c r="K831" s="11"/>
    </row>
    <row r="832" spans="10:11" ht="15" x14ac:dyDescent="0.25">
      <c r="J832" s="11"/>
      <c r="K832" s="11"/>
    </row>
    <row r="833" spans="10:11" ht="15" x14ac:dyDescent="0.25">
      <c r="J833" s="11"/>
      <c r="K833" s="11"/>
    </row>
    <row r="834" spans="10:11" ht="15" x14ac:dyDescent="0.25">
      <c r="J834" s="11"/>
      <c r="K834" s="11"/>
    </row>
    <row r="835" spans="10:11" ht="15" x14ac:dyDescent="0.25">
      <c r="J835" s="11"/>
      <c r="K835" s="11"/>
    </row>
    <row r="836" spans="10:11" ht="15" x14ac:dyDescent="0.25">
      <c r="J836" s="11"/>
      <c r="K836" s="11"/>
    </row>
    <row r="837" spans="10:11" ht="15" x14ac:dyDescent="0.25">
      <c r="J837" s="11"/>
      <c r="K837" s="11"/>
    </row>
    <row r="838" spans="10:11" ht="15" x14ac:dyDescent="0.25">
      <c r="J838" s="11"/>
      <c r="K838" s="11"/>
    </row>
    <row r="839" spans="10:11" ht="15" x14ac:dyDescent="0.25">
      <c r="J839" s="11"/>
      <c r="K839" s="11"/>
    </row>
    <row r="840" spans="10:11" ht="15" x14ac:dyDescent="0.25">
      <c r="J840" s="11"/>
      <c r="K840" s="11"/>
    </row>
    <row r="841" spans="10:11" ht="15" x14ac:dyDescent="0.25">
      <c r="J841" s="11"/>
      <c r="K841" s="11"/>
    </row>
    <row r="842" spans="10:11" ht="15" x14ac:dyDescent="0.25">
      <c r="J842" s="11"/>
      <c r="K842" s="11"/>
    </row>
    <row r="843" spans="10:11" ht="15" x14ac:dyDescent="0.25">
      <c r="J843" s="11"/>
      <c r="K843" s="11"/>
    </row>
    <row r="844" spans="10:11" ht="15" x14ac:dyDescent="0.25">
      <c r="J844" s="11"/>
      <c r="K844" s="11"/>
    </row>
    <row r="845" spans="10:11" ht="15" x14ac:dyDescent="0.25">
      <c r="J845" s="11"/>
      <c r="K845" s="11"/>
    </row>
    <row r="846" spans="10:11" ht="15" x14ac:dyDescent="0.25">
      <c r="J846" s="11"/>
      <c r="K846" s="11"/>
    </row>
    <row r="847" spans="10:11" ht="15" x14ac:dyDescent="0.25">
      <c r="J847" s="11"/>
      <c r="K847" s="11"/>
    </row>
    <row r="848" spans="10:11" ht="15" x14ac:dyDescent="0.25">
      <c r="J848" s="11"/>
      <c r="K848" s="11"/>
    </row>
    <row r="849" spans="10:11" ht="15" x14ac:dyDescent="0.25">
      <c r="J849" s="11"/>
      <c r="K849" s="11"/>
    </row>
    <row r="850" spans="10:11" ht="15" x14ac:dyDescent="0.25">
      <c r="J850" s="11"/>
      <c r="K850" s="11"/>
    </row>
    <row r="851" spans="10:11" ht="15" x14ac:dyDescent="0.25">
      <c r="J851" s="11"/>
      <c r="K851" s="11"/>
    </row>
    <row r="852" spans="10:11" ht="15" x14ac:dyDescent="0.25">
      <c r="J852" s="11"/>
      <c r="K852" s="11"/>
    </row>
    <row r="853" spans="10:11" ht="15" x14ac:dyDescent="0.25">
      <c r="J853" s="11"/>
      <c r="K853" s="11"/>
    </row>
    <row r="854" spans="10:11" ht="15" x14ac:dyDescent="0.25">
      <c r="J854" s="11"/>
      <c r="K854" s="11"/>
    </row>
    <row r="855" spans="10:11" ht="15" x14ac:dyDescent="0.25">
      <c r="J855" s="11"/>
      <c r="K855" s="11"/>
    </row>
    <row r="856" spans="10:11" ht="15" x14ac:dyDescent="0.25">
      <c r="J856" s="11"/>
      <c r="K856" s="11"/>
    </row>
    <row r="857" spans="10:11" ht="15" x14ac:dyDescent="0.25">
      <c r="J857" s="11"/>
      <c r="K857" s="11"/>
    </row>
    <row r="858" spans="10:11" ht="15" x14ac:dyDescent="0.25">
      <c r="J858" s="11"/>
      <c r="K858" s="11"/>
    </row>
    <row r="859" spans="10:11" ht="15" x14ac:dyDescent="0.25">
      <c r="J859" s="11"/>
      <c r="K859" s="11"/>
    </row>
    <row r="860" spans="10:11" ht="15" x14ac:dyDescent="0.25">
      <c r="J860" s="11"/>
      <c r="K860" s="11"/>
    </row>
    <row r="861" spans="10:11" ht="15" x14ac:dyDescent="0.25">
      <c r="J861" s="11"/>
      <c r="K861" s="11"/>
    </row>
    <row r="862" spans="10:11" ht="15" x14ac:dyDescent="0.25">
      <c r="J862" s="11"/>
      <c r="K862" s="11"/>
    </row>
    <row r="863" spans="10:11" ht="15" x14ac:dyDescent="0.25">
      <c r="J863" s="11"/>
      <c r="K863" s="11"/>
    </row>
    <row r="864" spans="10:11" ht="15" x14ac:dyDescent="0.25">
      <c r="J864" s="11"/>
      <c r="K864" s="11"/>
    </row>
    <row r="865" spans="10:11" ht="15" x14ac:dyDescent="0.25">
      <c r="J865" s="11"/>
      <c r="K865" s="11"/>
    </row>
    <row r="866" spans="10:11" ht="15" x14ac:dyDescent="0.25">
      <c r="J866" s="11"/>
      <c r="K866" s="11"/>
    </row>
    <row r="867" spans="10:11" ht="15" x14ac:dyDescent="0.25">
      <c r="J867" s="11"/>
      <c r="K867" s="11"/>
    </row>
    <row r="868" spans="10:11" ht="15" x14ac:dyDescent="0.25">
      <c r="J868" s="11"/>
      <c r="K868" s="11"/>
    </row>
    <row r="869" spans="10:11" ht="15" x14ac:dyDescent="0.25">
      <c r="J869" s="11"/>
      <c r="K869" s="11"/>
    </row>
    <row r="870" spans="10:11" ht="15" x14ac:dyDescent="0.25">
      <c r="J870" s="11"/>
      <c r="K870" s="11"/>
    </row>
    <row r="871" spans="10:11" ht="15" x14ac:dyDescent="0.25">
      <c r="J871" s="11"/>
      <c r="K871" s="11"/>
    </row>
    <row r="872" spans="10:11" ht="15" x14ac:dyDescent="0.25">
      <c r="J872" s="11"/>
      <c r="K872" s="11"/>
    </row>
    <row r="873" spans="10:11" ht="15" x14ac:dyDescent="0.25">
      <c r="J873" s="11"/>
      <c r="K873" s="11"/>
    </row>
    <row r="874" spans="10:11" ht="15" x14ac:dyDescent="0.25">
      <c r="J874" s="11"/>
      <c r="K874" s="11"/>
    </row>
    <row r="875" spans="10:11" ht="15" x14ac:dyDescent="0.25">
      <c r="J875" s="11"/>
      <c r="K875" s="11"/>
    </row>
    <row r="876" spans="10:11" ht="15" x14ac:dyDescent="0.25">
      <c r="J876" s="11"/>
      <c r="K876" s="11"/>
    </row>
    <row r="877" spans="10:11" ht="15" x14ac:dyDescent="0.25">
      <c r="J877" s="11"/>
      <c r="K877" s="11"/>
    </row>
    <row r="878" spans="10:11" ht="15" x14ac:dyDescent="0.25">
      <c r="J878" s="11"/>
      <c r="K878" s="11"/>
    </row>
    <row r="879" spans="10:11" ht="15" x14ac:dyDescent="0.25">
      <c r="J879" s="11"/>
      <c r="K879" s="11"/>
    </row>
    <row r="880" spans="10:11" ht="15" x14ac:dyDescent="0.25">
      <c r="J880" s="11"/>
      <c r="K880" s="11"/>
    </row>
    <row r="881" spans="10:11" ht="15" x14ac:dyDescent="0.25">
      <c r="J881" s="11"/>
      <c r="K881" s="11"/>
    </row>
    <row r="882" spans="10:11" ht="15" x14ac:dyDescent="0.25">
      <c r="J882" s="11"/>
      <c r="K882" s="11"/>
    </row>
    <row r="883" spans="10:11" ht="15" x14ac:dyDescent="0.25">
      <c r="J883" s="11"/>
      <c r="K883" s="11"/>
    </row>
    <row r="884" spans="10:11" ht="15" x14ac:dyDescent="0.25">
      <c r="J884" s="11"/>
      <c r="K884" s="11"/>
    </row>
    <row r="885" spans="10:11" ht="15" x14ac:dyDescent="0.25">
      <c r="J885" s="11"/>
      <c r="K885" s="11"/>
    </row>
    <row r="886" spans="10:11" ht="15" x14ac:dyDescent="0.25">
      <c r="J886" s="11"/>
      <c r="K886" s="11"/>
    </row>
    <row r="887" spans="10:11" ht="15" x14ac:dyDescent="0.25">
      <c r="J887" s="11"/>
      <c r="K887" s="11"/>
    </row>
    <row r="888" spans="10:11" ht="15" x14ac:dyDescent="0.25">
      <c r="J888" s="11"/>
      <c r="K888" s="11"/>
    </row>
    <row r="889" spans="10:11" ht="15" x14ac:dyDescent="0.25">
      <c r="J889" s="11"/>
      <c r="K889" s="11"/>
    </row>
    <row r="890" spans="10:11" ht="15" x14ac:dyDescent="0.25">
      <c r="J890" s="11"/>
      <c r="K890" s="11"/>
    </row>
    <row r="891" spans="10:11" ht="15" x14ac:dyDescent="0.25">
      <c r="J891" s="11"/>
      <c r="K891" s="11"/>
    </row>
    <row r="892" spans="10:11" ht="15" x14ac:dyDescent="0.25">
      <c r="J892" s="11"/>
      <c r="K892" s="11"/>
    </row>
    <row r="893" spans="10:11" ht="15" x14ac:dyDescent="0.25">
      <c r="J893" s="11"/>
      <c r="K893" s="11"/>
    </row>
    <row r="894" spans="10:11" ht="15" x14ac:dyDescent="0.25">
      <c r="J894" s="11"/>
      <c r="K894" s="11"/>
    </row>
    <row r="895" spans="10:11" ht="15" x14ac:dyDescent="0.25">
      <c r="J895" s="11"/>
      <c r="K895" s="11"/>
    </row>
    <row r="896" spans="10:11" ht="15" x14ac:dyDescent="0.25">
      <c r="J896" s="11"/>
      <c r="K896" s="11"/>
    </row>
    <row r="897" spans="10:11" ht="15" x14ac:dyDescent="0.25">
      <c r="J897" s="11"/>
      <c r="K897" s="11"/>
    </row>
    <row r="898" spans="10:11" ht="15" x14ac:dyDescent="0.25">
      <c r="J898" s="11"/>
      <c r="K898" s="11"/>
    </row>
    <row r="899" spans="10:11" ht="15" x14ac:dyDescent="0.25">
      <c r="J899" s="11"/>
      <c r="K899" s="11"/>
    </row>
    <row r="900" spans="10:11" ht="15" x14ac:dyDescent="0.25">
      <c r="J900" s="11"/>
      <c r="K900" s="11"/>
    </row>
    <row r="901" spans="10:11" ht="15" x14ac:dyDescent="0.25">
      <c r="J901" s="11"/>
      <c r="K901" s="11"/>
    </row>
    <row r="902" spans="10:11" ht="15" x14ac:dyDescent="0.25">
      <c r="J902" s="11"/>
      <c r="K902" s="11"/>
    </row>
    <row r="903" spans="10:11" ht="15" x14ac:dyDescent="0.25">
      <c r="J903" s="11"/>
      <c r="K903" s="11"/>
    </row>
    <row r="904" spans="10:11" ht="15" x14ac:dyDescent="0.25">
      <c r="J904" s="11"/>
      <c r="K904" s="11"/>
    </row>
    <row r="905" spans="10:11" ht="15" x14ac:dyDescent="0.25">
      <c r="J905" s="11"/>
      <c r="K905" s="11"/>
    </row>
    <row r="906" spans="10:11" ht="15" x14ac:dyDescent="0.25">
      <c r="J906" s="11"/>
      <c r="K906" s="11"/>
    </row>
    <row r="907" spans="10:11" ht="15" x14ac:dyDescent="0.25">
      <c r="J907" s="11"/>
      <c r="K907" s="11"/>
    </row>
    <row r="908" spans="10:11" ht="15" x14ac:dyDescent="0.25">
      <c r="J908" s="11"/>
      <c r="K908" s="11"/>
    </row>
    <row r="909" spans="10:11" ht="15" x14ac:dyDescent="0.25">
      <c r="J909" s="11"/>
      <c r="K909" s="11"/>
    </row>
    <row r="910" spans="10:11" ht="15" x14ac:dyDescent="0.25">
      <c r="J910" s="11"/>
      <c r="K910" s="11"/>
    </row>
    <row r="911" spans="10:11" ht="15" x14ac:dyDescent="0.25">
      <c r="J911" s="11"/>
      <c r="K911" s="11"/>
    </row>
    <row r="912" spans="10:11" ht="15" x14ac:dyDescent="0.25">
      <c r="J912" s="11"/>
      <c r="K912" s="11"/>
    </row>
    <row r="913" spans="10:11" ht="15" x14ac:dyDescent="0.25">
      <c r="J913" s="11"/>
      <c r="K913" s="11"/>
    </row>
    <row r="914" spans="10:11" ht="15" x14ac:dyDescent="0.25">
      <c r="J914" s="11"/>
      <c r="K914" s="11"/>
    </row>
    <row r="915" spans="10:11" ht="15" x14ac:dyDescent="0.25">
      <c r="J915" s="11"/>
      <c r="K915" s="11"/>
    </row>
    <row r="916" spans="10:11" ht="15" x14ac:dyDescent="0.25">
      <c r="J916" s="11"/>
      <c r="K916" s="11"/>
    </row>
    <row r="917" spans="10:11" ht="15" x14ac:dyDescent="0.25">
      <c r="J917" s="11"/>
      <c r="K917" s="11"/>
    </row>
    <row r="918" spans="10:11" ht="15" x14ac:dyDescent="0.25">
      <c r="J918" s="11"/>
      <c r="K918" s="11"/>
    </row>
    <row r="919" spans="10:11" ht="15" x14ac:dyDescent="0.25">
      <c r="J919" s="11"/>
      <c r="K919" s="11"/>
    </row>
    <row r="920" spans="10:11" ht="15" x14ac:dyDescent="0.25">
      <c r="J920" s="11"/>
      <c r="K920" s="11"/>
    </row>
    <row r="921" spans="10:11" ht="15" x14ac:dyDescent="0.25">
      <c r="J921" s="11"/>
      <c r="K921" s="11"/>
    </row>
    <row r="922" spans="10:11" ht="15" x14ac:dyDescent="0.25">
      <c r="J922" s="11"/>
      <c r="K922" s="11"/>
    </row>
    <row r="923" spans="10:11" ht="15" x14ac:dyDescent="0.25">
      <c r="J923" s="11"/>
      <c r="K923" s="11"/>
    </row>
    <row r="924" spans="10:11" ht="15" x14ac:dyDescent="0.25">
      <c r="J924" s="11"/>
      <c r="K924" s="11"/>
    </row>
    <row r="925" spans="10:11" ht="15" x14ac:dyDescent="0.25">
      <c r="J925" s="11"/>
      <c r="K925" s="11"/>
    </row>
    <row r="926" spans="10:11" ht="15" x14ac:dyDescent="0.25">
      <c r="J926" s="11"/>
      <c r="K926" s="11"/>
    </row>
    <row r="927" spans="10:11" ht="15" x14ac:dyDescent="0.25">
      <c r="J927" s="11"/>
      <c r="K927" s="11"/>
    </row>
    <row r="928" spans="10:11" ht="15" x14ac:dyDescent="0.25">
      <c r="J928" s="11"/>
      <c r="K928" s="11"/>
    </row>
    <row r="929" spans="10:11" ht="15" x14ac:dyDescent="0.25">
      <c r="J929" s="11"/>
      <c r="K929" s="11"/>
    </row>
    <row r="930" spans="10:11" ht="15" x14ac:dyDescent="0.25">
      <c r="J930" s="11"/>
      <c r="K930" s="11"/>
    </row>
    <row r="931" spans="10:11" ht="15" x14ac:dyDescent="0.25">
      <c r="J931" s="11"/>
      <c r="K931" s="11"/>
    </row>
    <row r="932" spans="10:11" ht="15" x14ac:dyDescent="0.25">
      <c r="J932" s="11"/>
      <c r="K932" s="11"/>
    </row>
    <row r="933" spans="10:11" ht="15" x14ac:dyDescent="0.25">
      <c r="J933" s="11"/>
      <c r="K933" s="11"/>
    </row>
    <row r="934" spans="10:11" ht="15" x14ac:dyDescent="0.25">
      <c r="J934" s="11"/>
      <c r="K934" s="11"/>
    </row>
    <row r="935" spans="10:11" ht="15" x14ac:dyDescent="0.25">
      <c r="J935" s="11"/>
      <c r="K935" s="11"/>
    </row>
    <row r="936" spans="10:11" ht="15" x14ac:dyDescent="0.25">
      <c r="J936" s="11"/>
      <c r="K936" s="11"/>
    </row>
    <row r="937" spans="10:11" ht="15" x14ac:dyDescent="0.25">
      <c r="J937" s="11"/>
      <c r="K937" s="11"/>
    </row>
    <row r="938" spans="10:11" ht="15" x14ac:dyDescent="0.25">
      <c r="J938" s="11"/>
      <c r="K938" s="11"/>
    </row>
    <row r="939" spans="10:11" ht="15" x14ac:dyDescent="0.25">
      <c r="J939" s="11"/>
      <c r="K939" s="11"/>
    </row>
    <row r="940" spans="10:11" ht="15" x14ac:dyDescent="0.25">
      <c r="J940" s="11"/>
      <c r="K940" s="11"/>
    </row>
    <row r="941" spans="10:11" ht="15" x14ac:dyDescent="0.25">
      <c r="J941" s="11"/>
      <c r="K941" s="11"/>
    </row>
    <row r="942" spans="10:11" ht="15" x14ac:dyDescent="0.25">
      <c r="J942" s="11"/>
      <c r="K942" s="11"/>
    </row>
    <row r="943" spans="10:11" ht="15" x14ac:dyDescent="0.25">
      <c r="J943" s="11"/>
      <c r="K943" s="11"/>
    </row>
    <row r="944" spans="10:11" ht="15" x14ac:dyDescent="0.25">
      <c r="J944" s="11"/>
      <c r="K944" s="11"/>
    </row>
    <row r="945" spans="10:11" ht="15" x14ac:dyDescent="0.25">
      <c r="J945" s="11"/>
      <c r="K945" s="11"/>
    </row>
    <row r="946" spans="10:11" ht="15" x14ac:dyDescent="0.25">
      <c r="J946" s="11"/>
      <c r="K946" s="11"/>
    </row>
    <row r="947" spans="10:11" ht="15" x14ac:dyDescent="0.25">
      <c r="J947" s="11"/>
      <c r="K947" s="11"/>
    </row>
    <row r="948" spans="10:11" ht="15" x14ac:dyDescent="0.25">
      <c r="J948" s="11"/>
      <c r="K948" s="11"/>
    </row>
    <row r="949" spans="10:11" ht="15" x14ac:dyDescent="0.25">
      <c r="J949" s="11"/>
      <c r="K949" s="11"/>
    </row>
    <row r="950" spans="10:11" ht="15" x14ac:dyDescent="0.25">
      <c r="J950" s="11"/>
      <c r="K950" s="11"/>
    </row>
    <row r="951" spans="10:11" ht="15" x14ac:dyDescent="0.25">
      <c r="J951" s="11"/>
      <c r="K951" s="11"/>
    </row>
    <row r="952" spans="10:11" ht="15" x14ac:dyDescent="0.25">
      <c r="J952" s="11"/>
      <c r="K952" s="11"/>
    </row>
    <row r="953" spans="10:11" ht="15" x14ac:dyDescent="0.25">
      <c r="J953" s="11"/>
      <c r="K953" s="11"/>
    </row>
    <row r="954" spans="10:11" ht="15" x14ac:dyDescent="0.25">
      <c r="J954" s="11"/>
      <c r="K954" s="11"/>
    </row>
    <row r="955" spans="10:11" ht="15" x14ac:dyDescent="0.25">
      <c r="J955" s="11"/>
      <c r="K955" s="11"/>
    </row>
    <row r="956" spans="10:11" ht="15" x14ac:dyDescent="0.25">
      <c r="J956" s="11"/>
      <c r="K956" s="11"/>
    </row>
    <row r="957" spans="10:11" ht="15" x14ac:dyDescent="0.25">
      <c r="J957" s="11"/>
      <c r="K957" s="11"/>
    </row>
    <row r="958" spans="10:11" ht="15" x14ac:dyDescent="0.25">
      <c r="J958" s="11"/>
      <c r="K958" s="11"/>
    </row>
    <row r="959" spans="10:11" ht="15" x14ac:dyDescent="0.25">
      <c r="J959" s="11"/>
      <c r="K959" s="11"/>
    </row>
    <row r="960" spans="10:11" ht="15" x14ac:dyDescent="0.25">
      <c r="J960" s="11"/>
      <c r="K960" s="11"/>
    </row>
    <row r="961" spans="10:11" ht="15" x14ac:dyDescent="0.25">
      <c r="J961" s="11"/>
      <c r="K961" s="11"/>
    </row>
    <row r="962" spans="10:11" ht="15" x14ac:dyDescent="0.25">
      <c r="J962" s="11"/>
      <c r="K962" s="11"/>
    </row>
    <row r="963" spans="10:11" ht="15" x14ac:dyDescent="0.25">
      <c r="J963" s="11"/>
      <c r="K963" s="11"/>
    </row>
    <row r="964" spans="10:11" ht="15" x14ac:dyDescent="0.25">
      <c r="J964" s="11"/>
      <c r="K964" s="11"/>
    </row>
    <row r="965" spans="10:11" ht="15" x14ac:dyDescent="0.25">
      <c r="J965" s="11"/>
      <c r="K965" s="11"/>
    </row>
    <row r="966" spans="10:11" ht="15" x14ac:dyDescent="0.25">
      <c r="J966" s="11"/>
      <c r="K966" s="11"/>
    </row>
    <row r="967" spans="10:11" ht="15" x14ac:dyDescent="0.25">
      <c r="J967" s="11"/>
      <c r="K967" s="11"/>
    </row>
    <row r="968" spans="10:11" ht="15" x14ac:dyDescent="0.25">
      <c r="J968" s="11"/>
      <c r="K968" s="11"/>
    </row>
    <row r="969" spans="10:11" ht="15" x14ac:dyDescent="0.25">
      <c r="J969" s="11"/>
      <c r="K969" s="11"/>
    </row>
    <row r="970" spans="10:11" ht="15" x14ac:dyDescent="0.25">
      <c r="J970" s="11"/>
      <c r="K970" s="11"/>
    </row>
    <row r="971" spans="10:11" ht="15" x14ac:dyDescent="0.25">
      <c r="J971" s="11"/>
      <c r="K971" s="11"/>
    </row>
    <row r="972" spans="10:11" ht="15" x14ac:dyDescent="0.25">
      <c r="J972" s="11"/>
      <c r="K972" s="11"/>
    </row>
    <row r="973" spans="10:11" ht="15" x14ac:dyDescent="0.25">
      <c r="J973" s="11"/>
      <c r="K973" s="11"/>
    </row>
    <row r="974" spans="10:11" ht="15" x14ac:dyDescent="0.25">
      <c r="J974" s="11"/>
      <c r="K974" s="11"/>
    </row>
    <row r="975" spans="10:11" ht="15" x14ac:dyDescent="0.25">
      <c r="J975" s="11"/>
      <c r="K975" s="11"/>
    </row>
    <row r="976" spans="10:11" ht="15" x14ac:dyDescent="0.25">
      <c r="J976" s="11"/>
      <c r="K976" s="11"/>
    </row>
    <row r="977" spans="10:11" ht="15" x14ac:dyDescent="0.25">
      <c r="J977" s="11"/>
      <c r="K977" s="11"/>
    </row>
    <row r="978" spans="10:11" ht="15" x14ac:dyDescent="0.25">
      <c r="J978" s="11"/>
      <c r="K978" s="11"/>
    </row>
    <row r="979" spans="10:11" ht="15" x14ac:dyDescent="0.25">
      <c r="J979" s="11"/>
      <c r="K979" s="11"/>
    </row>
    <row r="980" spans="10:11" ht="15" x14ac:dyDescent="0.25">
      <c r="J980" s="11"/>
      <c r="K980" s="11"/>
    </row>
    <row r="981" spans="10:11" ht="15" x14ac:dyDescent="0.25">
      <c r="J981" s="11"/>
      <c r="K981" s="11"/>
    </row>
    <row r="982" spans="10:11" ht="15" x14ac:dyDescent="0.25">
      <c r="J982" s="11"/>
      <c r="K982" s="11"/>
    </row>
    <row r="983" spans="10:11" ht="15" x14ac:dyDescent="0.25">
      <c r="J983" s="11"/>
      <c r="K983" s="11"/>
    </row>
    <row r="984" spans="10:11" ht="15" x14ac:dyDescent="0.25">
      <c r="J984" s="11"/>
      <c r="K984" s="11"/>
    </row>
    <row r="985" spans="10:11" ht="15" x14ac:dyDescent="0.25">
      <c r="J985" s="11"/>
      <c r="K985" s="11"/>
    </row>
    <row r="986" spans="10:11" ht="15" x14ac:dyDescent="0.25">
      <c r="J986" s="11"/>
      <c r="K986" s="11"/>
    </row>
    <row r="987" spans="10:11" ht="15" x14ac:dyDescent="0.25">
      <c r="J987" s="11"/>
      <c r="K987" s="11"/>
    </row>
    <row r="988" spans="10:11" ht="15" x14ac:dyDescent="0.25">
      <c r="J988" s="11"/>
      <c r="K988" s="11"/>
    </row>
    <row r="989" spans="10:11" ht="15" x14ac:dyDescent="0.25">
      <c r="J989" s="11"/>
      <c r="K989" s="11"/>
    </row>
    <row r="990" spans="10:11" ht="15" x14ac:dyDescent="0.25">
      <c r="J990" s="11"/>
      <c r="K990" s="11"/>
    </row>
    <row r="991" spans="10:11" ht="15" x14ac:dyDescent="0.25">
      <c r="J991" s="11"/>
      <c r="K991" s="11"/>
    </row>
    <row r="992" spans="10:11" ht="15" x14ac:dyDescent="0.25">
      <c r="J992" s="11"/>
      <c r="K992" s="11"/>
    </row>
    <row r="993" spans="10:11" ht="15" x14ac:dyDescent="0.25">
      <c r="J993" s="11"/>
      <c r="K993" s="11"/>
    </row>
    <row r="994" spans="10:11" ht="15" x14ac:dyDescent="0.25">
      <c r="J994" s="11"/>
      <c r="K994" s="11"/>
    </row>
    <row r="995" spans="10:11" ht="15" x14ac:dyDescent="0.25">
      <c r="J995" s="11"/>
      <c r="K995" s="11"/>
    </row>
    <row r="996" spans="10:11" ht="15" x14ac:dyDescent="0.25">
      <c r="J996" s="11"/>
      <c r="K996" s="11"/>
    </row>
    <row r="997" spans="10:11" ht="15" x14ac:dyDescent="0.25">
      <c r="J997" s="11"/>
      <c r="K997" s="11"/>
    </row>
    <row r="998" spans="10:11" ht="15" x14ac:dyDescent="0.25">
      <c r="J998" s="11"/>
      <c r="K998" s="11"/>
    </row>
    <row r="999" spans="10:11" ht="15" x14ac:dyDescent="0.25">
      <c r="J999" s="11"/>
      <c r="K999" s="11"/>
    </row>
    <row r="1000" spans="10:11" ht="15" x14ac:dyDescent="0.25">
      <c r="J1000" s="11"/>
      <c r="K1000" s="11"/>
    </row>
    <row r="1001" spans="10:11" ht="15" x14ac:dyDescent="0.25">
      <c r="J1001" s="11"/>
      <c r="K1001" s="11"/>
    </row>
    <row r="1002" spans="10:11" ht="15" x14ac:dyDescent="0.25">
      <c r="J1002" s="11"/>
      <c r="K1002" s="11"/>
    </row>
    <row r="1003" spans="10:11" ht="15" x14ac:dyDescent="0.25">
      <c r="J1003" s="11"/>
      <c r="K1003" s="11"/>
    </row>
    <row r="1004" spans="10:11" ht="15" x14ac:dyDescent="0.25">
      <c r="J1004" s="11"/>
      <c r="K1004" s="11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3349-E457-401B-8736-A51E51799F2C}">
  <dimension ref="B2:DX119"/>
  <sheetViews>
    <sheetView tabSelected="1" workbookViewId="0">
      <selection activeCell="I14" sqref="I14"/>
    </sheetView>
  </sheetViews>
  <sheetFormatPr baseColWidth="10" defaultRowHeight="14.25" x14ac:dyDescent="0.2"/>
  <cols>
    <col min="2" max="5" width="16.125" style="10" customWidth="1"/>
    <col min="6" max="6" width="22.375" style="10" customWidth="1"/>
    <col min="15" max="15" width="12" bestFit="1" customWidth="1"/>
  </cols>
  <sheetData>
    <row r="2" spans="2:128" ht="42" customHeight="1" x14ac:dyDescent="0.2">
      <c r="B2" s="35" t="s">
        <v>185</v>
      </c>
      <c r="C2" s="35"/>
      <c r="D2" s="35"/>
      <c r="E2" s="35"/>
      <c r="F2" s="35"/>
    </row>
    <row r="4" spans="2:128" ht="15" x14ac:dyDescent="0.25">
      <c r="B4" s="8" t="s">
        <v>0</v>
      </c>
      <c r="C4" s="8">
        <v>8</v>
      </c>
      <c r="D4" s="9"/>
      <c r="F4" s="8" t="s">
        <v>1</v>
      </c>
    </row>
    <row r="5" spans="2:128" ht="15" x14ac:dyDescent="0.25">
      <c r="B5" s="11"/>
      <c r="C5" s="11"/>
      <c r="D5" s="11"/>
    </row>
    <row r="6" spans="2:128" ht="90" x14ac:dyDescent="0.25">
      <c r="B6" s="12" t="s">
        <v>5</v>
      </c>
      <c r="C6" s="12" t="s">
        <v>6</v>
      </c>
      <c r="D6" s="12"/>
      <c r="E6" s="12" t="s">
        <v>7</v>
      </c>
      <c r="F6" s="13" t="s">
        <v>8</v>
      </c>
      <c r="O6" s="20" t="s">
        <v>173</v>
      </c>
    </row>
    <row r="7" spans="2:128" ht="15" x14ac:dyDescent="0.25">
      <c r="B7" s="24" t="s">
        <v>24</v>
      </c>
      <c r="C7" s="21" t="s">
        <v>25</v>
      </c>
      <c r="D7" s="18" t="s">
        <v>186</v>
      </c>
      <c r="E7" s="18" t="s">
        <v>27</v>
      </c>
      <c r="F7" s="8" t="s">
        <v>19</v>
      </c>
      <c r="H7" s="33" t="s">
        <v>187</v>
      </c>
      <c r="J7" t="s">
        <v>25</v>
      </c>
      <c r="K7" t="s">
        <v>186</v>
      </c>
      <c r="L7" t="s">
        <v>27</v>
      </c>
      <c r="M7" t="s">
        <v>19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</row>
    <row r="8" spans="2:128" ht="15" x14ac:dyDescent="0.25">
      <c r="B8" s="27">
        <v>5625.3796175350299</v>
      </c>
      <c r="C8" s="26">
        <v>59.085439081711897</v>
      </c>
      <c r="D8" s="16"/>
      <c r="E8" s="17">
        <v>162.22036099999991</v>
      </c>
      <c r="F8" s="16">
        <v>4296.3321631921499</v>
      </c>
      <c r="I8">
        <v>1</v>
      </c>
      <c r="J8">
        <v>59.085439081711897</v>
      </c>
      <c r="L8">
        <v>162.22036099999991</v>
      </c>
      <c r="M8">
        <v>4296.3321631921499</v>
      </c>
      <c r="O8" t="s">
        <v>25</v>
      </c>
      <c r="P8">
        <v>55.378157552727501</v>
      </c>
      <c r="Q8">
        <v>53.236474964814001</v>
      </c>
      <c r="R8">
        <v>53.031849706716201</v>
      </c>
      <c r="S8">
        <v>53.549731804631698</v>
      </c>
      <c r="T8">
        <v>54.658563628728302</v>
      </c>
      <c r="U8">
        <v>56.516071199930103</v>
      </c>
      <c r="V8">
        <v>58.501570279166799</v>
      </c>
      <c r="W8">
        <v>61.0314302427754</v>
      </c>
      <c r="X8">
        <v>58.470319371628101</v>
      </c>
      <c r="Y8">
        <v>60.574652080230898</v>
      </c>
      <c r="Z8">
        <v>59.925453227127697</v>
      </c>
      <c r="AA8">
        <v>58.982437137379698</v>
      </c>
      <c r="AB8">
        <v>59.3490995728001</v>
      </c>
      <c r="AC8">
        <v>55.470222766049801</v>
      </c>
      <c r="AD8">
        <v>57.731480750966703</v>
      </c>
      <c r="AE8">
        <v>60.431534886528098</v>
      </c>
      <c r="AF8">
        <v>62.120603493386398</v>
      </c>
      <c r="AG8">
        <v>63.595672546655699</v>
      </c>
      <c r="AH8">
        <v>60.368416686749597</v>
      </c>
      <c r="AI8">
        <v>59.857158006647502</v>
      </c>
      <c r="AJ8">
        <v>61.347580856126299</v>
      </c>
      <c r="AK8">
        <v>60.1136430076685</v>
      </c>
      <c r="AL8">
        <v>56.481407944627897</v>
      </c>
      <c r="AM8">
        <v>56.951553202249201</v>
      </c>
      <c r="AN8">
        <v>54.128824423951002</v>
      </c>
      <c r="AO8">
        <v>54.893950665225802</v>
      </c>
      <c r="AP8">
        <v>56.969824285892201</v>
      </c>
      <c r="AQ8">
        <v>56.387868999605899</v>
      </c>
      <c r="AR8">
        <v>54.766685456356903</v>
      </c>
      <c r="AS8">
        <v>55.349432164731297</v>
      </c>
      <c r="AT8">
        <v>53.870108905181397</v>
      </c>
      <c r="AU8">
        <v>54.7351267140156</v>
      </c>
      <c r="AV8">
        <v>54.2434253207391</v>
      </c>
      <c r="AW8">
        <v>54.595309781156303</v>
      </c>
      <c r="AX8">
        <v>55.755754754740998</v>
      </c>
      <c r="AY8">
        <v>57.635254924866501</v>
      </c>
      <c r="AZ8">
        <v>58.768638847701702</v>
      </c>
      <c r="BA8">
        <v>58.876437733088501</v>
      </c>
      <c r="BB8">
        <v>60.134488795035303</v>
      </c>
      <c r="BC8">
        <v>58.449503217666098</v>
      </c>
      <c r="BD8">
        <v>57.472522465390497</v>
      </c>
      <c r="BE8">
        <v>60.347295142933497</v>
      </c>
      <c r="BF8">
        <v>63.796475921829597</v>
      </c>
      <c r="BG8">
        <v>68.665176067074597</v>
      </c>
      <c r="BH8">
        <v>69.832155411639206</v>
      </c>
      <c r="BI8">
        <v>66.664152595539306</v>
      </c>
      <c r="BJ8">
        <v>68.813036881050294</v>
      </c>
      <c r="BK8">
        <v>69.702191315680693</v>
      </c>
      <c r="BL8">
        <v>72.155576189957102</v>
      </c>
      <c r="BM8">
        <v>72.410549828141598</v>
      </c>
      <c r="BN8">
        <v>76.1120405530055</v>
      </c>
      <c r="BO8">
        <v>83.220379220620899</v>
      </c>
      <c r="BP8">
        <v>95.818539902287696</v>
      </c>
      <c r="BQ8">
        <v>98.048258581365602</v>
      </c>
      <c r="BR8">
        <v>99.624541343137693</v>
      </c>
      <c r="BS8">
        <v>99.347232332146504</v>
      </c>
      <c r="BT8">
        <v>105.300204591617</v>
      </c>
      <c r="BU8">
        <v>100.043572553731</v>
      </c>
      <c r="BV8">
        <v>95.920137672218104</v>
      </c>
      <c r="BW8">
        <v>96.541208560889402</v>
      </c>
      <c r="BX8">
        <v>93.450523328002802</v>
      </c>
      <c r="BY8">
        <v>86.355998898141294</v>
      </c>
      <c r="BZ8">
        <v>75.070577787663694</v>
      </c>
      <c r="CA8">
        <v>77.066390251175406</v>
      </c>
      <c r="CB8">
        <v>81.918587168901993</v>
      </c>
      <c r="CC8">
        <v>87.0561126862967</v>
      </c>
      <c r="CD8">
        <v>96.0993183392373</v>
      </c>
      <c r="CE8">
        <v>99.606693274072995</v>
      </c>
      <c r="CF8">
        <v>102.79404673334901</v>
      </c>
      <c r="CG8">
        <v>103.05893269251899</v>
      </c>
      <c r="CH8">
        <v>109.381569804816</v>
      </c>
      <c r="CI8">
        <v>113.35416195185999</v>
      </c>
      <c r="CJ8">
        <v>113.010479820531</v>
      </c>
      <c r="CK8">
        <v>114.28941872161801</v>
      </c>
      <c r="CL8">
        <v>107.411941607599</v>
      </c>
      <c r="CM8">
        <v>110.99267743451</v>
      </c>
      <c r="CN8">
        <v>107.652374331638</v>
      </c>
      <c r="CO8">
        <v>106.894298241897</v>
      </c>
      <c r="CP8">
        <v>109.505530928216</v>
      </c>
      <c r="CQ8">
        <v>109.352239533412</v>
      </c>
      <c r="CR8">
        <v>101.54117765625701</v>
      </c>
      <c r="CS8">
        <v>99.623036574138297</v>
      </c>
      <c r="CT8">
        <v>98.509034729140097</v>
      </c>
      <c r="CU8">
        <v>97.527378701972793</v>
      </c>
      <c r="CV8">
        <v>95.046253788158097</v>
      </c>
      <c r="CW8">
        <v>97.746630522743004</v>
      </c>
      <c r="CX8">
        <v>96.636391510736999</v>
      </c>
      <c r="CY8">
        <v>92.782806104410298</v>
      </c>
      <c r="CZ8">
        <v>92.290733692696605</v>
      </c>
      <c r="DA8">
        <v>87.934540050320294</v>
      </c>
      <c r="DB8">
        <v>87.378978852966796</v>
      </c>
      <c r="DC8">
        <v>86.513932301384997</v>
      </c>
      <c r="DD8">
        <v>88.163126072317098</v>
      </c>
      <c r="DE8">
        <v>91.173939548267398</v>
      </c>
      <c r="DF8">
        <v>93.543456418439504</v>
      </c>
      <c r="DG8">
        <v>93.5645313236584</v>
      </c>
      <c r="DH8">
        <v>92.6838854006958</v>
      </c>
      <c r="DI8">
        <v>97.461304906524504</v>
      </c>
      <c r="DJ8">
        <v>102.66472254697899</v>
      </c>
      <c r="DK8">
        <v>101.610378403981</v>
      </c>
      <c r="DL8">
        <v>98.065950240239104</v>
      </c>
      <c r="DM8">
        <v>92.621392531249896</v>
      </c>
      <c r="DN8">
        <v>92.894459312711604</v>
      </c>
      <c r="DO8">
        <v>93.119043087837895</v>
      </c>
      <c r="DP8">
        <v>94.709869149558898</v>
      </c>
      <c r="DQ8">
        <v>95.992069608873905</v>
      </c>
      <c r="DR8">
        <v>94.596141719116204</v>
      </c>
      <c r="DS8">
        <v>96.615903269750305</v>
      </c>
      <c r="DT8">
        <v>96.665098887918603</v>
      </c>
      <c r="DU8">
        <v>106.920654191756</v>
      </c>
      <c r="DV8">
        <v>112.59530011536</v>
      </c>
    </row>
    <row r="9" spans="2:128" ht="15" x14ac:dyDescent="0.25">
      <c r="B9" s="27">
        <v>6082.4626534690897</v>
      </c>
      <c r="C9" s="26">
        <v>55.378157552727501</v>
      </c>
      <c r="D9" s="16">
        <v>40892.227707924256</v>
      </c>
      <c r="E9" s="17">
        <v>305.8838209999999</v>
      </c>
      <c r="F9" s="16">
        <v>4475.4571591317699</v>
      </c>
      <c r="H9">
        <f>$P$49+$P$50*C9+$P$51*D9+$P$52*E9+$P$53*F9</f>
        <v>6446.5748443707271</v>
      </c>
      <c r="I9">
        <v>1</v>
      </c>
      <c r="J9">
        <v>55.378157552727501</v>
      </c>
      <c r="K9">
        <v>40892.227707924256</v>
      </c>
      <c r="L9">
        <v>305.8838209999999</v>
      </c>
      <c r="M9">
        <v>4475.4571591317699</v>
      </c>
      <c r="O9" t="s">
        <v>186</v>
      </c>
      <c r="P9">
        <v>40892.227707924256</v>
      </c>
      <c r="Q9">
        <v>38723.042368191942</v>
      </c>
      <c r="R9">
        <v>40882.822423035213</v>
      </c>
      <c r="S9">
        <v>43080.506961556195</v>
      </c>
      <c r="T9">
        <v>43524.665544441465</v>
      </c>
      <c r="U9">
        <v>45413.193179065616</v>
      </c>
      <c r="V9">
        <v>44778.225759774927</v>
      </c>
      <c r="W9">
        <v>47744.825133210179</v>
      </c>
      <c r="X9">
        <v>48632.657110843247</v>
      </c>
      <c r="Y9">
        <v>46671.24856404851</v>
      </c>
      <c r="Z9">
        <v>48279.566376938805</v>
      </c>
      <c r="AA9">
        <v>49240.407742559968</v>
      </c>
      <c r="AB9">
        <v>51013.730063565446</v>
      </c>
      <c r="AC9">
        <v>47806.031797474418</v>
      </c>
      <c r="AD9">
        <v>50915.099926363306</v>
      </c>
      <c r="AE9">
        <v>50656.942579809198</v>
      </c>
      <c r="AF9">
        <v>55169.940417801256</v>
      </c>
      <c r="AG9">
        <v>52237.199954404015</v>
      </c>
      <c r="AH9">
        <v>53429.632052326873</v>
      </c>
      <c r="AI9">
        <v>53405.747157978942</v>
      </c>
      <c r="AJ9">
        <v>53197.70238528803</v>
      </c>
      <c r="AK9">
        <v>53211.629618948165</v>
      </c>
      <c r="AL9">
        <v>55258.995837261478</v>
      </c>
      <c r="AM9">
        <v>51697.649006067375</v>
      </c>
      <c r="AN9">
        <v>54641.64976265961</v>
      </c>
      <c r="AO9">
        <v>52641.261618864191</v>
      </c>
      <c r="AP9">
        <v>58224.171832421896</v>
      </c>
      <c r="AQ9">
        <v>53278.69552710007</v>
      </c>
      <c r="AR9">
        <v>58003.643883375604</v>
      </c>
      <c r="AS9">
        <v>54162.004016747363</v>
      </c>
      <c r="AT9">
        <v>54959.723663374498</v>
      </c>
      <c r="AU9">
        <v>53587.248954055365</v>
      </c>
      <c r="AV9">
        <v>57926.543304840037</v>
      </c>
      <c r="AW9">
        <v>56239.164295326373</v>
      </c>
      <c r="AX9">
        <v>58472.031013700653</v>
      </c>
      <c r="AY9">
        <v>54671.201239782618</v>
      </c>
      <c r="AZ9">
        <v>62117.002719834709</v>
      </c>
      <c r="BA9">
        <v>58861.305450553438</v>
      </c>
      <c r="BB9">
        <v>61023.430096044409</v>
      </c>
      <c r="BC9">
        <v>59330.447026208683</v>
      </c>
      <c r="BD9">
        <v>63926.78362787846</v>
      </c>
      <c r="BE9">
        <v>60553.500054604352</v>
      </c>
      <c r="BF9">
        <v>62910.310863265076</v>
      </c>
      <c r="BG9">
        <v>61468.441103596211</v>
      </c>
      <c r="BH9">
        <v>67955.353971719334</v>
      </c>
      <c r="BI9">
        <v>64425.016375996041</v>
      </c>
      <c r="BJ9">
        <v>68224.929859927375</v>
      </c>
      <c r="BK9">
        <v>65596.394782773525</v>
      </c>
      <c r="BL9">
        <v>72340.029354260943</v>
      </c>
      <c r="BM9">
        <v>68407.741512695051</v>
      </c>
      <c r="BN9">
        <v>74109.134421248265</v>
      </c>
      <c r="BO9">
        <v>70334.897798751685</v>
      </c>
      <c r="BP9">
        <v>77212.784906218178</v>
      </c>
      <c r="BQ9">
        <v>74708.548434662924</v>
      </c>
      <c r="BR9">
        <v>80397.93784277323</v>
      </c>
      <c r="BS9">
        <v>75354.755874055787</v>
      </c>
      <c r="BT9">
        <v>81482.347056766055</v>
      </c>
      <c r="BU9">
        <v>82428.800370164259</v>
      </c>
      <c r="BV9">
        <v>86308.909157755741</v>
      </c>
      <c r="BW9">
        <v>82235.298698324274</v>
      </c>
      <c r="BX9">
        <v>87120.347968070302</v>
      </c>
      <c r="BY9">
        <v>90629.314501825225</v>
      </c>
      <c r="BZ9">
        <v>94331.949501965864</v>
      </c>
      <c r="CA9">
        <v>83238.198773231939</v>
      </c>
      <c r="CB9">
        <v>86390.272971801576</v>
      </c>
      <c r="CC9">
        <v>87426.957410382063</v>
      </c>
      <c r="CD9">
        <v>95119.938348765019</v>
      </c>
      <c r="CE9">
        <v>87744.663177810871</v>
      </c>
      <c r="CF9">
        <v>93744.934971998984</v>
      </c>
      <c r="CG9">
        <v>95966.580185354731</v>
      </c>
      <c r="CH9">
        <v>103893.61692825147</v>
      </c>
      <c r="CI9">
        <v>95194.704492260717</v>
      </c>
      <c r="CJ9">
        <v>100915.30895054103</v>
      </c>
      <c r="CK9">
        <v>104234.73471529194</v>
      </c>
      <c r="CL9">
        <v>109541.83588891821</v>
      </c>
      <c r="CM9">
        <v>98072.210288592803</v>
      </c>
      <c r="CN9">
        <v>104642.43821621611</v>
      </c>
      <c r="CO9">
        <v>110739.4212643678</v>
      </c>
      <c r="CP9">
        <v>113922.07809153253</v>
      </c>
      <c r="CQ9">
        <v>103159.26987434553</v>
      </c>
      <c r="CR9">
        <v>109675.83243497432</v>
      </c>
      <c r="CS9">
        <v>115382.99064396603</v>
      </c>
      <c r="CT9">
        <v>121741.34763228045</v>
      </c>
      <c r="CU9">
        <v>109086.50164587257</v>
      </c>
      <c r="CV9">
        <v>111347.23419209625</v>
      </c>
      <c r="CW9">
        <v>117355.30809981786</v>
      </c>
      <c r="CX9">
        <v>124106.09452095258</v>
      </c>
      <c r="CY9">
        <v>111543.87101925803</v>
      </c>
      <c r="CZ9">
        <v>117084.84395593194</v>
      </c>
      <c r="DA9">
        <v>120943.88583726485</v>
      </c>
      <c r="DB9">
        <v>130938.78503301767</v>
      </c>
      <c r="DC9">
        <v>117044.69100838297</v>
      </c>
      <c r="DD9">
        <v>120673.88618822908</v>
      </c>
      <c r="DE9">
        <v>126925.47412907452</v>
      </c>
      <c r="DF9">
        <v>134130.56278781776</v>
      </c>
      <c r="DG9">
        <v>120928.87603695595</v>
      </c>
      <c r="DH9">
        <v>125108.75399054965</v>
      </c>
      <c r="DI9">
        <v>131223.25759139931</v>
      </c>
      <c r="DJ9">
        <v>139220.33246535275</v>
      </c>
      <c r="DK9">
        <v>126247.61011641203</v>
      </c>
      <c r="DL9">
        <v>130849.24409342938</v>
      </c>
      <c r="DM9">
        <v>134861.85786541071</v>
      </c>
      <c r="DN9">
        <v>142204.53262171379</v>
      </c>
      <c r="DO9">
        <v>126665.2825392806</v>
      </c>
      <c r="DP9">
        <v>129792.33728682669</v>
      </c>
      <c r="DQ9">
        <v>137022.16384265185</v>
      </c>
      <c r="DR9">
        <v>145822.94048376451</v>
      </c>
      <c r="DS9">
        <v>127836.43899193054</v>
      </c>
      <c r="DT9">
        <v>111871.96230470639</v>
      </c>
      <c r="DU9">
        <v>113943.17594235206</v>
      </c>
      <c r="DV9">
        <v>137036.5941954804</v>
      </c>
    </row>
    <row r="10" spans="2:128" ht="15" x14ac:dyDescent="0.25">
      <c r="B10" s="27">
        <v>6369.1305081784003</v>
      </c>
      <c r="C10" s="26">
        <v>53.236474964814001</v>
      </c>
      <c r="D10" s="16">
        <v>38723.042368191942</v>
      </c>
      <c r="E10" s="17">
        <v>51.875486000000365</v>
      </c>
      <c r="F10" s="16">
        <v>4519.6560676530098</v>
      </c>
      <c r="H10">
        <f t="shared" ref="H9:H72" si="0">$P$49+$P$50*C10+$P$51*D10+$P$52*E10+$P$53*F10</f>
        <v>5622.6600644630153</v>
      </c>
      <c r="I10">
        <v>1</v>
      </c>
      <c r="J10">
        <v>53.236474964814001</v>
      </c>
      <c r="K10">
        <v>38723.042368191942</v>
      </c>
      <c r="L10">
        <v>51.875486000000365</v>
      </c>
      <c r="M10">
        <v>4519.6560676530098</v>
      </c>
      <c r="O10" t="s">
        <v>27</v>
      </c>
      <c r="P10">
        <v>305.8838209999999</v>
      </c>
      <c r="Q10">
        <v>51.875486000000365</v>
      </c>
      <c r="R10">
        <v>220.94434599999977</v>
      </c>
      <c r="S10">
        <v>375.791248</v>
      </c>
      <c r="T10">
        <v>1728.9489429999999</v>
      </c>
      <c r="U10">
        <v>716.48036300000058</v>
      </c>
      <c r="V10">
        <v>154.78816800000004</v>
      </c>
      <c r="W10">
        <v>-43.571797000000515</v>
      </c>
      <c r="X10">
        <v>376.33210500000041</v>
      </c>
      <c r="Y10">
        <v>106.97505099999944</v>
      </c>
      <c r="Z10">
        <v>483.43863500000043</v>
      </c>
      <c r="AA10">
        <v>177.89119599999958</v>
      </c>
      <c r="AB10">
        <v>388.38044600000012</v>
      </c>
      <c r="AC10">
        <v>1274.5713660000001</v>
      </c>
      <c r="AD10">
        <v>58.847549000000072</v>
      </c>
      <c r="AE10">
        <v>632.24907899999926</v>
      </c>
      <c r="AF10">
        <v>500.86475500000051</v>
      </c>
      <c r="AG10">
        <v>94.61690500000077</v>
      </c>
      <c r="AH10">
        <v>400.96958300000006</v>
      </c>
      <c r="AI10">
        <v>79.201889999998457</v>
      </c>
      <c r="AJ10">
        <v>150.8049800000008</v>
      </c>
      <c r="AK10">
        <v>-334.98848999999973</v>
      </c>
      <c r="AL10">
        <v>-880.63925600000039</v>
      </c>
      <c r="AM10">
        <v>-361.33078299999943</v>
      </c>
      <c r="AN10">
        <v>-118.03636600000027</v>
      </c>
      <c r="AO10">
        <v>-77.223514999999679</v>
      </c>
      <c r="AP10">
        <v>-223.23459999999977</v>
      </c>
      <c r="AQ10">
        <v>399.64024999999856</v>
      </c>
      <c r="AR10">
        <v>-93.300099999998565</v>
      </c>
      <c r="AS10">
        <v>33.619129999999132</v>
      </c>
      <c r="AT10">
        <v>-563.60737999999947</v>
      </c>
      <c r="AU10">
        <v>-68.717889999999898</v>
      </c>
      <c r="AV10">
        <v>230.31095999999889</v>
      </c>
      <c r="AW10">
        <v>337.63077000000158</v>
      </c>
      <c r="AX10">
        <v>-65.861910000001444</v>
      </c>
      <c r="AY10">
        <v>172.83100999999988</v>
      </c>
      <c r="AZ10">
        <v>340.15809000000081</v>
      </c>
      <c r="BA10">
        <v>730.22867000000042</v>
      </c>
      <c r="BB10">
        <v>-258.44947000000138</v>
      </c>
      <c r="BC10">
        <v>844.85201000000052</v>
      </c>
      <c r="BD10">
        <v>-446.04550000000017</v>
      </c>
      <c r="BE10">
        <v>-241.46783999999934</v>
      </c>
      <c r="BF10">
        <v>438.85695999999916</v>
      </c>
      <c r="BG10">
        <v>216.79308000000128</v>
      </c>
      <c r="BH10">
        <v>443.70939999999973</v>
      </c>
      <c r="BI10">
        <v>331.81768000000011</v>
      </c>
      <c r="BJ10">
        <v>1444.3953999999994</v>
      </c>
      <c r="BK10">
        <v>959.19771000000037</v>
      </c>
      <c r="BL10">
        <v>504</v>
      </c>
      <c r="BM10">
        <v>1654</v>
      </c>
      <c r="BN10">
        <v>-1736</v>
      </c>
      <c r="BO10">
        <v>992.38986099999988</v>
      </c>
      <c r="BP10">
        <v>354</v>
      </c>
      <c r="BQ10">
        <v>145</v>
      </c>
      <c r="BR10">
        <v>1035</v>
      </c>
      <c r="BS10">
        <v>2176</v>
      </c>
      <c r="BT10">
        <v>1855</v>
      </c>
      <c r="BU10">
        <v>3629</v>
      </c>
      <c r="BV10">
        <v>1557</v>
      </c>
      <c r="BW10">
        <v>5847</v>
      </c>
      <c r="BX10">
        <v>4888</v>
      </c>
      <c r="BY10">
        <v>-782</v>
      </c>
      <c r="BZ10">
        <v>-2910</v>
      </c>
      <c r="CA10">
        <v>-267</v>
      </c>
      <c r="CB10">
        <v>-139</v>
      </c>
      <c r="CC10">
        <v>1340</v>
      </c>
      <c r="CD10">
        <v>1005</v>
      </c>
      <c r="CE10">
        <v>2134</v>
      </c>
      <c r="CF10">
        <v>72</v>
      </c>
      <c r="CG10">
        <v>7123</v>
      </c>
      <c r="CH10">
        <v>1641</v>
      </c>
      <c r="CI10">
        <v>2022</v>
      </c>
      <c r="CJ10">
        <v>1025</v>
      </c>
      <c r="CK10">
        <v>916</v>
      </c>
      <c r="CL10">
        <v>748</v>
      </c>
      <c r="CM10">
        <v>6973</v>
      </c>
      <c r="CN10">
        <v>1436</v>
      </c>
      <c r="CO10">
        <v>3936</v>
      </c>
      <c r="CP10">
        <v>2830</v>
      </c>
      <c r="CQ10">
        <v>3927</v>
      </c>
      <c r="CR10">
        <v>-1235</v>
      </c>
      <c r="CS10">
        <v>46</v>
      </c>
      <c r="CT10">
        <v>-1066</v>
      </c>
      <c r="CU10">
        <v>-709</v>
      </c>
      <c r="CV10">
        <v>-373</v>
      </c>
      <c r="CW10">
        <v>-128</v>
      </c>
      <c r="CX10">
        <v>-2145</v>
      </c>
      <c r="CY10">
        <v>-985</v>
      </c>
      <c r="CZ10">
        <v>-1306</v>
      </c>
      <c r="DA10">
        <v>1422</v>
      </c>
      <c r="DB10">
        <v>46</v>
      </c>
      <c r="DC10">
        <v>-204</v>
      </c>
      <c r="DD10">
        <v>-187</v>
      </c>
      <c r="DE10">
        <v>2011</v>
      </c>
      <c r="DF10">
        <v>111</v>
      </c>
      <c r="DG10">
        <v>801</v>
      </c>
      <c r="DH10">
        <v>114</v>
      </c>
      <c r="DI10">
        <v>1759</v>
      </c>
      <c r="DJ10">
        <v>-739</v>
      </c>
      <c r="DK10">
        <v>-1589</v>
      </c>
      <c r="DL10">
        <v>-2953</v>
      </c>
      <c r="DM10">
        <v>-1138</v>
      </c>
      <c r="DN10">
        <v>2180</v>
      </c>
      <c r="DO10">
        <v>2970</v>
      </c>
      <c r="DP10">
        <v>3422</v>
      </c>
      <c r="DQ10">
        <v>1347</v>
      </c>
      <c r="DR10">
        <v>456</v>
      </c>
      <c r="DS10">
        <v>-294</v>
      </c>
      <c r="DT10">
        <v>3427.7120340000001</v>
      </c>
      <c r="DU10">
        <v>904.17720150000002</v>
      </c>
      <c r="DV10">
        <v>2353.0220079999999</v>
      </c>
    </row>
    <row r="11" spans="2:128" ht="15" x14ac:dyDescent="0.25">
      <c r="B11" s="27">
        <v>7024.7646511250196</v>
      </c>
      <c r="C11" s="26">
        <v>53.031849706716201</v>
      </c>
      <c r="D11" s="16">
        <v>40882.822423035213</v>
      </c>
      <c r="E11" s="17">
        <v>220.94434599999977</v>
      </c>
      <c r="F11" s="16">
        <v>4271.5546100230604</v>
      </c>
      <c r="H11">
        <f t="shared" si="0"/>
        <v>6376.2643921498984</v>
      </c>
      <c r="I11">
        <v>1</v>
      </c>
      <c r="J11">
        <v>53.031849706716201</v>
      </c>
      <c r="K11">
        <v>40882.822423035213</v>
      </c>
      <c r="L11">
        <v>220.94434599999977</v>
      </c>
      <c r="M11">
        <v>4271.5546100230604</v>
      </c>
      <c r="O11" t="s">
        <v>19</v>
      </c>
      <c r="P11">
        <v>4475.4571591317699</v>
      </c>
      <c r="Q11">
        <v>4519.6560676530098</v>
      </c>
      <c r="R11">
        <v>4271.5546100230604</v>
      </c>
      <c r="S11">
        <v>3619.4293692245701</v>
      </c>
      <c r="T11">
        <v>4431.1649738790602</v>
      </c>
      <c r="U11">
        <v>5167.16668027986</v>
      </c>
      <c r="V11">
        <v>5868.2389766165097</v>
      </c>
      <c r="W11">
        <v>5156.3586650042998</v>
      </c>
      <c r="X11">
        <v>4971.8948708032804</v>
      </c>
      <c r="Y11">
        <v>5257.0478441343903</v>
      </c>
      <c r="Z11">
        <v>5322.6986200580304</v>
      </c>
      <c r="AA11">
        <v>4804.7403591836601</v>
      </c>
      <c r="AB11">
        <v>5529.6566721119698</v>
      </c>
      <c r="AC11">
        <v>5293.8597995863202</v>
      </c>
      <c r="AD11">
        <v>5990.74316911805</v>
      </c>
      <c r="AE11">
        <v>5321.0308352847796</v>
      </c>
      <c r="AF11">
        <v>5251.59486665655</v>
      </c>
      <c r="AG11">
        <v>5873.9448519513599</v>
      </c>
      <c r="AH11">
        <v>6815.4294461073196</v>
      </c>
      <c r="AI11">
        <v>5573.0121574596396</v>
      </c>
      <c r="AJ11">
        <v>5268.20553466205</v>
      </c>
      <c r="AK11">
        <v>5907.0113613672002</v>
      </c>
      <c r="AL11">
        <v>7095.7709465111202</v>
      </c>
      <c r="AM11">
        <v>5543.2002742600698</v>
      </c>
      <c r="AN11">
        <v>5869.2622199358902</v>
      </c>
      <c r="AO11">
        <v>6398.6978793930502</v>
      </c>
      <c r="AP11">
        <v>6867.8396264109997</v>
      </c>
      <c r="AQ11">
        <v>6137.1316666864604</v>
      </c>
      <c r="AR11">
        <v>6366.5288788316402</v>
      </c>
      <c r="AS11">
        <v>6499.8049006069105</v>
      </c>
      <c r="AT11">
        <v>6440.5345538749898</v>
      </c>
      <c r="AU11">
        <v>5442.8978114705797</v>
      </c>
      <c r="AV11">
        <v>6292.5498322506501</v>
      </c>
      <c r="AW11">
        <v>6448.6486999766403</v>
      </c>
      <c r="AX11">
        <v>7055.90365630213</v>
      </c>
      <c r="AY11">
        <v>5558.2449711500904</v>
      </c>
      <c r="AZ11">
        <v>6165.2246073940396</v>
      </c>
      <c r="BA11">
        <v>6561.9966487641505</v>
      </c>
      <c r="BB11">
        <v>6954.5337726917096</v>
      </c>
      <c r="BC11">
        <v>5883.6237817984302</v>
      </c>
      <c r="BD11">
        <v>6313.5132382765496</v>
      </c>
      <c r="BE11">
        <v>6661.1384897982498</v>
      </c>
      <c r="BF11">
        <v>7365.7244901267804</v>
      </c>
      <c r="BG11">
        <v>5865.6648374336601</v>
      </c>
      <c r="BH11">
        <v>6519.7892876277301</v>
      </c>
      <c r="BI11">
        <v>7083.9245728490296</v>
      </c>
      <c r="BJ11">
        <v>7829.6213020895802</v>
      </c>
      <c r="BK11">
        <v>6448.9318687669902</v>
      </c>
      <c r="BL11">
        <v>6928.2163846164403</v>
      </c>
      <c r="BM11">
        <v>7494.5739421538701</v>
      </c>
      <c r="BN11">
        <v>8911.2778044626903</v>
      </c>
      <c r="BO11">
        <v>6914.6825080764402</v>
      </c>
      <c r="BP11">
        <v>7473.4041446989404</v>
      </c>
      <c r="BQ11">
        <v>8081.8960687215404</v>
      </c>
      <c r="BR11">
        <v>9576.0172785030809</v>
      </c>
      <c r="BS11">
        <v>7999</v>
      </c>
      <c r="BT11">
        <v>7888</v>
      </c>
      <c r="BU11">
        <v>8475</v>
      </c>
      <c r="BV11">
        <v>9062</v>
      </c>
      <c r="BW11">
        <v>8446</v>
      </c>
      <c r="BX11">
        <v>8409</v>
      </c>
      <c r="BY11">
        <v>8923</v>
      </c>
      <c r="BZ11">
        <v>9448</v>
      </c>
      <c r="CA11">
        <v>9405</v>
      </c>
      <c r="CB11">
        <v>9432</v>
      </c>
      <c r="CC11">
        <v>10205</v>
      </c>
      <c r="CD11">
        <v>10769</v>
      </c>
      <c r="CE11">
        <v>10137</v>
      </c>
      <c r="CF11">
        <v>9873</v>
      </c>
      <c r="CG11">
        <v>10588</v>
      </c>
      <c r="CH11">
        <v>11438</v>
      </c>
      <c r="CI11">
        <v>10135</v>
      </c>
      <c r="CJ11">
        <v>10368</v>
      </c>
      <c r="CK11">
        <v>11266</v>
      </c>
      <c r="CL11">
        <v>12294</v>
      </c>
      <c r="CM11">
        <v>10716</v>
      </c>
      <c r="CN11">
        <v>11276</v>
      </c>
      <c r="CO11">
        <v>11997</v>
      </c>
      <c r="CP11">
        <v>13645</v>
      </c>
      <c r="CQ11">
        <v>10145.081800674299</v>
      </c>
      <c r="CR11">
        <v>11487.752141422799</v>
      </c>
      <c r="CS11">
        <v>11975.4335957332</v>
      </c>
      <c r="CT11">
        <v>17193.732462169799</v>
      </c>
      <c r="CU11">
        <v>11141.8422770504</v>
      </c>
      <c r="CV11">
        <v>12055.3122526119</v>
      </c>
      <c r="CW11">
        <v>12776.186830168701</v>
      </c>
      <c r="CX11">
        <v>17871.759695450699</v>
      </c>
      <c r="CY11">
        <v>11780.510911810001</v>
      </c>
      <c r="CZ11">
        <v>13544.790076740799</v>
      </c>
      <c r="DA11">
        <v>13618.2262046915</v>
      </c>
      <c r="DB11">
        <v>20204.447683139198</v>
      </c>
      <c r="DC11">
        <v>13782.704489109399</v>
      </c>
      <c r="DD11">
        <v>14162.5256144544</v>
      </c>
      <c r="DE11">
        <v>13753.1662764057</v>
      </c>
      <c r="DF11">
        <v>17094.921516266499</v>
      </c>
      <c r="DG11">
        <v>12292.9087991592</v>
      </c>
      <c r="DH11">
        <v>13784.698780746599</v>
      </c>
      <c r="DI11">
        <v>14252.061937041201</v>
      </c>
      <c r="DJ11">
        <v>18853.7803939392</v>
      </c>
      <c r="DK11">
        <v>12973.8501849361</v>
      </c>
      <c r="DL11">
        <v>13869.0524607227</v>
      </c>
      <c r="DM11">
        <v>13789.623232895599</v>
      </c>
      <c r="DN11">
        <v>18776.3567259786</v>
      </c>
      <c r="DO11">
        <v>12506.130675288499</v>
      </c>
      <c r="DP11">
        <v>14094.508613124501</v>
      </c>
      <c r="DQ11">
        <v>14760.7500969049</v>
      </c>
      <c r="DR11">
        <v>19333.686932411201</v>
      </c>
      <c r="DS11">
        <v>13397.835901979601</v>
      </c>
      <c r="DT11">
        <v>12842.665231680099</v>
      </c>
      <c r="DU11">
        <v>15400.549517608601</v>
      </c>
      <c r="DV11">
        <v>23421.319940087102</v>
      </c>
    </row>
    <row r="12" spans="2:128" ht="15" x14ac:dyDescent="0.25">
      <c r="B12" s="27">
        <v>7054.1023391629797</v>
      </c>
      <c r="C12" s="26">
        <v>53.549731804631698</v>
      </c>
      <c r="D12" s="16">
        <v>43080.506961556195</v>
      </c>
      <c r="E12" s="17">
        <v>375.791248</v>
      </c>
      <c r="F12" s="16">
        <v>3619.4293692245701</v>
      </c>
      <c r="H12">
        <f t="shared" si="0"/>
        <v>7314.8722353669964</v>
      </c>
      <c r="I12">
        <v>1</v>
      </c>
      <c r="J12">
        <v>53.549731804631698</v>
      </c>
      <c r="K12">
        <v>43080.506961556195</v>
      </c>
      <c r="L12">
        <v>375.791248</v>
      </c>
      <c r="M12">
        <v>3619.4293692245701</v>
      </c>
    </row>
    <row r="13" spans="2:128" ht="15" x14ac:dyDescent="0.25">
      <c r="B13" s="27">
        <v>7549.3173092525203</v>
      </c>
      <c r="C13" s="26">
        <v>54.658563628728302</v>
      </c>
      <c r="D13" s="16">
        <v>43524.665544441465</v>
      </c>
      <c r="E13" s="17">
        <v>1728.9489429999999</v>
      </c>
      <c r="F13" s="16">
        <v>4431.1649738790602</v>
      </c>
      <c r="H13">
        <f t="shared" si="0"/>
        <v>7323.4743269836017</v>
      </c>
      <c r="I13">
        <v>1</v>
      </c>
      <c r="J13">
        <v>54.658563628728302</v>
      </c>
      <c r="K13">
        <v>43524.665544441465</v>
      </c>
      <c r="L13">
        <v>1728.9489429999999</v>
      </c>
      <c r="M13">
        <v>4431.1649738790602</v>
      </c>
    </row>
    <row r="14" spans="2:128" ht="15" x14ac:dyDescent="0.25">
      <c r="B14" s="27">
        <v>8097.3425465769596</v>
      </c>
      <c r="C14" s="26">
        <v>56.516071199930103</v>
      </c>
      <c r="D14" s="16">
        <v>45413.193179065616</v>
      </c>
      <c r="E14" s="17">
        <v>716.48036300000058</v>
      </c>
      <c r="F14" s="16">
        <v>5167.16668027986</v>
      </c>
      <c r="H14">
        <f t="shared" si="0"/>
        <v>7712.6521225369215</v>
      </c>
      <c r="I14">
        <v>1</v>
      </c>
      <c r="J14">
        <v>56.516071199930103</v>
      </c>
      <c r="K14">
        <v>45413.193179065616</v>
      </c>
      <c r="L14">
        <v>716.48036300000058</v>
      </c>
      <c r="M14">
        <v>5167.16668027986</v>
      </c>
    </row>
    <row r="15" spans="2:128" ht="15" x14ac:dyDescent="0.25">
      <c r="B15" s="27">
        <v>9088.6962552763998</v>
      </c>
      <c r="C15" s="26">
        <v>58.501570279166799</v>
      </c>
      <c r="D15" s="16">
        <v>44778.225759774927</v>
      </c>
      <c r="E15" s="17">
        <v>154.78816800000004</v>
      </c>
      <c r="F15" s="16">
        <v>5868.2389766165097</v>
      </c>
      <c r="H15">
        <f t="shared" si="0"/>
        <v>7360.142842034671</v>
      </c>
      <c r="I15">
        <v>1</v>
      </c>
      <c r="J15">
        <v>58.501570279166799</v>
      </c>
      <c r="K15">
        <v>44778.225759774927</v>
      </c>
      <c r="L15">
        <v>154.78816800000004</v>
      </c>
      <c r="M15">
        <v>5868.2389766165097</v>
      </c>
      <c r="DX15" s="19" t="s">
        <v>189</v>
      </c>
    </row>
    <row r="16" spans="2:128" ht="15" x14ac:dyDescent="0.25">
      <c r="B16" s="27">
        <v>9686.1980680762099</v>
      </c>
      <c r="C16" s="26">
        <v>61.0314302427754</v>
      </c>
      <c r="D16" s="16">
        <v>47744.825133210179</v>
      </c>
      <c r="E16" s="17">
        <v>-43.571797000000515</v>
      </c>
      <c r="F16" s="16">
        <v>5156.3586650042998</v>
      </c>
      <c r="H16">
        <f t="shared" si="0"/>
        <v>8649.3860529017275</v>
      </c>
      <c r="I16">
        <v>1</v>
      </c>
      <c r="J16">
        <v>61.0314302427754</v>
      </c>
      <c r="K16">
        <v>47744.825133210179</v>
      </c>
      <c r="L16">
        <v>-43.571797000000515</v>
      </c>
      <c r="M16">
        <v>5156.3586650042998</v>
      </c>
      <c r="O16" s="20" t="s">
        <v>174</v>
      </c>
    </row>
    <row r="17" spans="2:19" ht="15" x14ac:dyDescent="0.25">
      <c r="B17" s="27">
        <v>9786.4077412648803</v>
      </c>
      <c r="C17" s="26">
        <v>58.470319371628101</v>
      </c>
      <c r="D17" s="16">
        <v>48632.657110843247</v>
      </c>
      <c r="E17" s="17">
        <v>376.33210500000041</v>
      </c>
      <c r="F17" s="16">
        <v>4971.8948708032804</v>
      </c>
      <c r="H17">
        <f t="shared" si="0"/>
        <v>8869.3358209893213</v>
      </c>
      <c r="I17">
        <v>1</v>
      </c>
      <c r="J17">
        <v>58.470319371628101</v>
      </c>
      <c r="K17">
        <v>48632.657110843247</v>
      </c>
      <c r="L17">
        <v>376.33210500000041</v>
      </c>
      <c r="M17">
        <v>4971.8948708032804</v>
      </c>
      <c r="O17" cm="1">
        <f t="array" ref="O17:S21">MMULT(P7:DV11,I9:M119)</f>
        <v>111</v>
      </c>
      <c r="P17">
        <v>8890.5849617921413</v>
      </c>
      <c r="Q17">
        <v>9329030.5761598833</v>
      </c>
      <c r="R17">
        <v>75676.723242499997</v>
      </c>
      <c r="S17">
        <v>1046872.8410892112</v>
      </c>
    </row>
    <row r="18" spans="2:19" ht="15" x14ac:dyDescent="0.25">
      <c r="B18" s="27">
        <v>10420.8758590531</v>
      </c>
      <c r="C18" s="26">
        <v>60.574652080230898</v>
      </c>
      <c r="D18" s="16">
        <v>46671.24856404851</v>
      </c>
      <c r="E18" s="17">
        <v>106.97505099999944</v>
      </c>
      <c r="F18" s="16">
        <v>5257.0478441343903</v>
      </c>
      <c r="H18">
        <f t="shared" si="0"/>
        <v>8264.8211071777769</v>
      </c>
      <c r="I18">
        <v>1</v>
      </c>
      <c r="J18">
        <v>60.574652080230898</v>
      </c>
      <c r="K18">
        <v>46671.24856404851</v>
      </c>
      <c r="L18">
        <v>106.97505099999944</v>
      </c>
      <c r="M18">
        <v>5257.0478441343903</v>
      </c>
      <c r="O18">
        <v>8890.5849617921413</v>
      </c>
      <c r="P18">
        <v>757433.57727027882</v>
      </c>
      <c r="Q18">
        <v>805176259.74884295</v>
      </c>
      <c r="R18">
        <v>7340816.1990878535</v>
      </c>
      <c r="S18">
        <v>90738820.17057547</v>
      </c>
    </row>
    <row r="19" spans="2:19" ht="15" x14ac:dyDescent="0.25">
      <c r="B19" s="27">
        <v>10502.065979687701</v>
      </c>
      <c r="C19" s="26">
        <v>59.925453227127697</v>
      </c>
      <c r="D19" s="16">
        <v>48279.566376938805</v>
      </c>
      <c r="E19" s="17">
        <v>483.43863500000043</v>
      </c>
      <c r="F19" s="16">
        <v>5322.6986200580304</v>
      </c>
      <c r="H19">
        <f t="shared" si="0"/>
        <v>8729.8546801839875</v>
      </c>
      <c r="I19">
        <v>1</v>
      </c>
      <c r="J19">
        <v>59.925453227127697</v>
      </c>
      <c r="K19">
        <v>48279.566376938805</v>
      </c>
      <c r="L19">
        <v>483.43863500000043</v>
      </c>
      <c r="M19">
        <v>5322.6986200580304</v>
      </c>
      <c r="O19">
        <v>9329030.5761598833</v>
      </c>
      <c r="P19">
        <v>805176259.74884295</v>
      </c>
      <c r="Q19">
        <v>890376166241.30884</v>
      </c>
      <c r="R19">
        <v>6961064914.0287838</v>
      </c>
      <c r="S19">
        <v>101284256031.52988</v>
      </c>
    </row>
    <row r="20" spans="2:19" ht="15" x14ac:dyDescent="0.25">
      <c r="B20" s="27">
        <v>9281.9152582816896</v>
      </c>
      <c r="C20" s="26">
        <v>58.982437137379698</v>
      </c>
      <c r="D20" s="16">
        <v>49240.407742559968</v>
      </c>
      <c r="E20" s="17">
        <v>177.89119599999958</v>
      </c>
      <c r="F20" s="16">
        <v>4804.7403591836601</v>
      </c>
      <c r="H20">
        <f t="shared" si="0"/>
        <v>9131.1026385280475</v>
      </c>
      <c r="I20">
        <v>1</v>
      </c>
      <c r="J20">
        <v>58.982437137379698</v>
      </c>
      <c r="K20">
        <v>49240.407742559968</v>
      </c>
      <c r="L20">
        <v>177.89119599999958</v>
      </c>
      <c r="M20">
        <v>4804.7403591836601</v>
      </c>
      <c r="O20">
        <v>75676.723242499997</v>
      </c>
      <c r="P20">
        <v>7340816.1990878535</v>
      </c>
      <c r="Q20">
        <v>6961064914.0287838</v>
      </c>
      <c r="R20">
        <v>349134364.19514203</v>
      </c>
      <c r="S20">
        <v>762247362.17467809</v>
      </c>
    </row>
    <row r="21" spans="2:19" ht="15" x14ac:dyDescent="0.25">
      <c r="B21" s="27">
        <v>10262.9987919096</v>
      </c>
      <c r="C21" s="26">
        <v>59.3490995728001</v>
      </c>
      <c r="D21" s="16">
        <v>51013.730063565446</v>
      </c>
      <c r="E21" s="17">
        <v>388.38044600000012</v>
      </c>
      <c r="F21" s="16">
        <v>5529.6566721119698</v>
      </c>
      <c r="H21">
        <f t="shared" si="0"/>
        <v>9475.7542889101187</v>
      </c>
      <c r="I21">
        <v>1</v>
      </c>
      <c r="J21">
        <v>59.3490995728001</v>
      </c>
      <c r="K21">
        <v>51013.730063565446</v>
      </c>
      <c r="L21">
        <v>388.38044600000012</v>
      </c>
      <c r="M21">
        <v>5529.6566721119698</v>
      </c>
      <c r="O21">
        <v>1046872.8410892112</v>
      </c>
      <c r="P21">
        <v>90738820.17057547</v>
      </c>
      <c r="Q21">
        <v>101284256031.52988</v>
      </c>
      <c r="R21">
        <v>762247362.17467809</v>
      </c>
      <c r="S21">
        <v>11727833664.777056</v>
      </c>
    </row>
    <row r="22" spans="2:19" ht="15" x14ac:dyDescent="0.25">
      <c r="B22" s="27">
        <v>10370.8735881965</v>
      </c>
      <c r="C22" s="26">
        <v>55.470222766049801</v>
      </c>
      <c r="D22" s="16">
        <v>47806.031797474418</v>
      </c>
      <c r="E22" s="17">
        <v>1274.5713660000001</v>
      </c>
      <c r="F22" s="16">
        <v>5293.8597995863202</v>
      </c>
      <c r="H22">
        <f t="shared" si="0"/>
        <v>8390.3534553407771</v>
      </c>
      <c r="I22">
        <v>1</v>
      </c>
      <c r="J22">
        <v>55.470222766049801</v>
      </c>
      <c r="K22">
        <v>47806.031797474418</v>
      </c>
      <c r="L22">
        <v>1274.5713660000001</v>
      </c>
      <c r="M22">
        <v>5293.8597995863202</v>
      </c>
    </row>
    <row r="23" spans="2:19" ht="15" x14ac:dyDescent="0.25">
      <c r="B23" s="27">
        <v>10533.9812138134</v>
      </c>
      <c r="C23" s="26">
        <v>57.731480750966703</v>
      </c>
      <c r="D23" s="16">
        <v>50915.099926363306</v>
      </c>
      <c r="E23" s="17">
        <v>58.847549000000072</v>
      </c>
      <c r="F23" s="16">
        <v>5990.74316911805</v>
      </c>
      <c r="H23">
        <f t="shared" si="0"/>
        <v>9183.5029826856717</v>
      </c>
      <c r="I23">
        <v>1</v>
      </c>
      <c r="J23">
        <v>57.731480750966703</v>
      </c>
      <c r="K23">
        <v>50915.099926363306</v>
      </c>
      <c r="L23">
        <v>58.847549000000072</v>
      </c>
      <c r="M23">
        <v>5990.74316911805</v>
      </c>
    </row>
    <row r="24" spans="2:19" ht="15" x14ac:dyDescent="0.25">
      <c r="B24" s="27">
        <v>9969.4635348785996</v>
      </c>
      <c r="C24" s="26">
        <v>60.431534886528098</v>
      </c>
      <c r="D24" s="16">
        <v>50656.942579809198</v>
      </c>
      <c r="E24" s="17">
        <v>632.24907899999926</v>
      </c>
      <c r="F24" s="16">
        <v>5321.0308352847796</v>
      </c>
      <c r="H24">
        <f t="shared" si="0"/>
        <v>9507.7980951145692</v>
      </c>
      <c r="I24">
        <v>1</v>
      </c>
      <c r="J24">
        <v>60.431534886528098</v>
      </c>
      <c r="K24">
        <v>50656.942579809198</v>
      </c>
      <c r="L24">
        <v>632.24907899999926</v>
      </c>
      <c r="M24">
        <v>5321.0308352847796</v>
      </c>
    </row>
    <row r="25" spans="2:19" ht="15" x14ac:dyDescent="0.25">
      <c r="B25" s="27">
        <v>11303.7657539345</v>
      </c>
      <c r="C25" s="26">
        <v>62.120603493386398</v>
      </c>
      <c r="D25" s="16">
        <v>55169.940417801256</v>
      </c>
      <c r="E25" s="17">
        <v>500.86475500000051</v>
      </c>
      <c r="F25" s="16">
        <v>5251.59486665655</v>
      </c>
      <c r="H25">
        <f t="shared" si="0"/>
        <v>11023.122473748972</v>
      </c>
      <c r="I25">
        <v>1</v>
      </c>
      <c r="J25">
        <v>62.120603493386398</v>
      </c>
      <c r="K25">
        <v>55169.940417801256</v>
      </c>
      <c r="L25">
        <v>500.86475500000051</v>
      </c>
      <c r="M25">
        <v>5251.59486665655</v>
      </c>
    </row>
    <row r="26" spans="2:19" ht="15" x14ac:dyDescent="0.25">
      <c r="B26" s="27">
        <v>12194.4707960489</v>
      </c>
      <c r="C26" s="26">
        <v>63.595672546655699</v>
      </c>
      <c r="D26" s="16">
        <v>52237.199954404015</v>
      </c>
      <c r="E26" s="17">
        <v>94.61690500000077</v>
      </c>
      <c r="F26" s="16">
        <v>5873.9448519513599</v>
      </c>
      <c r="H26">
        <f t="shared" si="0"/>
        <v>9961.3889813502956</v>
      </c>
      <c r="I26">
        <v>1</v>
      </c>
      <c r="J26">
        <v>63.595672546655699</v>
      </c>
      <c r="K26">
        <v>52237.199954404015</v>
      </c>
      <c r="L26">
        <v>94.61690500000077</v>
      </c>
      <c r="M26">
        <v>5873.9448519513599</v>
      </c>
      <c r="O26" s="20" t="s">
        <v>175</v>
      </c>
    </row>
    <row r="27" spans="2:19" ht="15" x14ac:dyDescent="0.25">
      <c r="B27" s="27">
        <v>11902.6586696667</v>
      </c>
      <c r="C27" s="26">
        <v>60.368416686749597</v>
      </c>
      <c r="D27" s="16">
        <v>53429.632052326873</v>
      </c>
      <c r="E27" s="17">
        <v>400.96958300000006</v>
      </c>
      <c r="F27" s="16">
        <v>6815.4294461073196</v>
      </c>
      <c r="H27">
        <f t="shared" si="0"/>
        <v>9859.4833221908339</v>
      </c>
      <c r="I27">
        <v>1</v>
      </c>
      <c r="J27">
        <v>60.368416686749597</v>
      </c>
      <c r="K27">
        <v>53429.632052326873</v>
      </c>
      <c r="L27">
        <v>400.96958300000006</v>
      </c>
      <c r="M27">
        <v>6815.4294461073196</v>
      </c>
      <c r="O27" cm="1">
        <f t="array" ref="O27:S31">MINVERSE(_xlfn.ANCHORARRAY(O17))</f>
        <v>0.1817745883737206</v>
      </c>
      <c r="P27">
        <v>-3.1258524841221314E-3</v>
      </c>
      <c r="Q27">
        <v>7.2588814076532505E-7</v>
      </c>
      <c r="R27">
        <v>9.5097147064672483E-6</v>
      </c>
      <c r="S27">
        <v>1.0719363675898201E-6</v>
      </c>
    </row>
    <row r="28" spans="2:19" ht="15" x14ac:dyDescent="0.25">
      <c r="B28" s="27">
        <v>11410.251615437001</v>
      </c>
      <c r="C28" s="26">
        <v>59.857158006647502</v>
      </c>
      <c r="D28" s="16">
        <v>53405.747157978942</v>
      </c>
      <c r="E28" s="17">
        <v>79.201889999998457</v>
      </c>
      <c r="F28" s="16">
        <v>5573.0121574596396</v>
      </c>
      <c r="H28">
        <f t="shared" si="0"/>
        <v>10217.093637052456</v>
      </c>
      <c r="I28">
        <v>1</v>
      </c>
      <c r="J28">
        <v>59.857158006647502</v>
      </c>
      <c r="K28">
        <v>53405.747157978942</v>
      </c>
      <c r="L28">
        <v>79.201889999998457</v>
      </c>
      <c r="M28">
        <v>5573.0121574596396</v>
      </c>
      <c r="O28">
        <v>-3.125852484122141E-3</v>
      </c>
      <c r="P28">
        <v>9.7540781338683523E-5</v>
      </c>
      <c r="Q28">
        <v>-6.9328883478641375E-8</v>
      </c>
      <c r="R28">
        <v>-3.0272988419768845E-7</v>
      </c>
      <c r="S28">
        <v>1.4276414057875368E-7</v>
      </c>
    </row>
    <row r="29" spans="2:19" ht="15" x14ac:dyDescent="0.25">
      <c r="B29" s="27">
        <v>12191.989743705901</v>
      </c>
      <c r="C29" s="26">
        <v>61.347580856126299</v>
      </c>
      <c r="D29" s="16">
        <v>53197.70238528803</v>
      </c>
      <c r="E29" s="17">
        <v>150.8049800000008</v>
      </c>
      <c r="F29" s="16">
        <v>5268.20553466205</v>
      </c>
      <c r="H29">
        <f t="shared" si="0"/>
        <v>10340.083127293619</v>
      </c>
      <c r="I29">
        <v>1</v>
      </c>
      <c r="J29">
        <v>61.347580856126299</v>
      </c>
      <c r="K29">
        <v>53197.70238528803</v>
      </c>
      <c r="L29">
        <v>150.8049800000008</v>
      </c>
      <c r="M29">
        <v>5268.20553466205</v>
      </c>
      <c r="O29">
        <v>7.2588814076535862E-7</v>
      </c>
      <c r="P29">
        <v>-6.9328883478641666E-8</v>
      </c>
      <c r="Q29">
        <v>1.4255292273177811E-10</v>
      </c>
      <c r="R29">
        <v>1.3556901071881368E-10</v>
      </c>
      <c r="S29">
        <v>-7.6832564240101755E-10</v>
      </c>
    </row>
    <row r="30" spans="2:19" ht="15" x14ac:dyDescent="0.25">
      <c r="B30" s="27">
        <v>11782.191084526499</v>
      </c>
      <c r="C30" s="26">
        <v>60.1136430076685</v>
      </c>
      <c r="D30" s="16">
        <v>53211.629618948165</v>
      </c>
      <c r="E30" s="17">
        <v>-334.98848999999973</v>
      </c>
      <c r="F30" s="16">
        <v>5907.0113613672002</v>
      </c>
      <c r="H30">
        <f t="shared" si="0"/>
        <v>10036.266508511719</v>
      </c>
      <c r="I30">
        <v>1</v>
      </c>
      <c r="J30">
        <v>60.1136430076685</v>
      </c>
      <c r="K30">
        <v>53211.629618948165</v>
      </c>
      <c r="L30">
        <v>-334.98848999999973</v>
      </c>
      <c r="M30">
        <v>5907.0113613672002</v>
      </c>
      <c r="O30">
        <v>9.5097147064672771E-6</v>
      </c>
      <c r="P30">
        <v>-3.0272988419768861E-7</v>
      </c>
      <c r="Q30">
        <v>1.3556901071881322E-10</v>
      </c>
      <c r="R30">
        <v>4.3827834214302403E-9</v>
      </c>
      <c r="S30">
        <v>3.7698264560152813E-11</v>
      </c>
    </row>
    <row r="31" spans="2:19" ht="15" x14ac:dyDescent="0.25">
      <c r="B31" s="27">
        <v>11039.514253986799</v>
      </c>
      <c r="C31" s="26">
        <v>56.481407944627897</v>
      </c>
      <c r="D31" s="16">
        <v>55258.995837261478</v>
      </c>
      <c r="E31" s="17">
        <v>-880.63925600000039</v>
      </c>
      <c r="F31" s="16">
        <v>7095.7709465111202</v>
      </c>
      <c r="H31">
        <f t="shared" si="0"/>
        <v>10047.297317859724</v>
      </c>
      <c r="I31">
        <v>1</v>
      </c>
      <c r="J31">
        <v>56.481407944627897</v>
      </c>
      <c r="K31">
        <v>55258.995837261478</v>
      </c>
      <c r="L31">
        <v>-880.63925600000039</v>
      </c>
      <c r="M31">
        <v>7095.7709465111202</v>
      </c>
      <c r="O31">
        <v>1.0719363675898047E-6</v>
      </c>
      <c r="P31">
        <v>1.4276414057875217E-7</v>
      </c>
      <c r="Q31">
        <v>-7.6832564240101621E-10</v>
      </c>
      <c r="R31">
        <v>3.7698264560159605E-11</v>
      </c>
      <c r="S31">
        <v>5.5179947787618203E-9</v>
      </c>
    </row>
    <row r="32" spans="2:19" ht="15" x14ac:dyDescent="0.25">
      <c r="B32" s="27">
        <v>9323.0211986000304</v>
      </c>
      <c r="C32" s="26">
        <v>56.951553202249201</v>
      </c>
      <c r="D32" s="16">
        <v>51697.649006067375</v>
      </c>
      <c r="E32" s="17">
        <v>-361.33078299999943</v>
      </c>
      <c r="F32" s="16">
        <v>5543.2002742600698</v>
      </c>
      <c r="H32">
        <f t="shared" si="0"/>
        <v>9508.2990322696442</v>
      </c>
      <c r="I32">
        <v>1</v>
      </c>
      <c r="J32">
        <v>56.951553202249201</v>
      </c>
      <c r="K32">
        <v>51697.649006067375</v>
      </c>
      <c r="L32">
        <v>-361.33078299999943</v>
      </c>
      <c r="M32">
        <v>5543.2002742600698</v>
      </c>
    </row>
    <row r="33" spans="2:30" ht="15" x14ac:dyDescent="0.25">
      <c r="B33" s="27">
        <v>9428.5577252319199</v>
      </c>
      <c r="C33" s="26">
        <v>54.128824423951002</v>
      </c>
      <c r="D33" s="16">
        <v>54641.64976265961</v>
      </c>
      <c r="E33" s="17">
        <v>-118.03636600000027</v>
      </c>
      <c r="F33" s="16">
        <v>5869.2622199358902</v>
      </c>
      <c r="H33">
        <f t="shared" si="0"/>
        <v>10175.005703963119</v>
      </c>
      <c r="I33">
        <v>1</v>
      </c>
      <c r="J33">
        <v>54.128824423951002</v>
      </c>
      <c r="K33">
        <v>54641.64976265961</v>
      </c>
      <c r="L33">
        <v>-118.03636600000027</v>
      </c>
      <c r="M33">
        <v>5869.2622199358902</v>
      </c>
    </row>
    <row r="34" spans="2:30" ht="15" x14ac:dyDescent="0.25">
      <c r="B34" s="27">
        <v>9901.0497401605007</v>
      </c>
      <c r="C34" s="26">
        <v>54.893950665225802</v>
      </c>
      <c r="D34" s="16">
        <v>52641.261618864191</v>
      </c>
      <c r="E34" s="17">
        <v>-77.223514999999679</v>
      </c>
      <c r="F34" s="16">
        <v>6398.6978793930502</v>
      </c>
      <c r="H34">
        <f t="shared" si="0"/>
        <v>9420.9453821391871</v>
      </c>
      <c r="I34">
        <v>1</v>
      </c>
      <c r="J34">
        <v>54.893950665225802</v>
      </c>
      <c r="K34">
        <v>52641.261618864191</v>
      </c>
      <c r="L34">
        <v>-77.223514999999679</v>
      </c>
      <c r="M34">
        <v>6398.6978793930502</v>
      </c>
    </row>
    <row r="35" spans="2:30" ht="15" x14ac:dyDescent="0.25">
      <c r="B35" s="27">
        <v>10728.767742694499</v>
      </c>
      <c r="C35" s="26">
        <v>56.969824285892201</v>
      </c>
      <c r="D35" s="16">
        <v>58224.171832421896</v>
      </c>
      <c r="E35" s="17">
        <v>-223.23459999999977</v>
      </c>
      <c r="F35" s="16">
        <v>6867.8396264109997</v>
      </c>
      <c r="H35">
        <f t="shared" si="0"/>
        <v>11111.689819977986</v>
      </c>
      <c r="I35">
        <v>1</v>
      </c>
      <c r="J35">
        <v>56.969824285892201</v>
      </c>
      <c r="K35">
        <v>58224.171832421896</v>
      </c>
      <c r="L35">
        <v>-223.23459999999977</v>
      </c>
      <c r="M35">
        <v>6867.8396264109997</v>
      </c>
    </row>
    <row r="36" spans="2:30" ht="15" x14ac:dyDescent="0.25">
      <c r="B36" s="27">
        <v>9846.9255114258904</v>
      </c>
      <c r="C36" s="26">
        <v>56.387868999605899</v>
      </c>
      <c r="D36" s="16">
        <v>53278.69552710007</v>
      </c>
      <c r="E36" s="17">
        <v>399.64024999999856</v>
      </c>
      <c r="F36" s="16">
        <v>6137.1316666864604</v>
      </c>
      <c r="H36">
        <f t="shared" si="0"/>
        <v>9816.5512233383924</v>
      </c>
      <c r="I36">
        <v>1</v>
      </c>
      <c r="J36">
        <v>56.387868999605899</v>
      </c>
      <c r="K36">
        <v>53278.69552710007</v>
      </c>
      <c r="L36">
        <v>399.64024999999856</v>
      </c>
      <c r="M36">
        <v>6137.1316666864604</v>
      </c>
      <c r="O36" s="19"/>
    </row>
    <row r="37" spans="2:30" ht="15" x14ac:dyDescent="0.25">
      <c r="B37" s="27">
        <v>10211.303789023401</v>
      </c>
      <c r="C37" s="26">
        <v>54.766685456356903</v>
      </c>
      <c r="D37" s="16">
        <v>58003.643883375604</v>
      </c>
      <c r="E37" s="17">
        <v>-93.300099999998565</v>
      </c>
      <c r="F37" s="16">
        <v>6366.5288788316402</v>
      </c>
      <c r="H37">
        <f t="shared" si="0"/>
        <v>11094.498590513391</v>
      </c>
      <c r="I37">
        <v>1</v>
      </c>
      <c r="J37">
        <v>54.766685456356903</v>
      </c>
      <c r="K37">
        <v>58003.643883375604</v>
      </c>
      <c r="L37">
        <v>-93.300099999998565</v>
      </c>
      <c r="M37">
        <v>6366.5288788316402</v>
      </c>
      <c r="O37" s="19" t="s">
        <v>176</v>
      </c>
      <c r="Y37" t="s">
        <v>141</v>
      </c>
    </row>
    <row r="38" spans="2:30" ht="15.75" thickBot="1" x14ac:dyDescent="0.3">
      <c r="B38" s="27">
        <v>9962.7814065039202</v>
      </c>
      <c r="C38" s="26">
        <v>55.349432164731297</v>
      </c>
      <c r="D38" s="16">
        <v>54162.004016747363</v>
      </c>
      <c r="E38" s="17">
        <v>33.619129999999132</v>
      </c>
      <c r="F38" s="16">
        <v>6499.8049006069105</v>
      </c>
      <c r="H38">
        <f t="shared" si="0"/>
        <v>9892.9055704771381</v>
      </c>
      <c r="I38">
        <v>1</v>
      </c>
      <c r="J38">
        <v>55.349432164731297</v>
      </c>
      <c r="K38">
        <v>54162.004016747363</v>
      </c>
      <c r="L38">
        <v>33.619129999999132</v>
      </c>
      <c r="M38">
        <v>6499.8049006069105</v>
      </c>
      <c r="O38" cm="1">
        <f t="array" ref="O38:O42">MMULT(P7:DV11,B9:B119)</f>
        <v>2180232.9728612024</v>
      </c>
    </row>
    <row r="39" spans="2:30" ht="15" x14ac:dyDescent="0.25">
      <c r="B39" s="27">
        <v>10872.4206848797</v>
      </c>
      <c r="C39" s="26">
        <v>53.870108905181397</v>
      </c>
      <c r="D39" s="16">
        <v>54959.723663374498</v>
      </c>
      <c r="E39" s="17">
        <v>-563.60737999999947</v>
      </c>
      <c r="F39" s="16">
        <v>6440.5345538749898</v>
      </c>
      <c r="H39">
        <f t="shared" si="0"/>
        <v>10044.735472084989</v>
      </c>
      <c r="I39">
        <v>1</v>
      </c>
      <c r="J39">
        <v>53.870108905181397</v>
      </c>
      <c r="K39">
        <v>54959.723663374498</v>
      </c>
      <c r="L39">
        <v>-563.60737999999947</v>
      </c>
      <c r="M39">
        <v>6440.5345538749898</v>
      </c>
      <c r="O39">
        <v>192991128.47380337</v>
      </c>
      <c r="Y39" s="7" t="s">
        <v>142</v>
      </c>
      <c r="Z39" s="7"/>
    </row>
    <row r="40" spans="2:30" ht="15" x14ac:dyDescent="0.25">
      <c r="B40" s="27">
        <v>10470.3834367784</v>
      </c>
      <c r="C40" s="26">
        <v>54.7351267140156</v>
      </c>
      <c r="D40" s="16">
        <v>53587.248954055365</v>
      </c>
      <c r="E40" s="16">
        <v>-68.717889999999898</v>
      </c>
      <c r="F40" s="16">
        <v>5442.8978114705797</v>
      </c>
      <c r="H40">
        <f t="shared" si="0"/>
        <v>10024.276070047734</v>
      </c>
      <c r="I40">
        <v>1</v>
      </c>
      <c r="J40">
        <v>54.7351267140156</v>
      </c>
      <c r="K40">
        <v>53587.248954055365</v>
      </c>
      <c r="L40">
        <v>-68.717889999999898</v>
      </c>
      <c r="M40">
        <v>5442.8978114705797</v>
      </c>
      <c r="O40">
        <v>215204266206.13766</v>
      </c>
      <c r="Y40" s="4" t="s">
        <v>143</v>
      </c>
      <c r="Z40" s="4">
        <v>0.99588648609613595</v>
      </c>
    </row>
    <row r="41" spans="2:30" ht="15" x14ac:dyDescent="0.25">
      <c r="B41" s="27">
        <v>10205.609696634099</v>
      </c>
      <c r="C41" s="26">
        <v>54.2434253207391</v>
      </c>
      <c r="D41" s="16">
        <v>57926.543304840037</v>
      </c>
      <c r="E41" s="16">
        <v>230.31095999999889</v>
      </c>
      <c r="F41" s="16">
        <v>6292.5498322506501</v>
      </c>
      <c r="H41">
        <f t="shared" si="0"/>
        <v>11084.606425639035</v>
      </c>
      <c r="I41">
        <v>1</v>
      </c>
      <c r="J41">
        <v>54.2434253207391</v>
      </c>
      <c r="K41">
        <v>57926.543304840037</v>
      </c>
      <c r="L41">
        <v>230.31095999999889</v>
      </c>
      <c r="M41">
        <v>6292.5498322506501</v>
      </c>
      <c r="O41">
        <v>1745597182.7036736</v>
      </c>
      <c r="Y41" s="4" t="s">
        <v>144</v>
      </c>
      <c r="Z41" s="4">
        <v>0.9917898931889092</v>
      </c>
    </row>
    <row r="42" spans="2:30" ht="15" x14ac:dyDescent="0.25">
      <c r="B42" s="27">
        <v>10775.157831202299</v>
      </c>
      <c r="C42" s="26">
        <v>54.595309781156303</v>
      </c>
      <c r="D42" s="16">
        <v>56239.164295326373</v>
      </c>
      <c r="E42" s="16">
        <v>337.63077000000158</v>
      </c>
      <c r="F42" s="16">
        <v>6448.6486999766403</v>
      </c>
      <c r="H42">
        <f t="shared" si="0"/>
        <v>10532.766523449733</v>
      </c>
      <c r="I42">
        <v>1</v>
      </c>
      <c r="J42">
        <v>54.595309781156303</v>
      </c>
      <c r="K42">
        <v>56239.164295326373</v>
      </c>
      <c r="L42">
        <v>337.63077000000158</v>
      </c>
      <c r="M42">
        <v>6448.6486999766403</v>
      </c>
      <c r="O42">
        <v>24476341713.447601</v>
      </c>
      <c r="Y42" s="4" t="s">
        <v>145</v>
      </c>
      <c r="Z42" s="4">
        <v>0.99123192476485444</v>
      </c>
    </row>
    <row r="43" spans="2:30" ht="15" x14ac:dyDescent="0.25">
      <c r="B43" s="27">
        <v>10621.7249038911</v>
      </c>
      <c r="C43" s="26">
        <v>55.755754754740998</v>
      </c>
      <c r="D43" s="16">
        <v>58472.031013700653</v>
      </c>
      <c r="E43" s="16">
        <v>-65.861910000001444</v>
      </c>
      <c r="F43" s="16">
        <v>7055.90365630213</v>
      </c>
      <c r="H43">
        <f t="shared" si="0"/>
        <v>11068.307175258042</v>
      </c>
      <c r="I43">
        <v>1</v>
      </c>
      <c r="J43">
        <v>55.755754754740998</v>
      </c>
      <c r="K43">
        <v>58472.031013700653</v>
      </c>
      <c r="L43">
        <v>-65.861910000001444</v>
      </c>
      <c r="M43">
        <v>7055.90365630213</v>
      </c>
      <c r="Y43" s="4" t="s">
        <v>146</v>
      </c>
      <c r="Z43" s="4">
        <v>2923.0942479412056</v>
      </c>
    </row>
    <row r="44" spans="2:30" ht="15.75" thickBot="1" x14ac:dyDescent="0.3">
      <c r="B44" s="27">
        <v>9920.4716390076192</v>
      </c>
      <c r="C44" s="26">
        <v>57.635254924866501</v>
      </c>
      <c r="D44" s="16">
        <v>54671.201239782618</v>
      </c>
      <c r="E44" s="16">
        <v>172.83100999999988</v>
      </c>
      <c r="F44" s="16">
        <v>5558.2449711500904</v>
      </c>
      <c r="H44">
        <f t="shared" si="0"/>
        <v>10498.482703459735</v>
      </c>
      <c r="I44">
        <v>1</v>
      </c>
      <c r="J44">
        <v>57.635254924866501</v>
      </c>
      <c r="K44">
        <v>54671.201239782618</v>
      </c>
      <c r="L44">
        <v>172.83100999999988</v>
      </c>
      <c r="M44">
        <v>5558.2449711500904</v>
      </c>
      <c r="Y44" s="5" t="s">
        <v>147</v>
      </c>
      <c r="Z44" s="5">
        <v>111</v>
      </c>
    </row>
    <row r="45" spans="2:30" ht="15" x14ac:dyDescent="0.25">
      <c r="B45" s="27">
        <v>10721.487391201401</v>
      </c>
      <c r="C45" s="26">
        <v>58.768638847701702</v>
      </c>
      <c r="D45" s="16">
        <v>62117.002719834709</v>
      </c>
      <c r="E45" s="16">
        <v>340.15809000000081</v>
      </c>
      <c r="F45" s="16">
        <v>6165.2246073940396</v>
      </c>
      <c r="H45">
        <f t="shared" si="0"/>
        <v>12689.756803143051</v>
      </c>
      <c r="I45">
        <v>1</v>
      </c>
      <c r="J45">
        <v>58.768638847701702</v>
      </c>
      <c r="K45">
        <v>62117.002719834709</v>
      </c>
      <c r="L45">
        <v>340.15809000000081</v>
      </c>
      <c r="M45">
        <v>6165.2246073940396</v>
      </c>
    </row>
    <row r="46" spans="2:30" ht="15.75" thickBot="1" x14ac:dyDescent="0.3">
      <c r="B46" s="27">
        <v>11203.9550630467</v>
      </c>
      <c r="C46" s="26">
        <v>58.876437733088501</v>
      </c>
      <c r="D46" s="16">
        <v>58861.305450553438</v>
      </c>
      <c r="E46" s="16">
        <v>730.22867000000042</v>
      </c>
      <c r="F46" s="16">
        <v>6561.9966487641505</v>
      </c>
      <c r="H46">
        <f t="shared" si="0"/>
        <v>11572.183529661119</v>
      </c>
      <c r="I46">
        <v>1</v>
      </c>
      <c r="J46">
        <v>58.876437733088501</v>
      </c>
      <c r="K46">
        <v>58861.305450553438</v>
      </c>
      <c r="L46">
        <v>730.22867000000042</v>
      </c>
      <c r="M46">
        <v>6561.9966487641505</v>
      </c>
      <c r="Y46" t="s">
        <v>148</v>
      </c>
    </row>
    <row r="47" spans="2:30" ht="15" x14ac:dyDescent="0.25">
      <c r="B47" s="27">
        <v>11203.1806485374</v>
      </c>
      <c r="C47" s="26">
        <v>60.134488795035303</v>
      </c>
      <c r="D47" s="16">
        <v>61023.430096044409</v>
      </c>
      <c r="E47" s="16">
        <v>-258.44947000000138</v>
      </c>
      <c r="F47" s="16">
        <v>6954.5337726917096</v>
      </c>
      <c r="H47">
        <f t="shared" si="0"/>
        <v>12128.614902865465</v>
      </c>
      <c r="I47">
        <v>1</v>
      </c>
      <c r="J47">
        <v>60.134488795035303</v>
      </c>
      <c r="K47">
        <v>61023.430096044409</v>
      </c>
      <c r="L47">
        <v>-258.44947000000138</v>
      </c>
      <c r="M47">
        <v>6954.5337726917096</v>
      </c>
      <c r="Y47" s="6"/>
      <c r="Z47" s="6" t="s">
        <v>153</v>
      </c>
      <c r="AA47" s="6" t="s">
        <v>154</v>
      </c>
      <c r="AB47" s="6" t="s">
        <v>155</v>
      </c>
      <c r="AC47" s="6" t="s">
        <v>156</v>
      </c>
      <c r="AD47" s="6" t="s">
        <v>157</v>
      </c>
    </row>
    <row r="48" spans="2:30" ht="15" x14ac:dyDescent="0.25">
      <c r="B48" s="27">
        <v>11192.888788717</v>
      </c>
      <c r="C48" s="26">
        <v>58.449503217666098</v>
      </c>
      <c r="D48" s="16">
        <v>59330.447026208683</v>
      </c>
      <c r="E48" s="16">
        <v>844.85201000000052</v>
      </c>
      <c r="F48" s="16">
        <v>5883.6237817984302</v>
      </c>
      <c r="H48">
        <f t="shared" si="0"/>
        <v>11926.194233800696</v>
      </c>
      <c r="I48">
        <v>1</v>
      </c>
      <c r="J48">
        <v>58.449503217666098</v>
      </c>
      <c r="K48">
        <v>59330.447026208683</v>
      </c>
      <c r="L48">
        <v>844.85201000000052</v>
      </c>
      <c r="M48">
        <v>5883.6237817984302</v>
      </c>
      <c r="Y48" s="4" t="s">
        <v>149</v>
      </c>
      <c r="Z48" s="4">
        <v>7</v>
      </c>
      <c r="AA48" s="4">
        <v>106314801458.20776</v>
      </c>
      <c r="AB48" s="4">
        <v>15187828779.743967</v>
      </c>
      <c r="AC48" s="4">
        <v>1777.5018270418184</v>
      </c>
      <c r="AD48" s="4">
        <v>2.3676800928069141E-104</v>
      </c>
    </row>
    <row r="49" spans="2:33" ht="15" x14ac:dyDescent="0.25">
      <c r="B49" s="27">
        <v>10833.484760978499</v>
      </c>
      <c r="C49" s="26">
        <v>57.472522465390497</v>
      </c>
      <c r="D49" s="16">
        <v>63926.78362787846</v>
      </c>
      <c r="E49" s="16">
        <v>-446.04550000000017</v>
      </c>
      <c r="F49" s="16">
        <v>6313.5132382765496</v>
      </c>
      <c r="H49">
        <f t="shared" si="0"/>
        <v>13087.407655544303</v>
      </c>
      <c r="I49">
        <v>1</v>
      </c>
      <c r="J49">
        <v>57.472522465390497</v>
      </c>
      <c r="K49">
        <v>63926.78362787846</v>
      </c>
      <c r="L49">
        <v>-446.04550000000017</v>
      </c>
      <c r="M49">
        <v>6313.5132382765496</v>
      </c>
      <c r="O49" s="19" t="s">
        <v>184</v>
      </c>
      <c r="P49" cm="1">
        <f t="array" ref="P49:P53">MMULT(_xlfn.ANCHORARRAY(O27),_xlfn.ANCHORARRAY(O38))</f>
        <v>-7899.4104434489745</v>
      </c>
      <c r="Y49" s="4" t="s">
        <v>150</v>
      </c>
      <c r="Z49" s="4">
        <v>103</v>
      </c>
      <c r="AA49" s="4">
        <v>880081438.18173695</v>
      </c>
      <c r="AB49" s="4">
        <v>8544479.9823469613</v>
      </c>
      <c r="AC49" s="4"/>
      <c r="AD49" s="4"/>
    </row>
    <row r="50" spans="2:33" ht="15.75" thickBot="1" x14ac:dyDescent="0.3">
      <c r="B50" s="27">
        <v>11391.1961276569</v>
      </c>
      <c r="C50" s="26">
        <v>60.347295142933497</v>
      </c>
      <c r="D50" s="16">
        <v>60553.500054604352</v>
      </c>
      <c r="E50" s="16">
        <v>-241.46783999999934</v>
      </c>
      <c r="F50" s="16">
        <v>6661.1384897982498</v>
      </c>
      <c r="H50">
        <f t="shared" si="0"/>
        <v>12092.237879587849</v>
      </c>
      <c r="I50">
        <v>1</v>
      </c>
      <c r="J50">
        <v>60.347295142933497</v>
      </c>
      <c r="K50">
        <v>60553.500054604352</v>
      </c>
      <c r="L50">
        <v>-241.46783999999934</v>
      </c>
      <c r="M50">
        <v>6661.1384897982498</v>
      </c>
      <c r="O50" s="19" t="s">
        <v>177</v>
      </c>
      <c r="P50">
        <v>55.446768930557027</v>
      </c>
      <c r="Y50" s="5" t="s">
        <v>151</v>
      </c>
      <c r="Z50" s="5">
        <v>110</v>
      </c>
      <c r="AA50" s="5">
        <v>107194882896.3895</v>
      </c>
      <c r="AB50" s="5"/>
      <c r="AC50" s="5"/>
      <c r="AD50" s="5"/>
    </row>
    <row r="51" spans="2:33" ht="15.75" thickBot="1" x14ac:dyDescent="0.3">
      <c r="B51" s="27">
        <v>11427.2641521851</v>
      </c>
      <c r="C51" s="26">
        <v>63.796475921829597</v>
      </c>
      <c r="D51" s="16">
        <v>62910.310863265076</v>
      </c>
      <c r="E51" s="16">
        <v>438.85695999999916</v>
      </c>
      <c r="F51" s="16">
        <v>7365.7244901267804</v>
      </c>
      <c r="H51">
        <f t="shared" si="0"/>
        <v>12823.385347675397</v>
      </c>
      <c r="I51">
        <v>1</v>
      </c>
      <c r="J51">
        <v>63.796475921829597</v>
      </c>
      <c r="K51">
        <v>62910.310863265076</v>
      </c>
      <c r="L51">
        <v>438.85695999999916</v>
      </c>
      <c r="M51">
        <v>7365.7244901267804</v>
      </c>
      <c r="O51" s="19" t="s">
        <v>178</v>
      </c>
      <c r="P51">
        <v>0.3115908453274514</v>
      </c>
    </row>
    <row r="52" spans="2:33" ht="15" x14ac:dyDescent="0.25">
      <c r="B52" s="27">
        <v>11230.283445643399</v>
      </c>
      <c r="C52" s="26">
        <v>68.665176067074597</v>
      </c>
      <c r="D52" s="16">
        <v>61468.441103596211</v>
      </c>
      <c r="E52" s="16">
        <v>216.79308000000128</v>
      </c>
      <c r="F52" s="16">
        <v>5865.6648374336601</v>
      </c>
      <c r="H52">
        <f t="shared" si="0"/>
        <v>13128.620891686134</v>
      </c>
      <c r="I52">
        <v>1</v>
      </c>
      <c r="J52">
        <v>68.665176067074597</v>
      </c>
      <c r="K52">
        <v>61468.441103596211</v>
      </c>
      <c r="L52">
        <v>216.79308000000128</v>
      </c>
      <c r="M52">
        <v>5865.6648374336601</v>
      </c>
      <c r="O52" s="19" t="s">
        <v>179</v>
      </c>
      <c r="P52">
        <v>5.7531061748769652E-2</v>
      </c>
      <c r="Y52" s="6"/>
      <c r="Z52" s="6" t="s">
        <v>158</v>
      </c>
      <c r="AA52" s="6" t="s">
        <v>146</v>
      </c>
      <c r="AB52" s="6" t="s">
        <v>159</v>
      </c>
      <c r="AC52" s="6" t="s">
        <v>160</v>
      </c>
      <c r="AD52" s="6" t="s">
        <v>161</v>
      </c>
      <c r="AE52" s="6" t="s">
        <v>162</v>
      </c>
      <c r="AF52" s="6" t="s">
        <v>163</v>
      </c>
      <c r="AG52" s="6" t="s">
        <v>164</v>
      </c>
    </row>
    <row r="53" spans="2:33" ht="15" x14ac:dyDescent="0.25">
      <c r="B53" s="27">
        <v>12483.3615415155</v>
      </c>
      <c r="C53" s="26">
        <v>69.832155411639206</v>
      </c>
      <c r="D53" s="16">
        <v>67955.353971719334</v>
      </c>
      <c r="E53" s="16">
        <v>443.70939999999973</v>
      </c>
      <c r="F53" s="16">
        <v>6519.7892876277301</v>
      </c>
      <c r="H53">
        <f t="shared" si="0"/>
        <v>15010.774643013796</v>
      </c>
      <c r="I53">
        <v>1</v>
      </c>
      <c r="J53">
        <v>69.832155411639206</v>
      </c>
      <c r="K53">
        <v>67955.353971719334</v>
      </c>
      <c r="L53">
        <v>443.70939999999973</v>
      </c>
      <c r="M53">
        <v>6519.7892876277301</v>
      </c>
      <c r="O53" s="19" t="s">
        <v>180</v>
      </c>
      <c r="P53">
        <v>-0.33154070855252371</v>
      </c>
      <c r="Y53" s="4" t="s">
        <v>152</v>
      </c>
      <c r="Z53" s="4">
        <v>-381.2285562455304</v>
      </c>
      <c r="AA53" s="4">
        <v>1361.4004936151794</v>
      </c>
      <c r="AB53" s="4">
        <v>-0.28002675041874231</v>
      </c>
      <c r="AC53" s="4">
        <v>0.7800185918480198</v>
      </c>
      <c r="AD53" s="4">
        <v>-3081.2453419094059</v>
      </c>
      <c r="AE53" s="4">
        <v>2318.7882294183451</v>
      </c>
      <c r="AF53" s="4">
        <v>-3081.2453419094059</v>
      </c>
      <c r="AG53" s="4">
        <v>2318.7882294183451</v>
      </c>
    </row>
    <row r="54" spans="2:33" ht="15" x14ac:dyDescent="0.25">
      <c r="B54" s="27">
        <v>12516.2237466795</v>
      </c>
      <c r="C54" s="26">
        <v>66.664152595539306</v>
      </c>
      <c r="D54" s="16">
        <v>64425.016375996041</v>
      </c>
      <c r="E54" s="16">
        <v>331.81768000000011</v>
      </c>
      <c r="F54" s="16">
        <v>7083.9245728490296</v>
      </c>
      <c r="H54">
        <f t="shared" si="0"/>
        <v>13541.627185521204</v>
      </c>
      <c r="I54">
        <v>1</v>
      </c>
      <c r="J54">
        <v>66.664152595539306</v>
      </c>
      <c r="K54">
        <v>64425.016375996041</v>
      </c>
      <c r="L54">
        <v>331.81768000000011</v>
      </c>
      <c r="M54">
        <v>7083.9245728490296</v>
      </c>
      <c r="O54" s="19"/>
      <c r="Y54" s="4" t="s">
        <v>165</v>
      </c>
      <c r="Z54" s="4">
        <v>0.78068575167192744</v>
      </c>
      <c r="AA54" s="4">
        <v>5.1727030168163171E-2</v>
      </c>
      <c r="AB54" s="4">
        <v>15.092413949417534</v>
      </c>
      <c r="AC54" s="4">
        <v>7.5580386399691669E-28</v>
      </c>
      <c r="AD54" s="4">
        <v>0.67809738742379433</v>
      </c>
      <c r="AE54" s="4">
        <v>0.88327411592006055</v>
      </c>
      <c r="AF54" s="4">
        <v>0.67809738742379433</v>
      </c>
      <c r="AG54" s="4">
        <v>0.88327411592006055</v>
      </c>
    </row>
    <row r="55" spans="2:33" ht="15" x14ac:dyDescent="0.25">
      <c r="B55" s="27">
        <v>12901.3551215076</v>
      </c>
      <c r="C55" s="26">
        <v>68.813036881050294</v>
      </c>
      <c r="D55" s="16">
        <v>68224.929859927375</v>
      </c>
      <c r="E55" s="16">
        <v>1444.3953999999994</v>
      </c>
      <c r="F55" s="16">
        <v>7829.6213020895802</v>
      </c>
      <c r="H55">
        <f t="shared" si="0"/>
        <v>14661.573086119695</v>
      </c>
      <c r="I55">
        <v>1</v>
      </c>
      <c r="J55">
        <v>68.813036881050294</v>
      </c>
      <c r="K55">
        <v>68224.929859927375</v>
      </c>
      <c r="L55">
        <v>1444.3953999999994</v>
      </c>
      <c r="M55">
        <v>7829.6213020895802</v>
      </c>
      <c r="O55" s="19"/>
      <c r="Y55" s="4" t="s">
        <v>166</v>
      </c>
      <c r="Z55" s="4">
        <v>1.3983065884535237</v>
      </c>
      <c r="AA55" s="4">
        <v>0.2781175578556711</v>
      </c>
      <c r="AB55" s="4">
        <v>5.0277537284401648</v>
      </c>
      <c r="AC55" s="4">
        <v>2.1033230158587068E-6</v>
      </c>
      <c r="AD55" s="4">
        <v>0.84672600792641273</v>
      </c>
      <c r="AE55" s="4">
        <v>1.9498871689806347</v>
      </c>
      <c r="AF55" s="4">
        <v>0.84672600792641273</v>
      </c>
      <c r="AG55" s="4">
        <v>1.9498871689806347</v>
      </c>
    </row>
    <row r="56" spans="2:33" ht="15" x14ac:dyDescent="0.25">
      <c r="B56" s="27">
        <v>12525.2038777091</v>
      </c>
      <c r="C56" s="26">
        <v>69.702191315680693</v>
      </c>
      <c r="D56" s="16">
        <v>65596.394782773525</v>
      </c>
      <c r="E56" s="17">
        <v>959.19771000000037</v>
      </c>
      <c r="F56" s="16">
        <v>6448.9318687669902</v>
      </c>
      <c r="H56">
        <f t="shared" si="0"/>
        <v>14321.687174688006</v>
      </c>
      <c r="I56">
        <v>1</v>
      </c>
      <c r="J56">
        <v>69.702191315680693</v>
      </c>
      <c r="K56">
        <v>65596.394782773525</v>
      </c>
      <c r="L56">
        <v>959.19771000000037</v>
      </c>
      <c r="M56">
        <v>6448.9318687669902</v>
      </c>
      <c r="O56" s="19"/>
      <c r="Y56" s="4" t="s">
        <v>167</v>
      </c>
      <c r="Z56" s="4">
        <v>0.84364406555353666</v>
      </c>
      <c r="AA56" s="4">
        <v>0.24751597412621254</v>
      </c>
      <c r="AB56" s="4">
        <v>3.4084429036622437</v>
      </c>
      <c r="AC56" s="4">
        <v>9.3355369202977414E-4</v>
      </c>
      <c r="AD56" s="4">
        <v>0.35275450881034376</v>
      </c>
      <c r="AE56" s="4">
        <v>1.3345336222967297</v>
      </c>
      <c r="AF56" s="4">
        <v>0.35275450881034376</v>
      </c>
      <c r="AG56" s="4">
        <v>1.3345336222967297</v>
      </c>
    </row>
    <row r="57" spans="2:33" ht="15" x14ac:dyDescent="0.25">
      <c r="B57" s="27">
        <v>13761.558436142201</v>
      </c>
      <c r="C57" s="26">
        <v>72.155576189957102</v>
      </c>
      <c r="D57" s="16">
        <v>72340.029354260943</v>
      </c>
      <c r="E57" s="17">
        <v>504</v>
      </c>
      <c r="F57" s="16">
        <v>6928.2163846164403</v>
      </c>
      <c r="H57">
        <f t="shared" si="0"/>
        <v>16373.883900074037</v>
      </c>
      <c r="I57">
        <v>1</v>
      </c>
      <c r="J57">
        <v>72.155576189957102</v>
      </c>
      <c r="K57">
        <v>72340.029354260943</v>
      </c>
      <c r="L57">
        <v>504</v>
      </c>
      <c r="M57">
        <v>6928.2163846164403</v>
      </c>
      <c r="Y57" s="4" t="s">
        <v>168</v>
      </c>
      <c r="Z57" s="4">
        <v>0.97918225426624228</v>
      </c>
      <c r="AA57" s="4">
        <v>9.8575998655537678E-2</v>
      </c>
      <c r="AB57" s="4">
        <v>9.9332724762736664</v>
      </c>
      <c r="AC57" s="4">
        <v>1.0413080844190526E-16</v>
      </c>
      <c r="AD57" s="4">
        <v>0.78368001059747749</v>
      </c>
      <c r="AE57" s="4">
        <v>1.1746844979350071</v>
      </c>
      <c r="AF57" s="4">
        <v>0.78368001059747749</v>
      </c>
      <c r="AG57" s="4">
        <v>1.1746844979350071</v>
      </c>
    </row>
    <row r="58" spans="2:33" ht="15" x14ac:dyDescent="0.25">
      <c r="B58" s="27">
        <v>13907.156772664101</v>
      </c>
      <c r="C58" s="26">
        <v>72.410549828141598</v>
      </c>
      <c r="D58" s="16">
        <v>68407.741512695051</v>
      </c>
      <c r="E58" s="17">
        <v>1654</v>
      </c>
      <c r="F58" s="16">
        <v>7494.5739421538701</v>
      </c>
      <c r="H58">
        <f t="shared" si="0"/>
        <v>15041.146606940507</v>
      </c>
      <c r="I58">
        <v>1</v>
      </c>
      <c r="J58">
        <v>72.410549828141598</v>
      </c>
      <c r="K58">
        <v>68407.741512695051</v>
      </c>
      <c r="L58">
        <v>1654</v>
      </c>
      <c r="M58">
        <v>7494.5739421538701</v>
      </c>
      <c r="Y58" s="4" t="s">
        <v>169</v>
      </c>
      <c r="Z58" s="4">
        <v>63.38833162800001</v>
      </c>
      <c r="AA58" s="4">
        <v>29.542150258384076</v>
      </c>
      <c r="AB58" s="4">
        <v>2.1456911928748439</v>
      </c>
      <c r="AC58" s="4">
        <v>3.4247010245933088E-2</v>
      </c>
      <c r="AD58" s="4">
        <v>4.798444261036849</v>
      </c>
      <c r="AE58" s="4">
        <v>121.97821899496317</v>
      </c>
      <c r="AF58" s="4">
        <v>4.798444261036849</v>
      </c>
      <c r="AG58" s="4">
        <v>121.97821899496317</v>
      </c>
    </row>
    <row r="59" spans="2:33" ht="15" x14ac:dyDescent="0.25">
      <c r="B59" s="27">
        <v>14277.4136148948</v>
      </c>
      <c r="C59" s="26">
        <v>76.1120405530055</v>
      </c>
      <c r="D59" s="16">
        <v>74109.134421248265</v>
      </c>
      <c r="E59" s="17">
        <v>-1736</v>
      </c>
      <c r="F59" s="16">
        <v>8911.2778044626903</v>
      </c>
      <c r="H59">
        <f t="shared" si="0"/>
        <v>16358.158842133376</v>
      </c>
      <c r="I59">
        <v>1</v>
      </c>
      <c r="J59">
        <v>76.1120405530055</v>
      </c>
      <c r="K59">
        <v>74109.134421248265</v>
      </c>
      <c r="L59">
        <v>-1736</v>
      </c>
      <c r="M59">
        <v>8911.2778044626903</v>
      </c>
      <c r="Y59" s="4" t="s">
        <v>170</v>
      </c>
      <c r="Z59" s="4">
        <v>0.83743011568060066</v>
      </c>
      <c r="AA59" s="4">
        <v>0.13749089599391121</v>
      </c>
      <c r="AB59" s="4">
        <v>6.0908041192610041</v>
      </c>
      <c r="AC59" s="4">
        <v>1.9591911201021015E-8</v>
      </c>
      <c r="AD59" s="4">
        <v>0.56474935142309957</v>
      </c>
      <c r="AE59" s="4">
        <v>1.1101108799381016</v>
      </c>
      <c r="AF59" s="4">
        <v>0.56474935142309957</v>
      </c>
      <c r="AG59" s="4">
        <v>1.1101108799381016</v>
      </c>
    </row>
    <row r="60" spans="2:33" ht="15.75" thickBot="1" x14ac:dyDescent="0.3">
      <c r="B60" s="27">
        <v>14643.0601562552</v>
      </c>
      <c r="C60" s="26">
        <v>83.220379220620899</v>
      </c>
      <c r="D60" s="16">
        <v>70334.897798751685</v>
      </c>
      <c r="E60" s="17">
        <v>992.38986099999988</v>
      </c>
      <c r="F60" s="16">
        <v>6914.6825080764402</v>
      </c>
      <c r="H60">
        <f t="shared" si="0"/>
        <v>16395.195458871702</v>
      </c>
      <c r="I60">
        <v>1</v>
      </c>
      <c r="J60">
        <v>83.220379220620899</v>
      </c>
      <c r="K60">
        <v>70334.897798751685</v>
      </c>
      <c r="L60">
        <v>992.38986099999988</v>
      </c>
      <c r="M60">
        <v>6914.6825080764402</v>
      </c>
      <c r="Y60" s="5" t="s">
        <v>171</v>
      </c>
      <c r="Z60" s="5">
        <v>-0.22163913666119855</v>
      </c>
      <c r="AA60" s="5">
        <v>0.19594149394313323</v>
      </c>
      <c r="AB60" s="5">
        <v>-1.1311495702157062</v>
      </c>
      <c r="AC60" s="5">
        <v>0.26061900311188674</v>
      </c>
      <c r="AD60" s="5">
        <v>-0.61024287607196093</v>
      </c>
      <c r="AE60" s="5">
        <v>0.16696460274956376</v>
      </c>
      <c r="AF60" s="5">
        <v>-0.61024287607196093</v>
      </c>
      <c r="AG60" s="5">
        <v>0.16696460274956376</v>
      </c>
    </row>
    <row r="61" spans="2:33" ht="15" x14ac:dyDescent="0.25">
      <c r="B61" s="27">
        <v>14908.2591295206</v>
      </c>
      <c r="C61" s="26">
        <v>95.818539902287696</v>
      </c>
      <c r="D61" s="16">
        <v>77212.784906218178</v>
      </c>
      <c r="E61" s="17">
        <v>354</v>
      </c>
      <c r="F61" s="16">
        <v>7473.4041446989404</v>
      </c>
      <c r="H61">
        <f t="shared" si="0"/>
        <v>19014.843207217946</v>
      </c>
      <c r="I61">
        <v>1</v>
      </c>
      <c r="J61">
        <v>95.818539902287696</v>
      </c>
      <c r="K61">
        <v>77212.784906218178</v>
      </c>
      <c r="L61">
        <v>354</v>
      </c>
      <c r="M61">
        <v>7473.4041446989404</v>
      </c>
    </row>
    <row r="62" spans="2:33" ht="15" x14ac:dyDescent="0.25">
      <c r="B62" s="27">
        <v>14877.518346418499</v>
      </c>
      <c r="C62" s="26">
        <v>98.048258581365602</v>
      </c>
      <c r="D62" s="16">
        <v>74708.548434662924</v>
      </c>
      <c r="E62" s="17">
        <v>145</v>
      </c>
      <c r="F62" s="16">
        <v>8081.8960687215404</v>
      </c>
      <c r="H62">
        <f t="shared" si="0"/>
        <v>18144.412908980754</v>
      </c>
      <c r="I62">
        <v>1</v>
      </c>
      <c r="J62">
        <v>98.048258581365602</v>
      </c>
      <c r="K62">
        <v>74708.548434662924</v>
      </c>
      <c r="L62">
        <v>145</v>
      </c>
      <c r="M62">
        <v>8081.8960687215404</v>
      </c>
    </row>
    <row r="63" spans="2:33" ht="15" x14ac:dyDescent="0.25">
      <c r="B63" s="27">
        <v>17158.471871991602</v>
      </c>
      <c r="C63" s="26">
        <v>99.624541343137693</v>
      </c>
      <c r="D63" s="16">
        <v>80397.93784277323</v>
      </c>
      <c r="E63" s="17">
        <v>1035</v>
      </c>
      <c r="F63" s="16">
        <v>9576.0172785030809</v>
      </c>
      <c r="H63">
        <f t="shared" si="0"/>
        <v>19560.414990514168</v>
      </c>
      <c r="I63">
        <v>1</v>
      </c>
      <c r="J63">
        <v>99.624541343137693</v>
      </c>
      <c r="K63">
        <v>80397.93784277323</v>
      </c>
      <c r="L63">
        <v>1035</v>
      </c>
      <c r="M63">
        <v>9576.0172785030809</v>
      </c>
    </row>
    <row r="64" spans="2:33" ht="15" x14ac:dyDescent="0.25">
      <c r="B64" s="27">
        <v>17337.857378955599</v>
      </c>
      <c r="C64" s="26">
        <v>99.347232332146504</v>
      </c>
      <c r="D64" s="16">
        <v>75354.755874055787</v>
      </c>
      <c r="E64" s="17">
        <v>2176</v>
      </c>
      <c r="F64" s="16">
        <v>7999</v>
      </c>
      <c r="H64">
        <f t="shared" si="0"/>
        <v>18562.118136456378</v>
      </c>
      <c r="I64">
        <v>1</v>
      </c>
      <c r="J64">
        <v>99.347232332146504</v>
      </c>
      <c r="K64">
        <v>75354.755874055787</v>
      </c>
      <c r="L64">
        <v>2176</v>
      </c>
      <c r="M64">
        <v>7999</v>
      </c>
    </row>
    <row r="65" spans="2:13" ht="15" x14ac:dyDescent="0.25">
      <c r="B65" s="27">
        <v>17775.2078308524</v>
      </c>
      <c r="C65" s="26">
        <v>105.300204591617</v>
      </c>
      <c r="D65" s="16">
        <v>81482.347056766055</v>
      </c>
      <c r="E65" s="17">
        <v>1855</v>
      </c>
      <c r="F65" s="16">
        <v>7888</v>
      </c>
      <c r="H65">
        <f t="shared" si="0"/>
        <v>20819.826078046961</v>
      </c>
      <c r="I65">
        <v>1</v>
      </c>
      <c r="J65">
        <v>105.300204591617</v>
      </c>
      <c r="K65">
        <v>81482.347056766055</v>
      </c>
      <c r="L65">
        <v>1855</v>
      </c>
      <c r="M65">
        <v>7888</v>
      </c>
    </row>
    <row r="66" spans="2:13" ht="15" x14ac:dyDescent="0.25">
      <c r="B66" s="27">
        <v>19732.060342430999</v>
      </c>
      <c r="C66" s="26">
        <v>100.043572553731</v>
      </c>
      <c r="D66" s="16">
        <v>82428.800370164259</v>
      </c>
      <c r="E66" s="17">
        <v>3629</v>
      </c>
      <c r="F66" s="16">
        <v>8475</v>
      </c>
      <c r="H66">
        <f t="shared" si="0"/>
        <v>20730.714711696026</v>
      </c>
      <c r="I66">
        <v>1</v>
      </c>
      <c r="J66">
        <v>100.043572553731</v>
      </c>
      <c r="K66">
        <v>82428.800370164259</v>
      </c>
      <c r="L66">
        <v>3629</v>
      </c>
      <c r="M66">
        <v>8475</v>
      </c>
    </row>
    <row r="67" spans="2:13" ht="15" x14ac:dyDescent="0.25">
      <c r="B67" s="27">
        <v>19891.0580262037</v>
      </c>
      <c r="C67" s="26">
        <v>95.920137672218104</v>
      </c>
      <c r="D67" s="16">
        <v>86308.909157755741</v>
      </c>
      <c r="E67" s="17">
        <v>1557</v>
      </c>
      <c r="F67" s="16">
        <v>9062</v>
      </c>
      <c r="H67">
        <f t="shared" si="0"/>
        <v>21397.271191844906</v>
      </c>
      <c r="I67">
        <v>1</v>
      </c>
      <c r="J67">
        <v>95.920137672218104</v>
      </c>
      <c r="K67">
        <v>86308.909157755741</v>
      </c>
      <c r="L67">
        <v>1557</v>
      </c>
      <c r="M67">
        <v>9062</v>
      </c>
    </row>
    <row r="68" spans="2:13" ht="15" x14ac:dyDescent="0.25">
      <c r="B68" s="27">
        <v>21196.505958922698</v>
      </c>
      <c r="C68" s="26">
        <v>96.541208560889402</v>
      </c>
      <c r="D68" s="16">
        <v>82235.298698324274</v>
      </c>
      <c r="E68" s="17">
        <v>5847</v>
      </c>
      <c r="F68" s="16">
        <v>8446</v>
      </c>
      <c r="H68">
        <f t="shared" si="0"/>
        <v>20613.445170680137</v>
      </c>
      <c r="I68">
        <v>1</v>
      </c>
      <c r="J68">
        <v>96.541208560889402</v>
      </c>
      <c r="K68">
        <v>82235.298698324274</v>
      </c>
      <c r="L68">
        <v>5847</v>
      </c>
      <c r="M68">
        <v>8446</v>
      </c>
    </row>
    <row r="69" spans="2:13" ht="15" x14ac:dyDescent="0.25">
      <c r="B69" s="27">
        <v>23027.717191859701</v>
      </c>
      <c r="C69" s="26">
        <v>93.450523328002802</v>
      </c>
      <c r="D69" s="16">
        <v>87120.347968070302</v>
      </c>
      <c r="E69" s="17">
        <v>4888</v>
      </c>
      <c r="F69" s="16">
        <v>8409</v>
      </c>
      <c r="H69">
        <f t="shared" si="0"/>
        <v>21921.308010160978</v>
      </c>
      <c r="I69">
        <v>1</v>
      </c>
      <c r="J69">
        <v>93.450523328002802</v>
      </c>
      <c r="K69">
        <v>87120.347968070302</v>
      </c>
      <c r="L69">
        <v>4888</v>
      </c>
      <c r="M69">
        <v>8409</v>
      </c>
    </row>
    <row r="70" spans="2:13" ht="15" x14ac:dyDescent="0.25">
      <c r="B70" s="27">
        <v>24401.6413446404</v>
      </c>
      <c r="C70" s="26">
        <v>86.355998898141294</v>
      </c>
      <c r="D70" s="16">
        <v>90629.314501825225</v>
      </c>
      <c r="E70" s="17">
        <v>-782</v>
      </c>
      <c r="F70" s="16">
        <v>8923</v>
      </c>
      <c r="H70">
        <f t="shared" si="0"/>
        <v>22124.688357593168</v>
      </c>
      <c r="I70">
        <v>1</v>
      </c>
      <c r="J70">
        <v>86.355998898141294</v>
      </c>
      <c r="K70">
        <v>90629.314501825225</v>
      </c>
      <c r="L70">
        <v>-782</v>
      </c>
      <c r="M70">
        <v>8923</v>
      </c>
    </row>
    <row r="71" spans="2:13" ht="15" x14ac:dyDescent="0.25">
      <c r="B71" s="27">
        <v>24081.830427438301</v>
      </c>
      <c r="C71" s="26">
        <v>75.070577787663694</v>
      </c>
      <c r="D71" s="16">
        <v>94331.949501965864</v>
      </c>
      <c r="E71" s="17">
        <v>-2910</v>
      </c>
      <c r="F71" s="16">
        <v>9448</v>
      </c>
      <c r="H71">
        <f t="shared" si="0"/>
        <v>22356.17041923786</v>
      </c>
      <c r="I71">
        <v>1</v>
      </c>
      <c r="J71">
        <v>75.070577787663694</v>
      </c>
      <c r="K71">
        <v>94331.949501965864</v>
      </c>
      <c r="L71">
        <v>-2910</v>
      </c>
      <c r="M71">
        <v>9448</v>
      </c>
    </row>
    <row r="72" spans="2:13" ht="15" x14ac:dyDescent="0.25">
      <c r="B72" s="27">
        <v>18960.291559527101</v>
      </c>
      <c r="C72" s="26">
        <v>77.066390251175406</v>
      </c>
      <c r="D72" s="16">
        <v>83238.198773231939</v>
      </c>
      <c r="E72" s="17">
        <v>-267</v>
      </c>
      <c r="F72" s="16">
        <v>9405</v>
      </c>
      <c r="H72">
        <f t="shared" si="0"/>
        <v>19176.43145098244</v>
      </c>
      <c r="I72">
        <v>1</v>
      </c>
      <c r="J72">
        <v>77.066390251175406</v>
      </c>
      <c r="K72">
        <v>83238.198773231939</v>
      </c>
      <c r="L72">
        <v>-267</v>
      </c>
      <c r="M72">
        <v>9405</v>
      </c>
    </row>
    <row r="73" spans="2:13" ht="15" x14ac:dyDescent="0.25">
      <c r="B73" s="27">
        <v>18007.423901615501</v>
      </c>
      <c r="C73" s="26">
        <v>81.918587168901993</v>
      </c>
      <c r="D73" s="16">
        <v>86390.272971801576</v>
      </c>
      <c r="E73" s="17">
        <v>-139</v>
      </c>
      <c r="F73" s="16">
        <v>9432</v>
      </c>
      <c r="H73">
        <f t="shared" ref="H73:H119" si="1">$P$49+$P$50*C73+$P$51*D73+$P$52*E73+$P$53*F73</f>
        <v>20426.039933125274</v>
      </c>
      <c r="I73">
        <v>1</v>
      </c>
      <c r="J73">
        <v>81.918587168901993</v>
      </c>
      <c r="K73">
        <v>86390.272971801576</v>
      </c>
      <c r="L73">
        <v>-139</v>
      </c>
      <c r="M73">
        <v>9432</v>
      </c>
    </row>
    <row r="74" spans="2:13" ht="15" x14ac:dyDescent="0.25">
      <c r="B74" s="27">
        <v>19211.047419042301</v>
      </c>
      <c r="C74" s="26">
        <v>87.0561126862967</v>
      </c>
      <c r="D74" s="16">
        <v>87426.957410382063</v>
      </c>
      <c r="E74" s="17">
        <v>1340</v>
      </c>
      <c r="F74" s="16">
        <v>10205</v>
      </c>
      <c r="H74">
        <f t="shared" si="1"/>
        <v>20862.727976533541</v>
      </c>
      <c r="I74">
        <v>1</v>
      </c>
      <c r="J74">
        <v>87.0561126862967</v>
      </c>
      <c r="K74">
        <v>87426.957410382063</v>
      </c>
      <c r="L74">
        <v>1340</v>
      </c>
      <c r="M74">
        <v>10205</v>
      </c>
    </row>
    <row r="75" spans="2:13" ht="15" x14ac:dyDescent="0.25">
      <c r="B75" s="27">
        <v>21024.974242430199</v>
      </c>
      <c r="C75" s="26">
        <v>96.0993183392373</v>
      </c>
      <c r="D75" s="16">
        <v>95119.938348765019</v>
      </c>
      <c r="E75" s="17">
        <v>1005</v>
      </c>
      <c r="F75" s="16">
        <v>10769</v>
      </c>
      <c r="H75">
        <f t="shared" si="1"/>
        <v>23554.9450791329</v>
      </c>
      <c r="I75">
        <v>1</v>
      </c>
      <c r="J75">
        <v>96.0993183392373</v>
      </c>
      <c r="K75">
        <v>95119.938348765019</v>
      </c>
      <c r="L75">
        <v>1005</v>
      </c>
      <c r="M75">
        <v>10769</v>
      </c>
    </row>
    <row r="76" spans="2:13" ht="15" x14ac:dyDescent="0.25">
      <c r="B76" s="27">
        <v>21731.138628013199</v>
      </c>
      <c r="C76" s="26">
        <v>99.606693274072995</v>
      </c>
      <c r="D76" s="16">
        <v>87744.663177810871</v>
      </c>
      <c r="E76" s="17">
        <v>2134</v>
      </c>
      <c r="F76" s="16">
        <v>10137</v>
      </c>
      <c r="H76">
        <f t="shared" si="1"/>
        <v>21725.835758176952</v>
      </c>
      <c r="I76">
        <v>1</v>
      </c>
      <c r="J76">
        <v>99.606693274072995</v>
      </c>
      <c r="K76">
        <v>87744.663177810871</v>
      </c>
      <c r="L76">
        <v>2134</v>
      </c>
      <c r="M76">
        <v>10137</v>
      </c>
    </row>
    <row r="77" spans="2:13" ht="15" x14ac:dyDescent="0.25">
      <c r="B77" s="27">
        <v>22667.571459803799</v>
      </c>
      <c r="C77" s="26">
        <v>102.79404673334901</v>
      </c>
      <c r="D77" s="16">
        <v>93744.934971998984</v>
      </c>
      <c r="E77" s="17">
        <v>72</v>
      </c>
      <c r="F77" s="16">
        <v>9873</v>
      </c>
      <c r="H77">
        <f t="shared" si="1"/>
        <v>23741.091667210876</v>
      </c>
      <c r="I77">
        <v>1</v>
      </c>
      <c r="J77">
        <v>102.79404673334901</v>
      </c>
      <c r="K77">
        <v>93744.934971998984</v>
      </c>
      <c r="L77">
        <v>72</v>
      </c>
      <c r="M77">
        <v>9873</v>
      </c>
    </row>
    <row r="78" spans="2:13" ht="15" x14ac:dyDescent="0.25">
      <c r="B78" s="27">
        <v>26472.639422885099</v>
      </c>
      <c r="C78" s="26">
        <v>103.05893269251899</v>
      </c>
      <c r="D78" s="16">
        <v>95966.580185354731</v>
      </c>
      <c r="E78" s="17">
        <v>7123</v>
      </c>
      <c r="F78" s="16">
        <v>10588</v>
      </c>
      <c r="H78">
        <f t="shared" si="1"/>
        <v>24616.622957604646</v>
      </c>
      <c r="I78">
        <v>1</v>
      </c>
      <c r="J78">
        <v>103.05893269251899</v>
      </c>
      <c r="K78">
        <v>95966.580185354731</v>
      </c>
      <c r="L78">
        <v>7123</v>
      </c>
      <c r="M78">
        <v>10588</v>
      </c>
    </row>
    <row r="79" spans="2:13" ht="15" x14ac:dyDescent="0.25">
      <c r="B79" s="27">
        <v>26334.0782361483</v>
      </c>
      <c r="C79" s="26">
        <v>109.381569804816</v>
      </c>
      <c r="D79" s="16">
        <v>103893.61692825147</v>
      </c>
      <c r="E79" s="17">
        <v>1641</v>
      </c>
      <c r="F79" s="16">
        <v>11438</v>
      </c>
      <c r="H79">
        <f t="shared" si="1"/>
        <v>26839.989953486507</v>
      </c>
      <c r="I79">
        <v>1</v>
      </c>
      <c r="J79">
        <v>109.381569804816</v>
      </c>
      <c r="K79">
        <v>103893.61692825147</v>
      </c>
      <c r="L79">
        <v>1641</v>
      </c>
      <c r="M79">
        <v>11438</v>
      </c>
    </row>
    <row r="80" spans="2:13" ht="15" x14ac:dyDescent="0.25">
      <c r="B80" s="27">
        <v>25067.198662675499</v>
      </c>
      <c r="C80" s="26">
        <v>113.35416195185999</v>
      </c>
      <c r="D80" s="16">
        <v>95194.704492260717</v>
      </c>
      <c r="E80" s="17">
        <v>2022</v>
      </c>
      <c r="F80" s="16">
        <v>10135</v>
      </c>
      <c r="H80">
        <f t="shared" si="1"/>
        <v>24803.672750729384</v>
      </c>
      <c r="I80">
        <v>1</v>
      </c>
      <c r="J80">
        <v>113.35416195185999</v>
      </c>
      <c r="K80">
        <v>95194.704492260717</v>
      </c>
      <c r="L80">
        <v>2022</v>
      </c>
      <c r="M80">
        <v>10135</v>
      </c>
    </row>
    <row r="81" spans="2:13" ht="15" x14ac:dyDescent="0.25">
      <c r="B81" s="27">
        <v>27381.147796173002</v>
      </c>
      <c r="C81" s="26">
        <v>113.010479820531</v>
      </c>
      <c r="D81" s="16">
        <v>100915.30895054103</v>
      </c>
      <c r="E81" s="17">
        <v>1025</v>
      </c>
      <c r="F81" s="16">
        <v>10368</v>
      </c>
      <c r="H81">
        <f t="shared" si="1"/>
        <v>26432.497212291313</v>
      </c>
      <c r="I81">
        <v>1</v>
      </c>
      <c r="J81">
        <v>113.010479820531</v>
      </c>
      <c r="K81">
        <v>100915.30895054103</v>
      </c>
      <c r="L81">
        <v>1025</v>
      </c>
      <c r="M81">
        <v>10368</v>
      </c>
    </row>
    <row r="82" spans="2:13" ht="15" x14ac:dyDescent="0.25">
      <c r="B82" s="27">
        <v>27740.801747523699</v>
      </c>
      <c r="C82" s="26">
        <v>114.28941872161801</v>
      </c>
      <c r="D82" s="16">
        <v>104234.73471529194</v>
      </c>
      <c r="E82" s="17">
        <v>916</v>
      </c>
      <c r="F82" s="16">
        <v>11266</v>
      </c>
      <c r="H82">
        <f t="shared" si="1"/>
        <v>27233.71848004586</v>
      </c>
      <c r="I82">
        <v>1</v>
      </c>
      <c r="J82">
        <v>114.28941872161801</v>
      </c>
      <c r="K82">
        <v>104234.73471529194</v>
      </c>
      <c r="L82">
        <v>916</v>
      </c>
      <c r="M82">
        <v>11266</v>
      </c>
    </row>
    <row r="83" spans="2:13" ht="15" x14ac:dyDescent="0.25">
      <c r="B83" s="27">
        <v>28106.652607410699</v>
      </c>
      <c r="C83" s="26">
        <v>107.411941607599</v>
      </c>
      <c r="D83" s="16">
        <v>109541.83588891821</v>
      </c>
      <c r="E83" s="17">
        <v>748</v>
      </c>
      <c r="F83" s="16">
        <v>12294</v>
      </c>
      <c r="H83">
        <f t="shared" si="1"/>
        <v>28155.539669842383</v>
      </c>
      <c r="I83">
        <v>1</v>
      </c>
      <c r="J83">
        <v>107.411941607599</v>
      </c>
      <c r="K83">
        <v>109541.83588891821</v>
      </c>
      <c r="L83">
        <v>748</v>
      </c>
      <c r="M83">
        <v>12294</v>
      </c>
    </row>
    <row r="84" spans="2:13" ht="15" x14ac:dyDescent="0.25">
      <c r="B84" s="27">
        <v>27758.470679506499</v>
      </c>
      <c r="C84" s="26">
        <v>110.99267743451</v>
      </c>
      <c r="D84" s="16">
        <v>98072.210288592803</v>
      </c>
      <c r="E84" s="17">
        <v>6973</v>
      </c>
      <c r="F84" s="16">
        <v>10716</v>
      </c>
      <c r="H84">
        <f t="shared" si="1"/>
        <v>25661.551662925685</v>
      </c>
      <c r="I84">
        <v>1</v>
      </c>
      <c r="J84">
        <v>110.99267743451</v>
      </c>
      <c r="K84">
        <v>98072.210288592803</v>
      </c>
      <c r="L84">
        <v>6973</v>
      </c>
      <c r="M84">
        <v>10716</v>
      </c>
    </row>
    <row r="85" spans="2:13" ht="15" x14ac:dyDescent="0.25">
      <c r="B85" s="27">
        <v>29299.182991524802</v>
      </c>
      <c r="C85" s="26">
        <v>107.652374331638</v>
      </c>
      <c r="D85" s="16">
        <v>104642.43821621611</v>
      </c>
      <c r="E85" s="17">
        <v>1436</v>
      </c>
      <c r="F85" s="16">
        <v>11276</v>
      </c>
      <c r="H85">
        <f t="shared" si="1"/>
        <v>27019.353236892548</v>
      </c>
      <c r="I85">
        <v>1</v>
      </c>
      <c r="J85">
        <v>107.652374331638</v>
      </c>
      <c r="K85">
        <v>104642.43821621611</v>
      </c>
      <c r="L85">
        <v>1436</v>
      </c>
      <c r="M85">
        <v>11276</v>
      </c>
    </row>
    <row r="86" spans="2:13" ht="15" x14ac:dyDescent="0.25">
      <c r="B86" s="27">
        <v>32469.3408393092</v>
      </c>
      <c r="C86" s="26">
        <v>106.894298241897</v>
      </c>
      <c r="D86" s="16">
        <v>110739.4212643678</v>
      </c>
      <c r="E86" s="17">
        <v>3936</v>
      </c>
      <c r="F86" s="16">
        <v>11997</v>
      </c>
      <c r="H86">
        <f t="shared" si="1"/>
        <v>28781.871272539178</v>
      </c>
      <c r="I86">
        <v>1</v>
      </c>
      <c r="J86">
        <v>106.894298241897</v>
      </c>
      <c r="K86">
        <v>110739.4212643678</v>
      </c>
      <c r="L86">
        <v>3936</v>
      </c>
      <c r="M86">
        <v>11997</v>
      </c>
    </row>
    <row r="87" spans="2:13" ht="15" x14ac:dyDescent="0.25">
      <c r="B87" s="27">
        <v>31152.690029387199</v>
      </c>
      <c r="C87" s="26">
        <v>109.505530928216</v>
      </c>
      <c r="D87" s="16">
        <v>113922.07809153253</v>
      </c>
      <c r="E87" s="17">
        <v>2830</v>
      </c>
      <c r="F87" s="16">
        <v>13645</v>
      </c>
      <c r="H87">
        <f t="shared" si="1"/>
        <v>29308.333977096165</v>
      </c>
      <c r="I87">
        <v>1</v>
      </c>
      <c r="J87">
        <v>109.505530928216</v>
      </c>
      <c r="K87">
        <v>113922.07809153253</v>
      </c>
      <c r="L87">
        <v>2830</v>
      </c>
      <c r="M87">
        <v>13645</v>
      </c>
    </row>
    <row r="88" spans="2:13" ht="15" x14ac:dyDescent="0.25">
      <c r="B88" s="27">
        <v>30483.605361331702</v>
      </c>
      <c r="C88" s="26">
        <v>109.352239533412</v>
      </c>
      <c r="D88" s="16">
        <v>103159.26987434553</v>
      </c>
      <c r="E88" s="16">
        <v>3927</v>
      </c>
      <c r="F88" s="16">
        <v>10145.081800674299</v>
      </c>
      <c r="H88">
        <f t="shared" si="1"/>
        <v>27169.718888477604</v>
      </c>
      <c r="I88">
        <v>1</v>
      </c>
      <c r="J88">
        <v>109.352239533412</v>
      </c>
      <c r="K88">
        <v>103159.26987434553</v>
      </c>
      <c r="L88">
        <v>3927</v>
      </c>
      <c r="M88">
        <v>10145.081800674299</v>
      </c>
    </row>
    <row r="89" spans="2:13" ht="15" x14ac:dyDescent="0.25">
      <c r="B89" s="27">
        <v>31129.1989213216</v>
      </c>
      <c r="C89" s="26">
        <v>101.54117765625701</v>
      </c>
      <c r="D89" s="16">
        <v>109675.83243497432</v>
      </c>
      <c r="E89" s="16">
        <v>-1235</v>
      </c>
      <c r="F89" s="16">
        <v>11487.752141422799</v>
      </c>
      <c r="H89">
        <f t="shared" si="1"/>
        <v>28024.996765496893</v>
      </c>
      <c r="I89">
        <v>1</v>
      </c>
      <c r="J89">
        <v>101.54117765625701</v>
      </c>
      <c r="K89">
        <v>109675.83243497432</v>
      </c>
      <c r="L89">
        <v>-1235</v>
      </c>
      <c r="M89">
        <v>11487.752141422799</v>
      </c>
    </row>
    <row r="90" spans="2:13" ht="15" x14ac:dyDescent="0.25">
      <c r="B90" s="27">
        <v>33080.019413485898</v>
      </c>
      <c r="C90" s="26">
        <v>99.623036574138297</v>
      </c>
      <c r="D90" s="16">
        <v>115382.99064396603</v>
      </c>
      <c r="E90" s="16">
        <v>46</v>
      </c>
      <c r="F90" s="16">
        <v>11975.4335957332</v>
      </c>
      <c r="H90">
        <f t="shared" si="1"/>
        <v>29608.951326087863</v>
      </c>
      <c r="I90">
        <v>1</v>
      </c>
      <c r="J90">
        <v>99.623036574138297</v>
      </c>
      <c r="K90">
        <v>115382.99064396603</v>
      </c>
      <c r="L90">
        <v>46</v>
      </c>
      <c r="M90">
        <v>11975.4335957332</v>
      </c>
    </row>
    <row r="91" spans="2:13" ht="15" x14ac:dyDescent="0.25">
      <c r="B91" s="27">
        <v>31024.701935657798</v>
      </c>
      <c r="C91" s="26">
        <v>98.509034729140097</v>
      </c>
      <c r="D91" s="16">
        <v>121741.34763228045</v>
      </c>
      <c r="E91" s="16">
        <v>-1066</v>
      </c>
      <c r="F91" s="16">
        <v>17193.732462169799</v>
      </c>
      <c r="H91">
        <f t="shared" si="1"/>
        <v>29734.336307800775</v>
      </c>
      <c r="I91">
        <v>1</v>
      </c>
      <c r="J91">
        <v>98.509034729140097</v>
      </c>
      <c r="K91">
        <v>121741.34763228045</v>
      </c>
      <c r="L91">
        <v>-1066</v>
      </c>
      <c r="M91">
        <v>17193.732462169799</v>
      </c>
    </row>
    <row r="92" spans="2:13" ht="15" x14ac:dyDescent="0.25">
      <c r="B92" s="27">
        <v>30419.690436607299</v>
      </c>
      <c r="C92" s="26">
        <v>97.527378701972793</v>
      </c>
      <c r="D92" s="16">
        <v>109086.50164587257</v>
      </c>
      <c r="E92" s="16">
        <v>-709</v>
      </c>
      <c r="F92" s="16">
        <v>11141.8422770504</v>
      </c>
      <c r="H92">
        <f t="shared" si="1"/>
        <v>27763.759043600468</v>
      </c>
      <c r="I92">
        <v>1</v>
      </c>
      <c r="J92">
        <v>97.527378701972793</v>
      </c>
      <c r="K92">
        <v>109086.50164587257</v>
      </c>
      <c r="L92">
        <v>-709</v>
      </c>
      <c r="M92">
        <v>11141.8422770504</v>
      </c>
    </row>
    <row r="93" spans="2:13" ht="15" x14ac:dyDescent="0.25">
      <c r="B93" s="27">
        <v>30538.621047696201</v>
      </c>
      <c r="C93" s="26">
        <v>95.046253788158097</v>
      </c>
      <c r="D93" s="16">
        <v>111347.23419209625</v>
      </c>
      <c r="E93" s="16">
        <v>-373</v>
      </c>
      <c r="F93" s="16">
        <v>12055.3122526119</v>
      </c>
      <c r="H93">
        <f t="shared" si="1"/>
        <v>28047.090202761919</v>
      </c>
      <c r="I93">
        <v>1</v>
      </c>
      <c r="J93">
        <v>95.046253788158097</v>
      </c>
      <c r="K93">
        <v>111347.23419209625</v>
      </c>
      <c r="L93">
        <v>-373</v>
      </c>
      <c r="M93">
        <v>12055.3122526119</v>
      </c>
    </row>
    <row r="94" spans="2:13" ht="15" x14ac:dyDescent="0.25">
      <c r="B94" s="27">
        <v>31692.233992003399</v>
      </c>
      <c r="C94" s="26">
        <v>97.746630522743004</v>
      </c>
      <c r="D94" s="16">
        <v>117355.30809981786</v>
      </c>
      <c r="E94" s="16">
        <v>-128</v>
      </c>
      <c r="F94" s="16">
        <v>12776.186830168701</v>
      </c>
      <c r="H94">
        <f t="shared" si="1"/>
        <v>29843.97403719445</v>
      </c>
      <c r="I94">
        <v>1</v>
      </c>
      <c r="J94">
        <v>97.746630522743004</v>
      </c>
      <c r="K94">
        <v>117355.30809981786</v>
      </c>
      <c r="L94">
        <v>-128</v>
      </c>
      <c r="M94">
        <v>12776.186830168701</v>
      </c>
    </row>
    <row r="95" spans="2:13" ht="15" x14ac:dyDescent="0.25">
      <c r="B95" s="27">
        <v>31489.9626480359</v>
      </c>
      <c r="C95" s="26">
        <v>96.636391510736999</v>
      </c>
      <c r="D95" s="16">
        <v>124106.09452095258</v>
      </c>
      <c r="E95" s="16">
        <v>-2145</v>
      </c>
      <c r="F95" s="16">
        <v>17871.759695450699</v>
      </c>
      <c r="H95">
        <f t="shared" si="1"/>
        <v>30080.46812904063</v>
      </c>
      <c r="I95">
        <v>1</v>
      </c>
      <c r="J95">
        <v>96.636391510736999</v>
      </c>
      <c r="K95">
        <v>124106.09452095258</v>
      </c>
      <c r="L95">
        <v>-2145</v>
      </c>
      <c r="M95">
        <v>17871.759695450699</v>
      </c>
    </row>
    <row r="96" spans="2:13" ht="15" x14ac:dyDescent="0.25">
      <c r="B96" s="27">
        <v>30869.682673741499</v>
      </c>
      <c r="C96" s="26">
        <v>92.782806104410298</v>
      </c>
      <c r="D96" s="16">
        <v>111543.87101925803</v>
      </c>
      <c r="E96" s="16">
        <v>-985</v>
      </c>
      <c r="F96" s="16">
        <v>11780.510911810001</v>
      </c>
      <c r="H96">
        <f t="shared" si="1"/>
        <v>28038.758398703001</v>
      </c>
      <c r="I96">
        <v>1</v>
      </c>
      <c r="J96">
        <v>92.782806104410298</v>
      </c>
      <c r="K96">
        <v>111543.87101925803</v>
      </c>
      <c r="L96">
        <v>-985</v>
      </c>
      <c r="M96">
        <v>11780.510911810001</v>
      </c>
    </row>
    <row r="97" spans="2:13" ht="15" x14ac:dyDescent="0.25">
      <c r="B97" s="27">
        <v>31134.033275272599</v>
      </c>
      <c r="C97" s="26">
        <v>92.290733692696605</v>
      </c>
      <c r="D97" s="16">
        <v>117084.84395593194</v>
      </c>
      <c r="E97" s="16">
        <v>-1306</v>
      </c>
      <c r="F97" s="16">
        <v>13544.790076740799</v>
      </c>
      <c r="H97">
        <f t="shared" si="1"/>
        <v>29134.593179421387</v>
      </c>
      <c r="I97">
        <v>1</v>
      </c>
      <c r="J97">
        <v>92.290733692696605</v>
      </c>
      <c r="K97">
        <v>117084.84395593194</v>
      </c>
      <c r="L97">
        <v>-1306</v>
      </c>
      <c r="M97">
        <v>13544.790076740799</v>
      </c>
    </row>
    <row r="98" spans="2:13" ht="15" x14ac:dyDescent="0.25">
      <c r="B98" s="27">
        <v>32161.133034742801</v>
      </c>
      <c r="C98" s="26">
        <v>87.934540050320294</v>
      </c>
      <c r="D98" s="16">
        <v>120943.88583726485</v>
      </c>
      <c r="E98" s="16">
        <v>1422</v>
      </c>
      <c r="F98" s="16">
        <v>13618.2262046915</v>
      </c>
      <c r="H98">
        <f t="shared" si="1"/>
        <v>30228.096109630864</v>
      </c>
      <c r="I98">
        <v>1</v>
      </c>
      <c r="J98">
        <v>87.934540050320294</v>
      </c>
      <c r="K98">
        <v>120943.88583726485</v>
      </c>
      <c r="L98">
        <v>1422</v>
      </c>
      <c r="M98">
        <v>13618.2262046915</v>
      </c>
    </row>
    <row r="99" spans="2:13" ht="15" x14ac:dyDescent="0.25">
      <c r="B99" s="27">
        <v>32674.267920768601</v>
      </c>
      <c r="C99" s="26">
        <v>87.378978852966796</v>
      </c>
      <c r="D99" s="16">
        <v>130938.78503301767</v>
      </c>
      <c r="E99" s="16">
        <v>46</v>
      </c>
      <c r="F99" s="16">
        <v>20204.447683139198</v>
      </c>
      <c r="H99">
        <f t="shared" si="1"/>
        <v>31048.847849047008</v>
      </c>
      <c r="I99">
        <v>1</v>
      </c>
      <c r="J99">
        <v>87.378978852966796</v>
      </c>
      <c r="K99">
        <v>130938.78503301767</v>
      </c>
      <c r="L99">
        <v>46</v>
      </c>
      <c r="M99">
        <v>20204.447683139198</v>
      </c>
    </row>
    <row r="100" spans="2:13" ht="15" x14ac:dyDescent="0.25">
      <c r="B100" s="27">
        <v>30254.7642429771</v>
      </c>
      <c r="C100" s="26">
        <v>86.513932301384997</v>
      </c>
      <c r="D100" s="16">
        <v>117044.69100838297</v>
      </c>
      <c r="E100" s="16">
        <v>-204</v>
      </c>
      <c r="F100" s="16">
        <v>13782.704489109399</v>
      </c>
      <c r="H100">
        <f t="shared" si="1"/>
        <v>28786.297833846049</v>
      </c>
      <c r="I100">
        <v>1</v>
      </c>
      <c r="J100">
        <v>86.513932301384997</v>
      </c>
      <c r="K100">
        <v>117044.69100838297</v>
      </c>
      <c r="L100">
        <v>-204</v>
      </c>
      <c r="M100">
        <v>13782.704489109399</v>
      </c>
    </row>
    <row r="101" spans="2:13" ht="15" x14ac:dyDescent="0.25">
      <c r="B101" s="27">
        <v>29580.3386330434</v>
      </c>
      <c r="C101" s="26">
        <v>88.163126072317098</v>
      </c>
      <c r="D101" s="16">
        <v>120673.88618822908</v>
      </c>
      <c r="E101" s="16">
        <v>-187</v>
      </c>
      <c r="F101" s="16">
        <v>14162.5256144544</v>
      </c>
      <c r="H101">
        <f t="shared" si="1"/>
        <v>29883.616156760821</v>
      </c>
      <c r="I101">
        <v>1</v>
      </c>
      <c r="J101">
        <v>88.163126072317098</v>
      </c>
      <c r="K101">
        <v>120673.88618822908</v>
      </c>
      <c r="L101">
        <v>-187</v>
      </c>
      <c r="M101">
        <v>14162.5256144544</v>
      </c>
    </row>
    <row r="102" spans="2:13" ht="15" x14ac:dyDescent="0.25">
      <c r="B102" s="27">
        <v>31795.637276137499</v>
      </c>
      <c r="C102" s="26">
        <v>91.173939548267398</v>
      </c>
      <c r="D102" s="16">
        <v>126925.47412907452</v>
      </c>
      <c r="E102" s="16">
        <v>2011</v>
      </c>
      <c r="F102" s="16">
        <v>13753.1662764057</v>
      </c>
      <c r="H102">
        <f t="shared" si="1"/>
        <v>32260.666165694831</v>
      </c>
      <c r="I102">
        <v>1</v>
      </c>
      <c r="J102">
        <v>91.173939548267398</v>
      </c>
      <c r="K102">
        <v>126925.47412907452</v>
      </c>
      <c r="L102">
        <v>2011</v>
      </c>
      <c r="M102">
        <v>13753.1662764057</v>
      </c>
    </row>
    <row r="103" spans="2:13" ht="15" x14ac:dyDescent="0.25">
      <c r="B103" s="27">
        <v>32301.9956255039</v>
      </c>
      <c r="C103" s="26">
        <v>93.543456418439504</v>
      </c>
      <c r="D103" s="16">
        <v>134130.56278781776</v>
      </c>
      <c r="E103" s="16">
        <v>111</v>
      </c>
      <c r="F103" s="16">
        <v>17094.921516266499</v>
      </c>
      <c r="H103">
        <f t="shared" si="1"/>
        <v>33419.850968554143</v>
      </c>
      <c r="I103">
        <v>1</v>
      </c>
      <c r="J103">
        <v>93.543456418439504</v>
      </c>
      <c r="K103">
        <v>134130.56278781776</v>
      </c>
      <c r="L103">
        <v>111</v>
      </c>
      <c r="M103">
        <v>17094.921516266499</v>
      </c>
    </row>
    <row r="104" spans="2:13" ht="15" x14ac:dyDescent="0.25">
      <c r="B104" s="27">
        <v>30281.207781366102</v>
      </c>
      <c r="C104" s="26">
        <v>93.5645313236584</v>
      </c>
      <c r="D104" s="16">
        <v>120928.87603695595</v>
      </c>
      <c r="E104" s="16">
        <v>801</v>
      </c>
      <c r="F104" s="16">
        <v>12292.9087991592</v>
      </c>
      <c r="H104">
        <f t="shared" si="1"/>
        <v>30939.253900819433</v>
      </c>
      <c r="I104">
        <v>1</v>
      </c>
      <c r="J104">
        <v>93.5645313236584</v>
      </c>
      <c r="K104">
        <v>120928.87603695595</v>
      </c>
      <c r="L104">
        <v>801</v>
      </c>
      <c r="M104">
        <v>12292.9087991592</v>
      </c>
    </row>
    <row r="105" spans="2:13" ht="15" x14ac:dyDescent="0.25">
      <c r="B105" s="27">
        <v>30886.160758238701</v>
      </c>
      <c r="C105" s="26">
        <v>92.6838854006958</v>
      </c>
      <c r="D105" s="16">
        <v>125108.75399054965</v>
      </c>
      <c r="E105" s="16">
        <v>114</v>
      </c>
      <c r="F105" s="16">
        <v>13784.698780746599</v>
      </c>
      <c r="H105">
        <f t="shared" si="1"/>
        <v>31658.72368781668</v>
      </c>
      <c r="I105">
        <v>1</v>
      </c>
      <c r="J105">
        <v>92.6838854006958</v>
      </c>
      <c r="K105">
        <v>125108.75399054965</v>
      </c>
      <c r="L105">
        <v>114</v>
      </c>
      <c r="M105">
        <v>13784.698780746599</v>
      </c>
    </row>
    <row r="106" spans="2:13" ht="15" x14ac:dyDescent="0.25">
      <c r="B106" s="27">
        <v>33153.998675958203</v>
      </c>
      <c r="C106" s="26">
        <v>97.461304906524504</v>
      </c>
      <c r="D106" s="16">
        <v>131223.25759139931</v>
      </c>
      <c r="E106" s="16">
        <v>1759</v>
      </c>
      <c r="F106" s="16">
        <v>14252.061937041201</v>
      </c>
      <c r="H106">
        <f t="shared" si="1"/>
        <v>33768.528193574661</v>
      </c>
      <c r="I106">
        <v>1</v>
      </c>
      <c r="J106">
        <v>97.461304906524504</v>
      </c>
      <c r="K106">
        <v>131223.25759139931</v>
      </c>
      <c r="L106">
        <v>1759</v>
      </c>
      <c r="M106">
        <v>14252.061937041201</v>
      </c>
    </row>
    <row r="107" spans="2:13" ht="15" x14ac:dyDescent="0.25">
      <c r="B107" s="27">
        <v>34432.442557747403</v>
      </c>
      <c r="C107" s="26">
        <v>102.66472254697899</v>
      </c>
      <c r="D107" s="16">
        <v>139220.33246535275</v>
      </c>
      <c r="E107" s="16">
        <v>-739</v>
      </c>
      <c r="F107" s="16">
        <v>18853.7803939392</v>
      </c>
      <c r="H107">
        <f t="shared" si="1"/>
        <v>34879.486619248593</v>
      </c>
      <c r="I107">
        <v>1</v>
      </c>
      <c r="J107">
        <v>102.66472254697899</v>
      </c>
      <c r="K107">
        <v>139220.33246535275</v>
      </c>
      <c r="L107">
        <v>-739</v>
      </c>
      <c r="M107">
        <v>18853.7803939392</v>
      </c>
    </row>
    <row r="108" spans="2:13" ht="15" x14ac:dyDescent="0.25">
      <c r="B108" s="27">
        <v>32691.7276355873</v>
      </c>
      <c r="C108" s="26">
        <v>101.610378403981</v>
      </c>
      <c r="D108" s="16">
        <v>126247.61011641203</v>
      </c>
      <c r="E108" s="16">
        <v>-1589</v>
      </c>
      <c r="F108" s="16">
        <v>12973.8501849361</v>
      </c>
      <c r="H108">
        <f t="shared" si="1"/>
        <v>32679.379945519551</v>
      </c>
      <c r="I108">
        <v>1</v>
      </c>
      <c r="J108">
        <v>101.610378403981</v>
      </c>
      <c r="K108">
        <v>126247.61011641203</v>
      </c>
      <c r="L108">
        <v>-1589</v>
      </c>
      <c r="M108">
        <v>12973.8501849361</v>
      </c>
    </row>
    <row r="109" spans="2:13" ht="15" x14ac:dyDescent="0.25">
      <c r="B109" s="27">
        <v>32871.760787876898</v>
      </c>
      <c r="C109" s="26">
        <v>98.065950240239104</v>
      </c>
      <c r="D109" s="16">
        <v>130849.24409342938</v>
      </c>
      <c r="E109" s="16">
        <v>-2953</v>
      </c>
      <c r="F109" s="16">
        <v>13869.0524607227</v>
      </c>
      <c r="H109">
        <f t="shared" si="1"/>
        <v>33541.411511882507</v>
      </c>
      <c r="I109">
        <v>1</v>
      </c>
      <c r="J109">
        <v>98.065950240239104</v>
      </c>
      <c r="K109">
        <v>130849.24409342938</v>
      </c>
      <c r="L109">
        <v>-2953</v>
      </c>
      <c r="M109">
        <v>13869.0524607227</v>
      </c>
    </row>
    <row r="110" spans="2:13" ht="15" x14ac:dyDescent="0.25">
      <c r="B110" s="27">
        <v>33457.878765515001</v>
      </c>
      <c r="C110" s="26">
        <v>92.621392531249896</v>
      </c>
      <c r="D110" s="16">
        <v>134861.85786541071</v>
      </c>
      <c r="E110" s="16">
        <v>-1138</v>
      </c>
      <c r="F110" s="16">
        <v>13789.623232895599</v>
      </c>
      <c r="H110">
        <f t="shared" si="1"/>
        <v>34620.574995394934</v>
      </c>
      <c r="I110">
        <v>1</v>
      </c>
      <c r="J110">
        <v>92.621392531249896</v>
      </c>
      <c r="K110">
        <v>134861.85786541071</v>
      </c>
      <c r="L110">
        <v>-1138</v>
      </c>
      <c r="M110">
        <v>13789.623232895599</v>
      </c>
    </row>
    <row r="111" spans="2:13" ht="15" x14ac:dyDescent="0.25">
      <c r="B111" s="27">
        <v>33823.607860657103</v>
      </c>
      <c r="C111" s="26">
        <v>92.894459312711604</v>
      </c>
      <c r="D111" s="16">
        <v>142204.53262171379</v>
      </c>
      <c r="E111" s="16">
        <v>2180</v>
      </c>
      <c r="F111" s="16">
        <v>18776.3567259786</v>
      </c>
      <c r="H111">
        <f t="shared" si="1"/>
        <v>35461.208807633346</v>
      </c>
      <c r="I111">
        <v>1</v>
      </c>
      <c r="J111">
        <v>92.894459312711604</v>
      </c>
      <c r="K111">
        <v>142204.53262171379</v>
      </c>
      <c r="L111">
        <v>2180</v>
      </c>
      <c r="M111">
        <v>18776.3567259786</v>
      </c>
    </row>
    <row r="112" spans="2:13" ht="15" x14ac:dyDescent="0.25">
      <c r="B112" s="27">
        <v>32581.174044436601</v>
      </c>
      <c r="C112" s="26">
        <v>93.119043087837895</v>
      </c>
      <c r="D112" s="16">
        <v>126665.2825392806</v>
      </c>
      <c r="E112" s="16">
        <v>2970</v>
      </c>
      <c r="F112" s="16">
        <v>12506.130675288499</v>
      </c>
      <c r="H112">
        <f t="shared" si="1"/>
        <v>32756.057909790114</v>
      </c>
      <c r="I112">
        <v>1</v>
      </c>
      <c r="J112">
        <v>93.119043087837895</v>
      </c>
      <c r="K112">
        <v>126665.2825392806</v>
      </c>
      <c r="L112">
        <v>2970</v>
      </c>
      <c r="M112">
        <v>12506.130675288499</v>
      </c>
    </row>
    <row r="113" spans="2:13" ht="15" x14ac:dyDescent="0.25">
      <c r="B113" s="27">
        <v>33042.036357706696</v>
      </c>
      <c r="C113" s="26">
        <v>94.709869149558898</v>
      </c>
      <c r="D113" s="16">
        <v>129792.33728682669</v>
      </c>
      <c r="E113" s="16">
        <v>3422</v>
      </c>
      <c r="F113" s="16">
        <v>14094.508613124501</v>
      </c>
      <c r="H113">
        <f t="shared" si="1"/>
        <v>33318.017799967267</v>
      </c>
      <c r="I113">
        <v>1</v>
      </c>
      <c r="J113">
        <v>94.709869149558898</v>
      </c>
      <c r="K113">
        <v>129792.33728682669</v>
      </c>
      <c r="L113">
        <v>3422</v>
      </c>
      <c r="M113">
        <v>14094.508613124501</v>
      </c>
    </row>
    <row r="114" spans="2:13" ht="15" x14ac:dyDescent="0.25">
      <c r="B114" s="27">
        <v>34412.607279449301</v>
      </c>
      <c r="C114" s="26">
        <v>95.992069608873905</v>
      </c>
      <c r="D114" s="16">
        <v>137022.16384265185</v>
      </c>
      <c r="E114" s="16">
        <v>1347</v>
      </c>
      <c r="F114" s="16">
        <v>14760.7500969049</v>
      </c>
      <c r="H114">
        <f t="shared" si="1"/>
        <v>35301.596313929651</v>
      </c>
      <c r="I114">
        <v>1</v>
      </c>
      <c r="J114">
        <v>95.992069608873905</v>
      </c>
      <c r="K114">
        <v>137022.16384265185</v>
      </c>
      <c r="L114">
        <v>1347</v>
      </c>
      <c r="M114">
        <v>14760.7500969049</v>
      </c>
    </row>
    <row r="115" spans="2:13" ht="15" x14ac:dyDescent="0.25">
      <c r="B115" s="27">
        <v>34384.716471694403</v>
      </c>
      <c r="C115" s="26">
        <v>94.596141719116204</v>
      </c>
      <c r="D115" s="16">
        <v>145822.94048376451</v>
      </c>
      <c r="E115" s="16">
        <v>456</v>
      </c>
      <c r="F115" s="16">
        <v>19333.686932411201</v>
      </c>
      <c r="H115">
        <f t="shared" si="1"/>
        <v>36399.063161297068</v>
      </c>
      <c r="I115">
        <v>1</v>
      </c>
      <c r="J115">
        <v>94.596141719116204</v>
      </c>
      <c r="K115">
        <v>145822.94048376451</v>
      </c>
      <c r="L115">
        <v>456</v>
      </c>
      <c r="M115">
        <v>19333.686932411201</v>
      </c>
    </row>
    <row r="116" spans="2:13" ht="15" x14ac:dyDescent="0.25">
      <c r="B116" s="27">
        <v>30671.855983477199</v>
      </c>
      <c r="C116" s="26">
        <v>96.615903269750305</v>
      </c>
      <c r="D116" s="16">
        <v>127836.43899193054</v>
      </c>
      <c r="E116" s="16">
        <v>-294</v>
      </c>
      <c r="F116" s="16">
        <v>13397.835901979601</v>
      </c>
      <c r="H116">
        <f t="shared" si="1"/>
        <v>32831.451169145825</v>
      </c>
      <c r="I116">
        <v>1</v>
      </c>
      <c r="J116">
        <v>96.615903269750305</v>
      </c>
      <c r="K116">
        <v>127836.43899193054</v>
      </c>
      <c r="L116">
        <v>-294</v>
      </c>
      <c r="M116">
        <v>13397.835901979601</v>
      </c>
    </row>
    <row r="117" spans="2:13" ht="15" x14ac:dyDescent="0.25">
      <c r="B117" s="27">
        <v>23028.939026561999</v>
      </c>
      <c r="C117" s="26">
        <v>96.665098887918603</v>
      </c>
      <c r="D117" s="16">
        <v>111871.96230470639</v>
      </c>
      <c r="E117" s="16">
        <v>3427.7120340000001</v>
      </c>
      <c r="F117" s="16">
        <v>12842.665231680099</v>
      </c>
      <c r="H117">
        <f t="shared" si="1"/>
        <v>28257.96984327411</v>
      </c>
      <c r="I117">
        <v>1</v>
      </c>
      <c r="J117">
        <v>96.665098887918603</v>
      </c>
      <c r="K117">
        <v>111871.96230470639</v>
      </c>
      <c r="L117">
        <v>3427.7120340000001</v>
      </c>
      <c r="M117">
        <v>12842.665231680099</v>
      </c>
    </row>
    <row r="118" spans="2:13" ht="15" x14ac:dyDescent="0.25">
      <c r="B118" s="27">
        <v>27253.145166624501</v>
      </c>
      <c r="C118" s="26">
        <v>106.920654191756</v>
      </c>
      <c r="D118" s="16">
        <v>113943.17594235206</v>
      </c>
      <c r="E118" s="16">
        <v>904.17720150000002</v>
      </c>
      <c r="F118" s="16">
        <v>15400.549517608601</v>
      </c>
      <c r="H118">
        <f t="shared" si="1"/>
        <v>28478.754049842461</v>
      </c>
      <c r="I118">
        <v>1</v>
      </c>
      <c r="J118">
        <v>106.920654191756</v>
      </c>
      <c r="K118">
        <v>113943.17594235206</v>
      </c>
      <c r="L118">
        <v>904.17720150000002</v>
      </c>
      <c r="M118">
        <v>15400.549517608601</v>
      </c>
    </row>
    <row r="119" spans="2:13" ht="15" x14ac:dyDescent="0.25">
      <c r="B119" s="27">
        <v>32464.362030890199</v>
      </c>
      <c r="C119" s="26">
        <v>112.59530011536</v>
      </c>
      <c r="D119" s="16">
        <v>137036.5941954804</v>
      </c>
      <c r="E119" s="16">
        <v>2353.0220079999999</v>
      </c>
      <c r="F119" s="16">
        <v>23421.319940087102</v>
      </c>
      <c r="H119">
        <f t="shared" si="1"/>
        <v>33413.2342171454</v>
      </c>
      <c r="I119">
        <v>1</v>
      </c>
      <c r="J119">
        <v>112.59530011536</v>
      </c>
      <c r="K119">
        <v>137036.5941954804</v>
      </c>
      <c r="L119">
        <v>2353.0220079999999</v>
      </c>
      <c r="M119">
        <v>23421.319940087102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Reg 1ra Etapa</vt:lpstr>
      <vt:lpstr>Reg 2da Etapa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 Edison Achalma Mendoza</cp:lastModifiedBy>
  <dcterms:modified xsi:type="dcterms:W3CDTF">2021-11-18T02:06:42Z</dcterms:modified>
</cp:coreProperties>
</file>