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ome/Dropbox/Practica Econometria/2019-1/PDs/PD5/"/>
    </mc:Choice>
  </mc:AlternateContent>
  <bookViews>
    <workbookView xWindow="0" yWindow="460" windowWidth="25600" windowHeight="14180" tabRatio="500" activeTab="1"/>
  </bookViews>
  <sheets>
    <sheet name="1b" sheetId="2" r:id="rId1"/>
    <sheet name="3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4" i="2" l="1"/>
  <c r="B92" i="2" a="1"/>
  <c r="B92" i="2"/>
  <c r="B90" i="2" a="1"/>
  <c r="B90" i="2"/>
  <c r="C90" i="2"/>
  <c r="D90" i="2"/>
  <c r="E90" i="2"/>
  <c r="F90" i="2"/>
  <c r="G90" i="2"/>
  <c r="B84" i="2"/>
  <c r="C84" i="2"/>
  <c r="D84" i="2"/>
  <c r="E84" i="2"/>
  <c r="F84" i="2"/>
  <c r="G84" i="2"/>
  <c r="B85" i="2"/>
  <c r="C85" i="2"/>
  <c r="D85" i="2"/>
  <c r="E85" i="2"/>
  <c r="F85" i="2"/>
  <c r="G85" i="2"/>
  <c r="B86" i="2"/>
  <c r="C86" i="2"/>
  <c r="D86" i="2"/>
  <c r="E86" i="2"/>
  <c r="F86" i="2"/>
  <c r="G86" i="2"/>
  <c r="B87" i="2"/>
  <c r="C87" i="2"/>
  <c r="D87" i="2"/>
  <c r="E87" i="2"/>
  <c r="F87" i="2"/>
  <c r="G87" i="2"/>
  <c r="B88" i="2"/>
  <c r="C88" i="2"/>
  <c r="D88" i="2"/>
  <c r="E88" i="2"/>
  <c r="F88" i="2"/>
  <c r="G88" i="2"/>
  <c r="C83" i="2"/>
  <c r="D83" i="2"/>
  <c r="E83" i="2"/>
  <c r="F83" i="2"/>
  <c r="G83" i="2"/>
  <c r="B83" i="2"/>
  <c r="B77" i="2"/>
  <c r="C77" i="2"/>
  <c r="D77" i="2"/>
  <c r="E77" i="2"/>
  <c r="F77" i="2"/>
  <c r="G77" i="2"/>
  <c r="B78" i="2"/>
  <c r="C78" i="2"/>
  <c r="D78" i="2"/>
  <c r="E78" i="2"/>
  <c r="F78" i="2"/>
  <c r="G78" i="2"/>
  <c r="B79" i="2"/>
  <c r="C79" i="2"/>
  <c r="D79" i="2"/>
  <c r="E79" i="2"/>
  <c r="F79" i="2"/>
  <c r="G79" i="2"/>
  <c r="B80" i="2"/>
  <c r="C80" i="2"/>
  <c r="D80" i="2"/>
  <c r="E80" i="2"/>
  <c r="F80" i="2"/>
  <c r="G80" i="2"/>
  <c r="B81" i="2"/>
  <c r="C81" i="2"/>
  <c r="D81" i="2"/>
  <c r="E81" i="2"/>
  <c r="F81" i="2"/>
  <c r="G81" i="2"/>
  <c r="C76" i="2"/>
  <c r="D76" i="2"/>
  <c r="E76" i="2"/>
  <c r="F76" i="2"/>
  <c r="G76" i="2"/>
  <c r="B76" i="2"/>
  <c r="B69" i="2" a="1"/>
  <c r="B69" i="2"/>
  <c r="C69" i="2"/>
  <c r="D69" i="2"/>
  <c r="E69" i="2"/>
  <c r="F69" i="2"/>
  <c r="G69" i="2"/>
  <c r="B70" i="2"/>
  <c r="C70" i="2"/>
  <c r="D70" i="2"/>
  <c r="E70" i="2"/>
  <c r="F70" i="2"/>
  <c r="G70" i="2"/>
  <c r="B71" i="2"/>
  <c r="C71" i="2"/>
  <c r="D71" i="2"/>
  <c r="E71" i="2"/>
  <c r="F71" i="2"/>
  <c r="G71" i="2"/>
  <c r="B72" i="2"/>
  <c r="C72" i="2"/>
  <c r="D72" i="2"/>
  <c r="E72" i="2"/>
  <c r="F72" i="2"/>
  <c r="G72" i="2"/>
  <c r="B73" i="2"/>
  <c r="C73" i="2"/>
  <c r="D73" i="2"/>
  <c r="E73" i="2"/>
  <c r="F73" i="2"/>
  <c r="G73" i="2"/>
  <c r="B74" i="2"/>
  <c r="C74" i="2"/>
  <c r="D74" i="2"/>
  <c r="E74" i="2"/>
  <c r="F74" i="2"/>
  <c r="G74" i="2"/>
  <c r="B67" i="2" a="1"/>
  <c r="B67" i="2"/>
  <c r="C67" i="2"/>
  <c r="D67" i="2"/>
  <c r="E67" i="2"/>
  <c r="F67" i="2"/>
  <c r="G67" i="2"/>
  <c r="B51" i="2" a="1"/>
  <c r="B51" i="2"/>
  <c r="B49" i="2" a="1"/>
  <c r="B49" i="2"/>
  <c r="C49" i="2"/>
  <c r="D49" i="2"/>
  <c r="E49" i="2"/>
  <c r="F49" i="2"/>
  <c r="G49" i="2"/>
  <c r="B43" i="2"/>
  <c r="B44" i="2"/>
  <c r="B45" i="2"/>
  <c r="B46" i="2"/>
  <c r="B47" i="2"/>
  <c r="B42" i="2"/>
  <c r="B35" i="2" a="1"/>
  <c r="B35" i="2"/>
  <c r="B36" i="2"/>
  <c r="B37" i="2"/>
  <c r="B38" i="2"/>
  <c r="B39" i="2"/>
  <c r="B40" i="2"/>
  <c r="B31" i="2" a="1"/>
  <c r="B32" i="2"/>
  <c r="B33" i="2"/>
  <c r="B31" i="2"/>
  <c r="B27" i="2" a="1"/>
  <c r="B27" i="2"/>
  <c r="B28" i="2"/>
  <c r="B29" i="2"/>
  <c r="B23" i="2" a="1"/>
  <c r="B23" i="2"/>
  <c r="C23" i="2"/>
  <c r="D23" i="2"/>
  <c r="B24" i="2"/>
  <c r="C24" i="2"/>
  <c r="D24" i="2"/>
  <c r="B25" i="2"/>
  <c r="C25" i="2"/>
  <c r="D25" i="2"/>
  <c r="B19" i="2" a="1"/>
  <c r="B19" i="2"/>
  <c r="C19" i="2"/>
  <c r="D19" i="2"/>
  <c r="B20" i="2"/>
  <c r="C20" i="2"/>
  <c r="D20" i="2"/>
  <c r="B21" i="2"/>
  <c r="C21" i="2"/>
  <c r="D21" i="2"/>
  <c r="B15" i="2" a="1"/>
  <c r="B15" i="2"/>
  <c r="C15" i="2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B58" i="1"/>
  <c r="C58" i="1"/>
  <c r="D58" i="1"/>
  <c r="B59" i="1"/>
  <c r="C59" i="1"/>
  <c r="D59" i="1"/>
  <c r="C57" i="1"/>
  <c r="D57" i="1"/>
  <c r="B57" i="1"/>
  <c r="B55" i="1"/>
  <c r="B53" i="1" a="1"/>
  <c r="B53" i="1"/>
  <c r="B51" i="1" a="1"/>
  <c r="B51" i="1"/>
  <c r="C51" i="1"/>
  <c r="D51" i="1"/>
  <c r="E51" i="1"/>
  <c r="F51" i="1"/>
  <c r="B49" i="1" a="1"/>
  <c r="B49" i="1"/>
  <c r="B45" i="1" a="1"/>
  <c r="B45" i="1"/>
  <c r="B46" i="1"/>
  <c r="B47" i="1"/>
  <c r="E39" i="1"/>
  <c r="B40" i="1"/>
  <c r="B41" i="1"/>
  <c r="B42" i="1"/>
  <c r="B43" i="1"/>
  <c r="B39" i="1"/>
  <c r="J7" i="1"/>
  <c r="K7" i="1"/>
  <c r="I7" i="1"/>
  <c r="I1" i="1"/>
  <c r="E33" i="1"/>
  <c r="B33" i="1" a="1"/>
  <c r="B33" i="1"/>
  <c r="B34" i="1"/>
  <c r="B35" i="1"/>
  <c r="B36" i="1"/>
  <c r="B37" i="1"/>
  <c r="B29" i="1" a="1"/>
  <c r="B29" i="1"/>
  <c r="B30" i="1"/>
  <c r="B31" i="1"/>
  <c r="B25" i="1" a="1"/>
  <c r="B25" i="1"/>
  <c r="B26" i="1"/>
  <c r="B27" i="1"/>
  <c r="B21" i="1" a="1"/>
  <c r="B21" i="1"/>
  <c r="C21" i="1"/>
  <c r="D21" i="1"/>
  <c r="B22" i="1"/>
  <c r="C22" i="1"/>
  <c r="D22" i="1"/>
  <c r="B23" i="1"/>
  <c r="C23" i="1"/>
  <c r="D23" i="1"/>
  <c r="B17" i="1" a="1"/>
  <c r="B17" i="1"/>
  <c r="C17" i="1"/>
  <c r="D17" i="1"/>
  <c r="B18" i="1"/>
  <c r="C18" i="1"/>
  <c r="D18" i="1"/>
  <c r="B19" i="1"/>
  <c r="C19" i="1"/>
  <c r="D19" i="1"/>
  <c r="B13" i="1" a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</calcChain>
</file>

<file path=xl/sharedStrings.xml><?xml version="1.0" encoding="utf-8"?>
<sst xmlns="http://schemas.openxmlformats.org/spreadsheetml/2006/main" count="39" uniqueCount="30">
  <si>
    <t>y=</t>
  </si>
  <si>
    <t>X=</t>
  </si>
  <si>
    <t>X'X=</t>
  </si>
  <si>
    <t>X'=</t>
  </si>
  <si>
    <t>(X'X)^(-1)=</t>
  </si>
  <si>
    <t>X'y=</t>
  </si>
  <si>
    <t>b=</t>
  </si>
  <si>
    <t>y^=</t>
  </si>
  <si>
    <t>y^barra=</t>
  </si>
  <si>
    <t>ybarra=</t>
  </si>
  <si>
    <t>Xbarra=</t>
  </si>
  <si>
    <t>e=</t>
  </si>
  <si>
    <t>Suma(e)=</t>
  </si>
  <si>
    <t>X'e=</t>
  </si>
  <si>
    <t>Xbarra*b=</t>
  </si>
  <si>
    <t>s^2=</t>
  </si>
  <si>
    <t>e'e=</t>
  </si>
  <si>
    <t>e'=</t>
  </si>
  <si>
    <t>Var(b)=</t>
  </si>
  <si>
    <t>X'X^-1=</t>
  </si>
  <si>
    <t>y estimado=</t>
  </si>
  <si>
    <t>A=</t>
  </si>
  <si>
    <t>I=</t>
  </si>
  <si>
    <t>i=</t>
  </si>
  <si>
    <t>i'=</t>
  </si>
  <si>
    <t>ii'=</t>
  </si>
  <si>
    <t>(1/n)ii'=</t>
  </si>
  <si>
    <t>y'=</t>
  </si>
  <si>
    <t>y'Ay=</t>
  </si>
  <si>
    <t>R2=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</si>
</sst>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opLeftCell="A54" workbookViewId="0">
      <selection activeCell="A95" sqref="A95"/>
    </sheetView>
  </sheetViews>
  <sheetFormatPr baseColWidth="10" defaultRowHeight="16" x14ac:dyDescent="0.2"/>
  <sheetData>
    <row r="1" spans="1:7" x14ac:dyDescent="0.2">
      <c r="A1" t="s">
        <v>0</v>
      </c>
      <c r="B1">
        <v>7</v>
      </c>
    </row>
    <row r="2" spans="1:7" x14ac:dyDescent="0.2">
      <c r="B2">
        <v>3</v>
      </c>
    </row>
    <row r="3" spans="1:7" x14ac:dyDescent="0.2">
      <c r="B3">
        <v>8</v>
      </c>
    </row>
    <row r="4" spans="1:7" x14ac:dyDescent="0.2">
      <c r="B4">
        <v>3</v>
      </c>
    </row>
    <row r="5" spans="1:7" x14ac:dyDescent="0.2">
      <c r="B5">
        <v>5</v>
      </c>
    </row>
    <row r="6" spans="1:7" x14ac:dyDescent="0.2">
      <c r="B6">
        <v>1</v>
      </c>
    </row>
    <row r="8" spans="1:7" x14ac:dyDescent="0.2">
      <c r="A8" t="s">
        <v>1</v>
      </c>
      <c r="B8">
        <v>1</v>
      </c>
      <c r="C8">
        <v>6</v>
      </c>
      <c r="D8">
        <v>8</v>
      </c>
    </row>
    <row r="9" spans="1:7" x14ac:dyDescent="0.2">
      <c r="B9">
        <v>1</v>
      </c>
      <c r="C9">
        <v>3</v>
      </c>
      <c r="D9">
        <v>5</v>
      </c>
    </row>
    <row r="10" spans="1:7" x14ac:dyDescent="0.2">
      <c r="B10">
        <v>1</v>
      </c>
      <c r="C10">
        <v>5</v>
      </c>
      <c r="D10">
        <v>6</v>
      </c>
    </row>
    <row r="11" spans="1:7" x14ac:dyDescent="0.2">
      <c r="B11">
        <v>1</v>
      </c>
      <c r="C11">
        <v>3</v>
      </c>
      <c r="D11">
        <v>4</v>
      </c>
    </row>
    <row r="12" spans="1:7" x14ac:dyDescent="0.2">
      <c r="B12">
        <v>1</v>
      </c>
      <c r="C12">
        <v>4</v>
      </c>
      <c r="D12">
        <v>6</v>
      </c>
    </row>
    <row r="13" spans="1:7" x14ac:dyDescent="0.2">
      <c r="B13">
        <v>1</v>
      </c>
      <c r="C13">
        <v>1</v>
      </c>
      <c r="D13">
        <v>4</v>
      </c>
    </row>
    <row r="15" spans="1:7" x14ac:dyDescent="0.2">
      <c r="A15" t="s">
        <v>3</v>
      </c>
      <c r="B15">
        <f t="array" ref="B15:G17">TRANSPOSE(B8:D13)</f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">
      <c r="B16">
        <v>6</v>
      </c>
      <c r="C16">
        <v>3</v>
      </c>
      <c r="D16">
        <v>5</v>
      </c>
      <c r="E16">
        <v>3</v>
      </c>
      <c r="F16">
        <v>4</v>
      </c>
      <c r="G16">
        <v>1</v>
      </c>
    </row>
    <row r="17" spans="1:7" x14ac:dyDescent="0.2">
      <c r="B17">
        <v>8</v>
      </c>
      <c r="C17">
        <v>5</v>
      </c>
      <c r="D17">
        <v>6</v>
      </c>
      <c r="E17">
        <v>4</v>
      </c>
      <c r="F17">
        <v>6</v>
      </c>
      <c r="G17">
        <v>4</v>
      </c>
    </row>
    <row r="19" spans="1:7" x14ac:dyDescent="0.2">
      <c r="A19" t="s">
        <v>2</v>
      </c>
      <c r="B19">
        <f t="array" ref="B19:D21">MMULT(B15:G17,B8:D13)</f>
        <v>6</v>
      </c>
      <c r="C19">
        <v>22</v>
      </c>
      <c r="D19">
        <v>33</v>
      </c>
    </row>
    <row r="20" spans="1:7" x14ac:dyDescent="0.2">
      <c r="B20">
        <v>22</v>
      </c>
      <c r="C20">
        <v>96</v>
      </c>
      <c r="D20">
        <v>133</v>
      </c>
    </row>
    <row r="21" spans="1:7" x14ac:dyDescent="0.2">
      <c r="B21">
        <v>33</v>
      </c>
      <c r="C21">
        <v>133</v>
      </c>
      <c r="D21">
        <v>193</v>
      </c>
    </row>
    <row r="23" spans="1:7" x14ac:dyDescent="0.2">
      <c r="A23" t="s">
        <v>19</v>
      </c>
      <c r="B23">
        <f t="array" ref="B23:D25">MINVERSE(B19:D21)</f>
        <v>4.3247422680412324</v>
      </c>
      <c r="C23">
        <v>0.73711340206185449</v>
      </c>
      <c r="D23">
        <v>-1.2474226804123691</v>
      </c>
    </row>
    <row r="24" spans="1:7" x14ac:dyDescent="0.2">
      <c r="B24">
        <v>0.73711340206185594</v>
      </c>
      <c r="C24">
        <v>0.3556701030927833</v>
      </c>
      <c r="D24">
        <v>-0.3711340206185566</v>
      </c>
    </row>
    <row r="25" spans="1:7" x14ac:dyDescent="0.2">
      <c r="B25">
        <v>-1.2474226804123705</v>
      </c>
      <c r="C25">
        <v>-0.37113402061855633</v>
      </c>
      <c r="D25">
        <v>0.47422680412371093</v>
      </c>
    </row>
    <row r="27" spans="1:7" x14ac:dyDescent="0.2">
      <c r="A27" t="s">
        <v>5</v>
      </c>
      <c r="B27">
        <f t="array" ref="B27:B29">MMULT(B15:G17,B1:B6)</f>
        <v>27</v>
      </c>
    </row>
    <row r="28" spans="1:7" x14ac:dyDescent="0.2">
      <c r="B28">
        <v>121</v>
      </c>
    </row>
    <row r="29" spans="1:7" x14ac:dyDescent="0.2">
      <c r="B29">
        <v>165</v>
      </c>
    </row>
    <row r="31" spans="1:7" x14ac:dyDescent="0.2">
      <c r="A31" t="s">
        <v>6</v>
      </c>
      <c r="B31">
        <f t="array" ref="B31:B33">MMULT(B23:D25,B27:B29)</f>
        <v>0.13402061855674674</v>
      </c>
    </row>
    <row r="32" spans="1:7" x14ac:dyDescent="0.2">
      <c r="B32">
        <v>1.7010309278350491</v>
      </c>
    </row>
    <row r="33" spans="1:2" x14ac:dyDescent="0.2">
      <c r="B33">
        <v>-0.34020618556702686</v>
      </c>
    </row>
    <row r="35" spans="1:2" x14ac:dyDescent="0.2">
      <c r="A35" t="s">
        <v>20</v>
      </c>
      <c r="B35">
        <f t="array" ref="B35:B40">MMULT(B8:D13,B31:B33)</f>
        <v>7.6185567010308262</v>
      </c>
    </row>
    <row r="36" spans="1:2" x14ac:dyDescent="0.2">
      <c r="B36">
        <v>3.5360824742267596</v>
      </c>
    </row>
    <row r="37" spans="1:2" x14ac:dyDescent="0.2">
      <c r="B37">
        <v>6.5979381443298308</v>
      </c>
    </row>
    <row r="38" spans="1:2" x14ac:dyDescent="0.2">
      <c r="B38">
        <v>3.8762886597937865</v>
      </c>
    </row>
    <row r="39" spans="1:2" x14ac:dyDescent="0.2">
      <c r="B39">
        <v>4.8969072164947818</v>
      </c>
    </row>
    <row r="40" spans="1:2" x14ac:dyDescent="0.2">
      <c r="B40">
        <v>0.47422680412368834</v>
      </c>
    </row>
    <row r="42" spans="1:2" x14ac:dyDescent="0.2">
      <c r="A42" t="s">
        <v>11</v>
      </c>
      <c r="B42">
        <f>B1-B35</f>
        <v>-0.61855670103082616</v>
      </c>
    </row>
    <row r="43" spans="1:2" x14ac:dyDescent="0.2">
      <c r="B43">
        <f t="shared" ref="B43:B47" si="0">B2-B36</f>
        <v>-0.53608247422675959</v>
      </c>
    </row>
    <row r="44" spans="1:2" x14ac:dyDescent="0.2">
      <c r="B44">
        <f t="shared" si="0"/>
        <v>1.4020618556701692</v>
      </c>
    </row>
    <row r="45" spans="1:2" x14ac:dyDescent="0.2">
      <c r="B45">
        <f t="shared" si="0"/>
        <v>-0.87628865979378645</v>
      </c>
    </row>
    <row r="46" spans="1:2" x14ac:dyDescent="0.2">
      <c r="B46">
        <f t="shared" si="0"/>
        <v>0.10309278350521822</v>
      </c>
    </row>
    <row r="47" spans="1:2" x14ac:dyDescent="0.2">
      <c r="B47">
        <f t="shared" si="0"/>
        <v>0.52577319587631166</v>
      </c>
    </row>
    <row r="49" spans="1:7" x14ac:dyDescent="0.2">
      <c r="A49" t="s">
        <v>17</v>
      </c>
      <c r="B49">
        <f t="array" ref="B49:G49">TRANSPOSE(B42:B47)</f>
        <v>-0.61855670103082616</v>
      </c>
      <c r="C49">
        <v>-0.53608247422675959</v>
      </c>
      <c r="D49">
        <v>1.4020618556701692</v>
      </c>
      <c r="E49">
        <v>-0.87628865979378645</v>
      </c>
      <c r="F49">
        <v>0.10309278350521822</v>
      </c>
      <c r="G49">
        <v>0.52577319587631166</v>
      </c>
    </row>
    <row r="51" spans="1:7" x14ac:dyDescent="0.2">
      <c r="A51" t="s">
        <v>16</v>
      </c>
      <c r="B51">
        <f t="array" ref="B51">MMULT(B49:G49,B42:B47)</f>
        <v>3.6907216494845358</v>
      </c>
      <c r="D51" s="1"/>
    </row>
    <row r="52" spans="1:7" x14ac:dyDescent="0.2">
      <c r="D52" s="1"/>
      <c r="E52" s="1"/>
    </row>
    <row r="53" spans="1:7" x14ac:dyDescent="0.2">
      <c r="A53" t="s">
        <v>22</v>
      </c>
      <c r="B53">
        <v>1</v>
      </c>
      <c r="C53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">
      <c r="B54">
        <v>0</v>
      </c>
      <c r="C54">
        <v>1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">
      <c r="B55">
        <v>0</v>
      </c>
      <c r="C55">
        <v>0</v>
      </c>
      <c r="D55">
        <v>1</v>
      </c>
      <c r="E55" s="1">
        <v>0</v>
      </c>
      <c r="F55" s="1">
        <v>0</v>
      </c>
      <c r="G55" s="1">
        <v>0</v>
      </c>
    </row>
    <row r="56" spans="1:7" x14ac:dyDescent="0.2">
      <c r="B56">
        <v>0</v>
      </c>
      <c r="C56">
        <v>0</v>
      </c>
      <c r="D56" s="1">
        <v>0</v>
      </c>
      <c r="E56">
        <v>1</v>
      </c>
      <c r="F56" s="1">
        <v>0</v>
      </c>
      <c r="G56" s="1">
        <v>0</v>
      </c>
    </row>
    <row r="57" spans="1:7" x14ac:dyDescent="0.2">
      <c r="B57">
        <v>0</v>
      </c>
      <c r="C57">
        <v>0</v>
      </c>
      <c r="D57" s="1">
        <v>0</v>
      </c>
      <c r="E57" s="1">
        <v>0</v>
      </c>
      <c r="F57">
        <v>1</v>
      </c>
      <c r="G57" s="1">
        <v>0</v>
      </c>
    </row>
    <row r="58" spans="1:7" x14ac:dyDescent="0.2">
      <c r="B58">
        <v>0</v>
      </c>
      <c r="C58">
        <v>0</v>
      </c>
      <c r="D58" s="1">
        <v>0</v>
      </c>
      <c r="E58" s="1">
        <v>0</v>
      </c>
      <c r="F58">
        <v>0</v>
      </c>
      <c r="G58">
        <v>1</v>
      </c>
    </row>
    <row r="59" spans="1:7" x14ac:dyDescent="0.2">
      <c r="D59" s="1"/>
      <c r="E59" s="1"/>
    </row>
    <row r="60" spans="1:7" x14ac:dyDescent="0.2">
      <c r="A60" t="s">
        <v>23</v>
      </c>
      <c r="B60">
        <v>1</v>
      </c>
      <c r="E60" s="1"/>
    </row>
    <row r="61" spans="1:7" x14ac:dyDescent="0.2">
      <c r="B61">
        <v>1</v>
      </c>
    </row>
    <row r="62" spans="1:7" x14ac:dyDescent="0.2">
      <c r="B62">
        <v>1</v>
      </c>
    </row>
    <row r="63" spans="1:7" x14ac:dyDescent="0.2">
      <c r="B63">
        <v>1</v>
      </c>
    </row>
    <row r="64" spans="1:7" x14ac:dyDescent="0.2">
      <c r="B64">
        <v>1</v>
      </c>
    </row>
    <row r="65" spans="1:7" x14ac:dyDescent="0.2">
      <c r="B65">
        <v>1</v>
      </c>
    </row>
    <row r="67" spans="1:7" x14ac:dyDescent="0.2">
      <c r="A67" t="s">
        <v>24</v>
      </c>
      <c r="B67">
        <f t="array" ref="B67:G67">TRANSPOSE(B60:B65)</f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9" spans="1:7" x14ac:dyDescent="0.2">
      <c r="A69" t="s">
        <v>25</v>
      </c>
      <c r="B69">
        <f t="array" ref="B69:G74">MMULT(B60:B65,B67:G67)</f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"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"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"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"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2"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6" spans="1:7" x14ac:dyDescent="0.2">
      <c r="A76" t="s">
        <v>26</v>
      </c>
      <c r="B76">
        <f>B69/6</f>
        <v>0.16666666666666666</v>
      </c>
      <c r="C76">
        <f t="shared" ref="C76:G76" si="1">C69/6</f>
        <v>0.16666666666666666</v>
      </c>
      <c r="D76">
        <f t="shared" si="1"/>
        <v>0.16666666666666666</v>
      </c>
      <c r="E76">
        <f t="shared" si="1"/>
        <v>0.16666666666666666</v>
      </c>
      <c r="F76">
        <f t="shared" si="1"/>
        <v>0.16666666666666666</v>
      </c>
      <c r="G76">
        <f t="shared" si="1"/>
        <v>0.16666666666666666</v>
      </c>
    </row>
    <row r="77" spans="1:7" x14ac:dyDescent="0.2">
      <c r="B77">
        <f t="shared" ref="B77:G77" si="2">B70/6</f>
        <v>0.16666666666666666</v>
      </c>
      <c r="C77">
        <f t="shared" si="2"/>
        <v>0.16666666666666666</v>
      </c>
      <c r="D77">
        <f t="shared" si="2"/>
        <v>0.16666666666666666</v>
      </c>
      <c r="E77">
        <f t="shared" si="2"/>
        <v>0.16666666666666666</v>
      </c>
      <c r="F77">
        <f t="shared" si="2"/>
        <v>0.16666666666666666</v>
      </c>
      <c r="G77">
        <f t="shared" si="2"/>
        <v>0.16666666666666666</v>
      </c>
    </row>
    <row r="78" spans="1:7" x14ac:dyDescent="0.2">
      <c r="B78">
        <f t="shared" ref="B78:G78" si="3">B71/6</f>
        <v>0.16666666666666666</v>
      </c>
      <c r="C78">
        <f t="shared" si="3"/>
        <v>0.16666666666666666</v>
      </c>
      <c r="D78">
        <f t="shared" si="3"/>
        <v>0.16666666666666666</v>
      </c>
      <c r="E78">
        <f t="shared" si="3"/>
        <v>0.16666666666666666</v>
      </c>
      <c r="F78">
        <f t="shared" si="3"/>
        <v>0.16666666666666666</v>
      </c>
      <c r="G78">
        <f t="shared" si="3"/>
        <v>0.16666666666666666</v>
      </c>
    </row>
    <row r="79" spans="1:7" x14ac:dyDescent="0.2">
      <c r="B79">
        <f t="shared" ref="B79:G79" si="4">B72/6</f>
        <v>0.16666666666666666</v>
      </c>
      <c r="C79">
        <f t="shared" si="4"/>
        <v>0.16666666666666666</v>
      </c>
      <c r="D79">
        <f t="shared" si="4"/>
        <v>0.16666666666666666</v>
      </c>
      <c r="E79">
        <f t="shared" si="4"/>
        <v>0.16666666666666666</v>
      </c>
      <c r="F79">
        <f t="shared" si="4"/>
        <v>0.16666666666666666</v>
      </c>
      <c r="G79">
        <f t="shared" si="4"/>
        <v>0.16666666666666666</v>
      </c>
    </row>
    <row r="80" spans="1:7" x14ac:dyDescent="0.2">
      <c r="B80">
        <f t="shared" ref="B80:G80" si="5">B73/6</f>
        <v>0.16666666666666666</v>
      </c>
      <c r="C80">
        <f t="shared" si="5"/>
        <v>0.16666666666666666</v>
      </c>
      <c r="D80">
        <f t="shared" si="5"/>
        <v>0.16666666666666666</v>
      </c>
      <c r="E80">
        <f t="shared" si="5"/>
        <v>0.16666666666666666</v>
      </c>
      <c r="F80">
        <f t="shared" si="5"/>
        <v>0.16666666666666666</v>
      </c>
      <c r="G80">
        <f t="shared" si="5"/>
        <v>0.16666666666666666</v>
      </c>
    </row>
    <row r="81" spans="1:7" x14ac:dyDescent="0.2">
      <c r="B81">
        <f t="shared" ref="B81:G81" si="6">B74/6</f>
        <v>0.16666666666666666</v>
      </c>
      <c r="C81">
        <f t="shared" si="6"/>
        <v>0.16666666666666666</v>
      </c>
      <c r="D81">
        <f t="shared" si="6"/>
        <v>0.16666666666666666</v>
      </c>
      <c r="E81">
        <f t="shared" si="6"/>
        <v>0.16666666666666666</v>
      </c>
      <c r="F81">
        <f t="shared" si="6"/>
        <v>0.16666666666666666</v>
      </c>
      <c r="G81">
        <f t="shared" si="6"/>
        <v>0.16666666666666666</v>
      </c>
    </row>
    <row r="83" spans="1:7" x14ac:dyDescent="0.2">
      <c r="A83" t="s">
        <v>21</v>
      </c>
      <c r="B83">
        <f>B53-B76</f>
        <v>0.83333333333333337</v>
      </c>
      <c r="C83">
        <f t="shared" ref="C83:G83" si="7">C53-C76</f>
        <v>-0.16666666666666666</v>
      </c>
      <c r="D83">
        <f t="shared" si="7"/>
        <v>-0.16666666666666666</v>
      </c>
      <c r="E83">
        <f t="shared" si="7"/>
        <v>-0.16666666666666666</v>
      </c>
      <c r="F83">
        <f t="shared" si="7"/>
        <v>-0.16666666666666666</v>
      </c>
      <c r="G83">
        <f t="shared" si="7"/>
        <v>-0.16666666666666666</v>
      </c>
    </row>
    <row r="84" spans="1:7" x14ac:dyDescent="0.2">
      <c r="B84">
        <f t="shared" ref="B84:G84" si="8">B54-B77</f>
        <v>-0.16666666666666666</v>
      </c>
      <c r="C84">
        <f t="shared" si="8"/>
        <v>0.83333333333333337</v>
      </c>
      <c r="D84">
        <f t="shared" si="8"/>
        <v>-0.16666666666666666</v>
      </c>
      <c r="E84">
        <f t="shared" si="8"/>
        <v>-0.16666666666666666</v>
      </c>
      <c r="F84">
        <f t="shared" si="8"/>
        <v>-0.16666666666666666</v>
      </c>
      <c r="G84">
        <f t="shared" si="8"/>
        <v>-0.16666666666666666</v>
      </c>
    </row>
    <row r="85" spans="1:7" x14ac:dyDescent="0.2">
      <c r="B85">
        <f t="shared" ref="B85:G85" si="9">B55-B78</f>
        <v>-0.16666666666666666</v>
      </c>
      <c r="C85">
        <f t="shared" si="9"/>
        <v>-0.16666666666666666</v>
      </c>
      <c r="D85">
        <f t="shared" si="9"/>
        <v>0.83333333333333337</v>
      </c>
      <c r="E85">
        <f t="shared" si="9"/>
        <v>-0.16666666666666666</v>
      </c>
      <c r="F85">
        <f t="shared" si="9"/>
        <v>-0.16666666666666666</v>
      </c>
      <c r="G85">
        <f t="shared" si="9"/>
        <v>-0.16666666666666666</v>
      </c>
    </row>
    <row r="86" spans="1:7" x14ac:dyDescent="0.2">
      <c r="B86">
        <f t="shared" ref="B86:G86" si="10">B56-B79</f>
        <v>-0.16666666666666666</v>
      </c>
      <c r="C86">
        <f t="shared" si="10"/>
        <v>-0.16666666666666666</v>
      </c>
      <c r="D86">
        <f t="shared" si="10"/>
        <v>-0.16666666666666666</v>
      </c>
      <c r="E86">
        <f t="shared" si="10"/>
        <v>0.83333333333333337</v>
      </c>
      <c r="F86">
        <f t="shared" si="10"/>
        <v>-0.16666666666666666</v>
      </c>
      <c r="G86">
        <f t="shared" si="10"/>
        <v>-0.16666666666666666</v>
      </c>
    </row>
    <row r="87" spans="1:7" x14ac:dyDescent="0.2">
      <c r="B87">
        <f t="shared" ref="B87:G87" si="11">B57-B80</f>
        <v>-0.16666666666666666</v>
      </c>
      <c r="C87">
        <f t="shared" si="11"/>
        <v>-0.16666666666666666</v>
      </c>
      <c r="D87">
        <f t="shared" si="11"/>
        <v>-0.16666666666666666</v>
      </c>
      <c r="E87">
        <f t="shared" si="11"/>
        <v>-0.16666666666666666</v>
      </c>
      <c r="F87">
        <f t="shared" si="11"/>
        <v>0.83333333333333337</v>
      </c>
      <c r="G87">
        <f t="shared" si="11"/>
        <v>-0.16666666666666666</v>
      </c>
    </row>
    <row r="88" spans="1:7" x14ac:dyDescent="0.2">
      <c r="B88">
        <f t="shared" ref="B88:G88" si="12">B58-B81</f>
        <v>-0.16666666666666666</v>
      </c>
      <c r="C88">
        <f t="shared" si="12"/>
        <v>-0.16666666666666666</v>
      </c>
      <c r="D88">
        <f t="shared" si="12"/>
        <v>-0.16666666666666666</v>
      </c>
      <c r="E88">
        <f t="shared" si="12"/>
        <v>-0.16666666666666666</v>
      </c>
      <c r="F88">
        <f t="shared" si="12"/>
        <v>-0.16666666666666666</v>
      </c>
      <c r="G88">
        <f t="shared" si="12"/>
        <v>0.83333333333333337</v>
      </c>
    </row>
    <row r="90" spans="1:7" x14ac:dyDescent="0.2">
      <c r="A90" t="s">
        <v>27</v>
      </c>
      <c r="B90">
        <f t="array" ref="B90:G90">TRANSPOSE(B1:B6)</f>
        <v>7</v>
      </c>
      <c r="C90">
        <v>3</v>
      </c>
      <c r="D90">
        <v>8</v>
      </c>
      <c r="E90">
        <v>3</v>
      </c>
      <c r="F90">
        <v>5</v>
      </c>
      <c r="G90">
        <v>1</v>
      </c>
    </row>
    <row r="92" spans="1:7" x14ac:dyDescent="0.2">
      <c r="A92" t="s">
        <v>28</v>
      </c>
      <c r="B92">
        <f t="array" ref="B92">MMULT(MMULT(B90:G90,B83:G88),B1:B6)</f>
        <v>35.500000000000014</v>
      </c>
    </row>
    <row r="94" spans="1:7" x14ac:dyDescent="0.2">
      <c r="A94" t="s">
        <v>29</v>
      </c>
      <c r="B94">
        <f>1-(B51/B92)</f>
        <v>0.89603600987367504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G9" sqref="G9"/>
    </sheetView>
  </sheetViews>
  <sheetFormatPr baseColWidth="10" defaultRowHeight="16" x14ac:dyDescent="0.2"/>
  <cols>
    <col min="2" max="2" width="12.33203125" bestFit="1" customWidth="1"/>
    <col min="5" max="5" width="12.5" bestFit="1" customWidth="1"/>
  </cols>
  <sheetData>
    <row r="1" spans="1:11" x14ac:dyDescent="0.2">
      <c r="A1" t="s">
        <v>0</v>
      </c>
      <c r="B1">
        <v>3</v>
      </c>
      <c r="H1" t="s">
        <v>9</v>
      </c>
      <c r="I1">
        <f>AVERAGE(B1:B5)</f>
        <v>3.2</v>
      </c>
    </row>
    <row r="2" spans="1:11" x14ac:dyDescent="0.2">
      <c r="B2">
        <v>2</v>
      </c>
    </row>
    <row r="3" spans="1:11" x14ac:dyDescent="0.2">
      <c r="B3">
        <v>6</v>
      </c>
    </row>
    <row r="4" spans="1:11" x14ac:dyDescent="0.2">
      <c r="B4">
        <v>4</v>
      </c>
    </row>
    <row r="5" spans="1:11" x14ac:dyDescent="0.2">
      <c r="B5">
        <v>1</v>
      </c>
    </row>
    <row r="7" spans="1:11" x14ac:dyDescent="0.2">
      <c r="A7" t="s">
        <v>1</v>
      </c>
      <c r="B7">
        <v>1</v>
      </c>
      <c r="C7">
        <v>2</v>
      </c>
      <c r="D7">
        <v>4</v>
      </c>
      <c r="H7" t="s">
        <v>10</v>
      </c>
      <c r="I7">
        <f>AVERAGE(B7:B11)</f>
        <v>1</v>
      </c>
      <c r="J7">
        <f t="shared" ref="J7:K7" si="0">AVERAGE(C7:C11)</f>
        <v>3.6</v>
      </c>
      <c r="K7">
        <f t="shared" si="0"/>
        <v>4.8</v>
      </c>
    </row>
    <row r="8" spans="1:11" x14ac:dyDescent="0.2">
      <c r="B8">
        <v>1</v>
      </c>
      <c r="C8">
        <v>5</v>
      </c>
      <c r="D8">
        <v>7</v>
      </c>
    </row>
    <row r="9" spans="1:11" x14ac:dyDescent="0.2">
      <c r="B9">
        <v>1</v>
      </c>
      <c r="C9">
        <v>3</v>
      </c>
      <c r="D9">
        <v>8</v>
      </c>
    </row>
    <row r="10" spans="1:11" x14ac:dyDescent="0.2">
      <c r="B10">
        <v>1</v>
      </c>
      <c r="C10">
        <v>2</v>
      </c>
      <c r="D10">
        <v>3</v>
      </c>
    </row>
    <row r="11" spans="1:11" x14ac:dyDescent="0.2">
      <c r="B11">
        <v>1</v>
      </c>
      <c r="C11">
        <v>6</v>
      </c>
      <c r="D11">
        <v>2</v>
      </c>
    </row>
    <row r="13" spans="1:11" x14ac:dyDescent="0.2">
      <c r="A13" t="s">
        <v>3</v>
      </c>
      <c r="B13">
        <f t="array" ref="B13:F15">TRANSPOSE(B7:D11)</f>
        <v>1</v>
      </c>
      <c r="C13">
        <v>1</v>
      </c>
      <c r="D13">
        <v>1</v>
      </c>
      <c r="E13">
        <v>1</v>
      </c>
      <c r="F13">
        <v>1</v>
      </c>
    </row>
    <row r="14" spans="1:11" x14ac:dyDescent="0.2">
      <c r="B14">
        <v>2</v>
      </c>
      <c r="C14">
        <v>5</v>
      </c>
      <c r="D14">
        <v>3</v>
      </c>
      <c r="E14">
        <v>2</v>
      </c>
      <c r="F14">
        <v>6</v>
      </c>
    </row>
    <row r="15" spans="1:11" x14ac:dyDescent="0.2">
      <c r="B15">
        <v>4</v>
      </c>
      <c r="C15">
        <v>7</v>
      </c>
      <c r="D15">
        <v>8</v>
      </c>
      <c r="E15">
        <v>3</v>
      </c>
      <c r="F15">
        <v>2</v>
      </c>
    </row>
    <row r="17" spans="1:4" x14ac:dyDescent="0.2">
      <c r="A17" t="s">
        <v>2</v>
      </c>
      <c r="B17">
        <f t="array" ref="B17:D19">MMULT(B13:F15,B7:D11)</f>
        <v>5</v>
      </c>
      <c r="C17">
        <v>18</v>
      </c>
      <c r="D17">
        <v>24</v>
      </c>
    </row>
    <row r="18" spans="1:4" x14ac:dyDescent="0.2">
      <c r="B18">
        <v>18</v>
      </c>
      <c r="C18">
        <v>78</v>
      </c>
      <c r="D18">
        <v>85</v>
      </c>
    </row>
    <row r="19" spans="1:4" x14ac:dyDescent="0.2">
      <c r="B19">
        <v>24</v>
      </c>
      <c r="C19">
        <v>85</v>
      </c>
      <c r="D19">
        <v>142</v>
      </c>
    </row>
    <row r="21" spans="1:4" x14ac:dyDescent="0.2">
      <c r="A21" t="s">
        <v>4</v>
      </c>
      <c r="B21">
        <f t="array" ref="B21:D23">MINVERSE(B17:D19)</f>
        <v>2.1893121091529255</v>
      </c>
      <c r="C21">
        <v>-0.29334849346219405</v>
      </c>
      <c r="D21">
        <v>-0.19442865264354725</v>
      </c>
    </row>
    <row r="22" spans="1:4" x14ac:dyDescent="0.2">
      <c r="B22">
        <v>-0.2933484934621941</v>
      </c>
      <c r="C22">
        <v>7.617964752700393E-2</v>
      </c>
      <c r="D22">
        <v>3.9795338260374931E-3</v>
      </c>
    </row>
    <row r="23" spans="1:4" x14ac:dyDescent="0.2">
      <c r="B23">
        <v>-0.19442865264354725</v>
      </c>
      <c r="C23">
        <v>3.9795338260374844E-3</v>
      </c>
      <c r="D23">
        <v>3.7521318931210898E-2</v>
      </c>
    </row>
    <row r="25" spans="1:4" x14ac:dyDescent="0.2">
      <c r="A25" t="s">
        <v>5</v>
      </c>
      <c r="B25">
        <f t="array" ref="B25:B27">MMULT(B13:F15,B1:B5)</f>
        <v>16</v>
      </c>
    </row>
    <row r="26" spans="1:4" x14ac:dyDescent="0.2">
      <c r="B26">
        <v>48</v>
      </c>
    </row>
    <row r="27" spans="1:4" x14ac:dyDescent="0.2">
      <c r="B27">
        <v>88</v>
      </c>
    </row>
    <row r="29" spans="1:4" x14ac:dyDescent="0.2">
      <c r="A29" t="s">
        <v>6</v>
      </c>
      <c r="B29">
        <f t="array" ref="B29:B31">MMULT(B21:D23,B25:B27)</f>
        <v>3.8385446276293393</v>
      </c>
    </row>
    <row r="30" spans="1:4" x14ac:dyDescent="0.2">
      <c r="B30">
        <v>-0.68675383740761764</v>
      </c>
    </row>
    <row r="31" spans="1:4" x14ac:dyDescent="0.2">
      <c r="B31">
        <v>0.38203524729960225</v>
      </c>
    </row>
    <row r="33" spans="1:5" x14ac:dyDescent="0.2">
      <c r="A33" t="s">
        <v>7</v>
      </c>
      <c r="B33">
        <f t="array" ref="B33:B37">MMULT(B7:D11,B29:B31)</f>
        <v>3.9931779420125131</v>
      </c>
      <c r="D33" t="s">
        <v>8</v>
      </c>
      <c r="E33">
        <f>AVERAGE(B33:B37)</f>
        <v>3.2000000000000064</v>
      </c>
    </row>
    <row r="34" spans="1:5" x14ac:dyDescent="0.2">
      <c r="B34">
        <v>3.0790221716884671</v>
      </c>
    </row>
    <row r="35" spans="1:5" x14ac:dyDescent="0.2">
      <c r="B35">
        <v>4.8345650938033042</v>
      </c>
    </row>
    <row r="36" spans="1:5" x14ac:dyDescent="0.2">
      <c r="B36">
        <v>3.6111426947129108</v>
      </c>
    </row>
    <row r="37" spans="1:5" x14ac:dyDescent="0.2">
      <c r="B37">
        <v>0.48209209778283757</v>
      </c>
    </row>
    <row r="39" spans="1:5" x14ac:dyDescent="0.2">
      <c r="A39" t="s">
        <v>11</v>
      </c>
      <c r="B39">
        <f>B1-B33</f>
        <v>-0.99317794201251308</v>
      </c>
      <c r="D39" t="s">
        <v>12</v>
      </c>
      <c r="E39">
        <f>SUM(B39:B43)</f>
        <v>-3.2862601528904634E-14</v>
      </c>
    </row>
    <row r="40" spans="1:5" x14ac:dyDescent="0.2">
      <c r="B40">
        <f t="shared" ref="B40:B43" si="1">B2-B34</f>
        <v>-1.0790221716884671</v>
      </c>
    </row>
    <row r="41" spans="1:5" x14ac:dyDescent="0.2">
      <c r="B41">
        <f t="shared" si="1"/>
        <v>1.1654349061966958</v>
      </c>
    </row>
    <row r="42" spans="1:5" x14ac:dyDescent="0.2">
      <c r="B42">
        <f t="shared" si="1"/>
        <v>0.38885730528708917</v>
      </c>
    </row>
    <row r="43" spans="1:5" x14ac:dyDescent="0.2">
      <c r="B43">
        <f t="shared" si="1"/>
        <v>0.51790790221716243</v>
      </c>
    </row>
    <row r="45" spans="1:5" x14ac:dyDescent="0.2">
      <c r="A45" t="s">
        <v>13</v>
      </c>
      <c r="B45">
        <f t="array" ref="B45:B47">MMULT(B13:F15,B39:B43)</f>
        <v>-3.2862601528904634E-14</v>
      </c>
    </row>
    <row r="46" spans="1:5" x14ac:dyDescent="0.2">
      <c r="B46">
        <v>-1.2168044349891716E-13</v>
      </c>
    </row>
    <row r="47" spans="1:5" x14ac:dyDescent="0.2">
      <c r="B47">
        <v>-1.6475709685437323E-13</v>
      </c>
    </row>
    <row r="49" spans="1:6" x14ac:dyDescent="0.2">
      <c r="A49" t="s">
        <v>14</v>
      </c>
      <c r="B49">
        <f t="array" ref="B49">MMULT(I7:K7,B29:B31)</f>
        <v>3.2000000000000064</v>
      </c>
    </row>
    <row r="51" spans="1:6" x14ac:dyDescent="0.2">
      <c r="A51" t="s">
        <v>17</v>
      </c>
      <c r="B51">
        <f t="array" ref="B51:F51">TRANSPOSE(B39:B43)</f>
        <v>-0.99317794201251308</v>
      </c>
      <c r="C51">
        <v>-1.0790221716884671</v>
      </c>
      <c r="D51">
        <v>1.1654349061966958</v>
      </c>
      <c r="E51">
        <v>0.38885730528708917</v>
      </c>
      <c r="F51">
        <v>0.51790790221716243</v>
      </c>
    </row>
    <row r="53" spans="1:6" x14ac:dyDescent="0.2">
      <c r="A53" t="s">
        <v>16</v>
      </c>
      <c r="B53">
        <f t="array" ref="B53">MMULT(B51:F51,B39:B43)</f>
        <v>3.9283683911313259</v>
      </c>
    </row>
    <row r="55" spans="1:6" x14ac:dyDescent="0.2">
      <c r="A55" t="s">
        <v>15</v>
      </c>
      <c r="B55">
        <f>B53/2</f>
        <v>1.9641841955656629</v>
      </c>
    </row>
    <row r="57" spans="1:6" x14ac:dyDescent="0.2">
      <c r="A57" t="s">
        <v>18</v>
      </c>
      <c r="B57">
        <f>$B$55*B21</f>
        <v>4.3002122439587041</v>
      </c>
      <c r="C57">
        <f t="shared" ref="C57:D57" si="2">$B$55*C21</f>
        <v>-0.5761904746514388</v>
      </c>
      <c r="D57">
        <f t="shared" si="2"/>
        <v>-0.38189368668758156</v>
      </c>
    </row>
    <row r="58" spans="1:6" x14ac:dyDescent="0.2">
      <c r="B58">
        <f t="shared" ref="B58:D58" si="3">$B$55*B22</f>
        <v>-0.57619047465143891</v>
      </c>
      <c r="C58">
        <f t="shared" si="3"/>
        <v>0.14963085969630396</v>
      </c>
      <c r="D58">
        <f t="shared" si="3"/>
        <v>7.8165374468217984E-3</v>
      </c>
    </row>
    <row r="59" spans="1:6" x14ac:dyDescent="0.2">
      <c r="B59">
        <f t="shared" ref="B59:D59" si="4">$B$55*B23</f>
        <v>-0.38189368668758156</v>
      </c>
      <c r="C59">
        <f t="shared" si="4"/>
        <v>7.8165374468217811E-3</v>
      </c>
      <c r="D59">
        <f t="shared" si="4"/>
        <v>7.3698781641463151E-2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1b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Barrantes</dc:creator>
  <cp:lastModifiedBy>Nicolas Barrantes</cp:lastModifiedBy>
  <dcterms:created xsi:type="dcterms:W3CDTF">2018-09-27T23:10:09Z</dcterms:created>
  <dcterms:modified xsi:type="dcterms:W3CDTF">2019-04-27T03:08:50Z</dcterms:modified>
</cp:coreProperties>
</file>