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ome/Dropbox/Practica Econometria/2018-2/PDs/PD7/"/>
    </mc:Choice>
  </mc:AlternateContent>
  <bookViews>
    <workbookView xWindow="1040" yWindow="1680" windowWidth="24560" windowHeight="129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5" i="1" l="1"/>
  <c r="B115" i="1"/>
  <c r="B113" i="1"/>
  <c r="B111" i="1"/>
  <c r="B91" i="1" a="1"/>
  <c r="B91" i="1"/>
  <c r="B92" i="1"/>
  <c r="B93" i="1"/>
  <c r="B82" i="1"/>
  <c r="B38" i="1" a="1"/>
  <c r="B38" i="1"/>
  <c r="C38" i="1"/>
  <c r="B39" i="1"/>
  <c r="C39" i="1"/>
  <c r="B40" i="1"/>
  <c r="C40" i="1"/>
  <c r="B10" i="1" a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4" i="1" a="1"/>
  <c r="B14" i="1"/>
  <c r="C14" i="1"/>
  <c r="D14" i="1"/>
  <c r="B15" i="1"/>
  <c r="C15" i="1"/>
  <c r="D15" i="1"/>
  <c r="B16" i="1"/>
  <c r="C16" i="1"/>
  <c r="D16" i="1"/>
  <c r="B18" i="1" a="1"/>
  <c r="B18" i="1"/>
  <c r="C18" i="1"/>
  <c r="D18" i="1"/>
  <c r="B19" i="1"/>
  <c r="C19" i="1"/>
  <c r="D19" i="1"/>
  <c r="B20" i="1"/>
  <c r="C20" i="1"/>
  <c r="D20" i="1"/>
  <c r="B22" i="1" a="1"/>
  <c r="B22" i="1"/>
  <c r="B23" i="1"/>
  <c r="B24" i="1"/>
  <c r="B26" i="1" a="1"/>
  <c r="B26" i="1"/>
  <c r="B27" i="1"/>
  <c r="B28" i="1"/>
  <c r="B60" i="1" a="1"/>
  <c r="B60" i="1"/>
  <c r="B68" i="1"/>
  <c r="B66" i="1"/>
  <c r="B74" i="1"/>
  <c r="B65" i="1"/>
  <c r="B73" i="1"/>
  <c r="B64" i="1"/>
  <c r="B72" i="1"/>
  <c r="B63" i="1"/>
  <c r="B71" i="1"/>
  <c r="B62" i="1"/>
  <c r="B70" i="1"/>
  <c r="B61" i="1"/>
  <c r="B69" i="1"/>
  <c r="B76" i="1" a="1"/>
  <c r="B76" i="1"/>
  <c r="C76" i="1"/>
  <c r="D76" i="1"/>
  <c r="E76" i="1"/>
  <c r="F76" i="1"/>
  <c r="G76" i="1"/>
  <c r="H76" i="1"/>
  <c r="B42" i="1" a="1"/>
  <c r="B42" i="1"/>
  <c r="B43" i="1"/>
  <c r="B47" i="1" a="1"/>
  <c r="C47" i="1"/>
  <c r="D47" i="1"/>
  <c r="B48" i="1"/>
  <c r="C48" i="1"/>
  <c r="D48" i="1"/>
  <c r="B47" i="1"/>
  <c r="B50" i="1" a="1"/>
  <c r="B50" i="1"/>
  <c r="C50" i="1"/>
  <c r="B51" i="1"/>
  <c r="C51" i="1"/>
  <c r="B45" i="1" a="1"/>
  <c r="B45" i="1"/>
  <c r="C45" i="1"/>
  <c r="B78" i="1" a="1"/>
  <c r="B78" i="1"/>
  <c r="B53" i="1" a="1"/>
  <c r="B53" i="1"/>
  <c r="C53" i="1"/>
  <c r="B54" i="1"/>
  <c r="C54" i="1"/>
  <c r="B56" i="1" a="1"/>
  <c r="B56" i="1"/>
  <c r="C56" i="1"/>
  <c r="B58" i="1" a="1"/>
  <c r="B58" i="1"/>
  <c r="B80" i="1"/>
  <c r="B99" i="1" a="1"/>
  <c r="B99" i="1"/>
  <c r="C99" i="1"/>
  <c r="D99" i="1"/>
  <c r="B101" i="1" a="1"/>
  <c r="B101" i="1"/>
  <c r="B103" i="1" a="1"/>
  <c r="B103" i="1"/>
  <c r="B95" i="1" a="1"/>
  <c r="B95" i="1"/>
  <c r="B97" i="1"/>
  <c r="B105" i="1" a="1"/>
  <c r="B105" i="1"/>
  <c r="B107" i="1" a="1"/>
  <c r="B107" i="1"/>
  <c r="B109" i="1"/>
</calcChain>
</file>

<file path=xl/sharedStrings.xml><?xml version="1.0" encoding="utf-8"?>
<sst xmlns="http://schemas.openxmlformats.org/spreadsheetml/2006/main" count="41" uniqueCount="29">
  <si>
    <t>Y</t>
  </si>
  <si>
    <t>X2</t>
  </si>
  <si>
    <t>X3</t>
  </si>
  <si>
    <t>X1</t>
  </si>
  <si>
    <t>X'=</t>
  </si>
  <si>
    <t>X'X=</t>
  </si>
  <si>
    <t>(X'X)^(-1)=</t>
  </si>
  <si>
    <t>X'y=</t>
  </si>
  <si>
    <t>b=</t>
  </si>
  <si>
    <t>R=</t>
  </si>
  <si>
    <t>r=</t>
  </si>
  <si>
    <t>Rb=Rb-r=</t>
  </si>
  <si>
    <t>(Rb-r)'=</t>
  </si>
  <si>
    <t>R(X'X)^(-1)R'=</t>
  </si>
  <si>
    <t>R(X'X)^(-1)=</t>
  </si>
  <si>
    <t>R'=</t>
  </si>
  <si>
    <t>y^=</t>
  </si>
  <si>
    <t>e=</t>
  </si>
  <si>
    <t>e'=</t>
  </si>
  <si>
    <t>e'e=</t>
  </si>
  <si>
    <t>F=</t>
  </si>
  <si>
    <t>[R(X'X)^(-1)R']^(-1)=</t>
  </si>
  <si>
    <t>(Rb-r)'[R(X'X)^(-1)]^(-1)=</t>
  </si>
  <si>
    <t>(Rb-r)'[R(X'X)^(-1)]^(-1)(Rb-r)=</t>
  </si>
  <si>
    <t>F-Fisher=</t>
  </si>
  <si>
    <t>SIGNIFICANCIA CONJUNTA</t>
  </si>
  <si>
    <t>SIGNIFICANCIA DE UN PARÁMETRO (Equivalencia con prueba t)</t>
  </si>
  <si>
    <t>t=</t>
  </si>
  <si>
    <t>t-Student=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</si>
</sst>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99" workbookViewId="0">
      <selection activeCell="B117" sqref="B117"/>
    </sheetView>
  </sheetViews>
  <sheetFormatPr baseColWidth="10" defaultRowHeight="16" x14ac:dyDescent="0.2"/>
  <cols>
    <col min="1" max="1" width="25.5" bestFit="1" customWidth="1"/>
  </cols>
  <sheetData>
    <row r="1" spans="1:8" x14ac:dyDescent="0.2">
      <c r="A1" t="s">
        <v>0</v>
      </c>
      <c r="B1" t="s">
        <v>3</v>
      </c>
      <c r="C1" t="s">
        <v>1</v>
      </c>
      <c r="D1" t="s">
        <v>2</v>
      </c>
    </row>
    <row r="2" spans="1:8" x14ac:dyDescent="0.2">
      <c r="A2">
        <v>3</v>
      </c>
      <c r="B2">
        <v>1</v>
      </c>
      <c r="C2">
        <v>3</v>
      </c>
      <c r="D2">
        <v>5</v>
      </c>
    </row>
    <row r="3" spans="1:8" x14ac:dyDescent="0.2">
      <c r="A3">
        <v>8</v>
      </c>
      <c r="B3">
        <v>1</v>
      </c>
      <c r="C3">
        <v>5</v>
      </c>
      <c r="D3">
        <v>6</v>
      </c>
    </row>
    <row r="4" spans="1:8" x14ac:dyDescent="0.2">
      <c r="A4">
        <v>3</v>
      </c>
      <c r="B4">
        <v>1</v>
      </c>
      <c r="C4">
        <v>2</v>
      </c>
      <c r="D4">
        <v>4</v>
      </c>
    </row>
    <row r="5" spans="1:8" x14ac:dyDescent="0.2">
      <c r="A5">
        <v>5</v>
      </c>
      <c r="B5">
        <v>1</v>
      </c>
      <c r="C5">
        <v>4</v>
      </c>
      <c r="D5">
        <v>6</v>
      </c>
    </row>
    <row r="6" spans="1:8" x14ac:dyDescent="0.2">
      <c r="A6">
        <v>1</v>
      </c>
      <c r="B6">
        <v>1</v>
      </c>
      <c r="C6">
        <v>1</v>
      </c>
      <c r="D6">
        <v>4</v>
      </c>
    </row>
    <row r="7" spans="1:8" x14ac:dyDescent="0.2">
      <c r="A7">
        <v>2</v>
      </c>
      <c r="B7">
        <v>1</v>
      </c>
      <c r="C7">
        <v>1</v>
      </c>
      <c r="D7">
        <v>2</v>
      </c>
    </row>
    <row r="8" spans="1:8" x14ac:dyDescent="0.2">
      <c r="A8">
        <v>1</v>
      </c>
      <c r="B8">
        <v>1</v>
      </c>
      <c r="C8">
        <v>3</v>
      </c>
      <c r="D8">
        <v>1</v>
      </c>
    </row>
    <row r="10" spans="1:8" x14ac:dyDescent="0.2">
      <c r="A10" t="s">
        <v>4</v>
      </c>
      <c r="B10">
        <f t="array" ref="B10:H12">TRANSPOSE(B2:D8)</f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B11">
        <v>3</v>
      </c>
      <c r="C11">
        <v>5</v>
      </c>
      <c r="D11">
        <v>2</v>
      </c>
      <c r="E11">
        <v>4</v>
      </c>
      <c r="F11">
        <v>1</v>
      </c>
      <c r="G11">
        <v>1</v>
      </c>
      <c r="H11">
        <v>3</v>
      </c>
    </row>
    <row r="12" spans="1:8" x14ac:dyDescent="0.2">
      <c r="B12">
        <v>5</v>
      </c>
      <c r="C12">
        <v>6</v>
      </c>
      <c r="D12">
        <v>4</v>
      </c>
      <c r="E12">
        <v>6</v>
      </c>
      <c r="F12">
        <v>4</v>
      </c>
      <c r="G12">
        <v>2</v>
      </c>
      <c r="H12">
        <v>1</v>
      </c>
    </row>
    <row r="14" spans="1:8" x14ac:dyDescent="0.2">
      <c r="A14" t="s">
        <v>5</v>
      </c>
      <c r="B14">
        <f t="array" ref="B14:D16">MMULT(B10:H12,B2:D8)</f>
        <v>7</v>
      </c>
      <c r="C14">
        <v>19</v>
      </c>
      <c r="D14">
        <v>28</v>
      </c>
    </row>
    <row r="15" spans="1:8" x14ac:dyDescent="0.2">
      <c r="B15">
        <v>19</v>
      </c>
      <c r="C15">
        <v>65</v>
      </c>
      <c r="D15">
        <v>86</v>
      </c>
    </row>
    <row r="16" spans="1:8" x14ac:dyDescent="0.2">
      <c r="B16">
        <v>28</v>
      </c>
      <c r="C16">
        <v>86</v>
      </c>
      <c r="D16">
        <v>134</v>
      </c>
    </row>
    <row r="18" spans="1:4" x14ac:dyDescent="0.2">
      <c r="A18" t="s">
        <v>6</v>
      </c>
      <c r="B18">
        <f t="array" ref="B18:D20">MINVERSE(B14:D16)</f>
        <v>0.96052631578947356</v>
      </c>
      <c r="C18">
        <v>-0.10087719298245622</v>
      </c>
      <c r="D18">
        <v>-0.13596491228070176</v>
      </c>
    </row>
    <row r="19" spans="1:4" x14ac:dyDescent="0.2">
      <c r="B19">
        <v>-0.1008771929824562</v>
      </c>
      <c r="C19">
        <v>0.11257309941520473</v>
      </c>
      <c r="D19">
        <v>-5.1169590643274858E-2</v>
      </c>
    </row>
    <row r="20" spans="1:4" x14ac:dyDescent="0.2">
      <c r="B20">
        <v>-0.13596491228070171</v>
      </c>
      <c r="C20">
        <v>-5.1169590643274865E-2</v>
      </c>
      <c r="D20">
        <v>6.8713450292397671E-2</v>
      </c>
    </row>
    <row r="22" spans="1:4" x14ac:dyDescent="0.2">
      <c r="A22" t="s">
        <v>7</v>
      </c>
      <c r="B22">
        <f t="array" ref="B22:B24">MMULT(B10:H12,A2:A8)</f>
        <v>23</v>
      </c>
    </row>
    <row r="23" spans="1:4" x14ac:dyDescent="0.2">
      <c r="B23">
        <v>81</v>
      </c>
    </row>
    <row r="24" spans="1:4" x14ac:dyDescent="0.2">
      <c r="B24">
        <v>114</v>
      </c>
    </row>
    <row r="26" spans="1:4" x14ac:dyDescent="0.2">
      <c r="A26" t="s">
        <v>8</v>
      </c>
      <c r="B26">
        <f t="array" ref="B26:B28">MMULT(B18:D20,B22:B24)</f>
        <v>-1.5789473684210638</v>
      </c>
    </row>
    <row r="27" spans="1:4" x14ac:dyDescent="0.2">
      <c r="B27">
        <v>0.96491228070175517</v>
      </c>
    </row>
    <row r="28" spans="1:4" x14ac:dyDescent="0.2">
      <c r="B28">
        <v>0.56140350877193246</v>
      </c>
    </row>
    <row r="30" spans="1:4" x14ac:dyDescent="0.2">
      <c r="A30" t="s">
        <v>25</v>
      </c>
    </row>
    <row r="32" spans="1:4" x14ac:dyDescent="0.2">
      <c r="A32" t="s">
        <v>9</v>
      </c>
      <c r="B32">
        <v>0</v>
      </c>
      <c r="C32">
        <v>1</v>
      </c>
      <c r="D32">
        <v>0</v>
      </c>
    </row>
    <row r="33" spans="1:4" x14ac:dyDescent="0.2">
      <c r="B33">
        <v>0</v>
      </c>
      <c r="C33">
        <v>0</v>
      </c>
      <c r="D33">
        <v>1</v>
      </c>
    </row>
    <row r="35" spans="1:4" x14ac:dyDescent="0.2">
      <c r="A35" t="s">
        <v>10</v>
      </c>
      <c r="B35">
        <v>0</v>
      </c>
    </row>
    <row r="36" spans="1:4" x14ac:dyDescent="0.2">
      <c r="B36">
        <v>0</v>
      </c>
    </row>
    <row r="38" spans="1:4" x14ac:dyDescent="0.2">
      <c r="A38" t="s">
        <v>15</v>
      </c>
      <c r="B38">
        <f t="array" ref="B38:C40">TRANSPOSE(B32:D33)</f>
        <v>0</v>
      </c>
      <c r="C38">
        <v>0</v>
      </c>
    </row>
    <row r="39" spans="1:4" x14ac:dyDescent="0.2">
      <c r="B39">
        <v>1</v>
      </c>
      <c r="C39">
        <v>0</v>
      </c>
    </row>
    <row r="40" spans="1:4" x14ac:dyDescent="0.2">
      <c r="B40">
        <v>0</v>
      </c>
      <c r="C40">
        <v>1</v>
      </c>
    </row>
    <row r="42" spans="1:4" x14ac:dyDescent="0.2">
      <c r="A42" t="s">
        <v>11</v>
      </c>
      <c r="B42">
        <f t="array" ref="B42:B43">MMULT(B32:D33,B26:B28)</f>
        <v>0.96491228070175517</v>
      </c>
    </row>
    <row r="43" spans="1:4" x14ac:dyDescent="0.2">
      <c r="B43">
        <v>0.56140350877193246</v>
      </c>
    </row>
    <row r="45" spans="1:4" x14ac:dyDescent="0.2">
      <c r="A45" t="s">
        <v>12</v>
      </c>
      <c r="B45">
        <f t="array" ref="B45:C45">TRANSPOSE(B42:B43)</f>
        <v>0.96491228070175517</v>
      </c>
      <c r="C45">
        <v>0.56140350877193246</v>
      </c>
    </row>
    <row r="47" spans="1:4" x14ac:dyDescent="0.2">
      <c r="A47" t="s">
        <v>14</v>
      </c>
      <c r="B47">
        <f t="array" ref="B47:D48">MMULT(B32:D33,B18:D20)</f>
        <v>-0.1008771929824562</v>
      </c>
      <c r="C47">
        <v>0.11257309941520473</v>
      </c>
      <c r="D47">
        <v>-5.1169590643274858E-2</v>
      </c>
    </row>
    <row r="48" spans="1:4" x14ac:dyDescent="0.2">
      <c r="B48">
        <v>-0.13596491228070171</v>
      </c>
      <c r="C48">
        <v>-5.1169590643274865E-2</v>
      </c>
      <c r="D48">
        <v>6.8713450292397671E-2</v>
      </c>
    </row>
    <row r="50" spans="1:3" x14ac:dyDescent="0.2">
      <c r="A50" t="s">
        <v>13</v>
      </c>
      <c r="B50">
        <f t="array" ref="B50:C51">MMULT(B47:D48,B38:C40)</f>
        <v>0.11257309941520473</v>
      </c>
      <c r="C50">
        <v>-5.1169590643274858E-2</v>
      </c>
    </row>
    <row r="51" spans="1:3" x14ac:dyDescent="0.2">
      <c r="B51">
        <v>-5.1169590643274865E-2</v>
      </c>
      <c r="C51">
        <v>6.8713450292397671E-2</v>
      </c>
    </row>
    <row r="53" spans="1:3" x14ac:dyDescent="0.2">
      <c r="A53" t="s">
        <v>21</v>
      </c>
      <c r="B53">
        <f t="array" ref="B53:C54">MINVERSE(B50:C51)</f>
        <v>13.428571428571422</v>
      </c>
      <c r="C53">
        <v>9.9999999999999947</v>
      </c>
    </row>
    <row r="54" spans="1:3" x14ac:dyDescent="0.2">
      <c r="B54">
        <v>9.9999999999999947</v>
      </c>
      <c r="C54">
        <v>21.999999999999993</v>
      </c>
    </row>
    <row r="56" spans="1:3" x14ac:dyDescent="0.2">
      <c r="A56" t="s">
        <v>22</v>
      </c>
      <c r="B56">
        <f t="array" ref="B56:C56">MMULT(B45:C45,B53:C54)</f>
        <v>18.571428571428598</v>
      </c>
      <c r="C56">
        <v>22.000000000000057</v>
      </c>
    </row>
    <row r="58" spans="1:3" x14ac:dyDescent="0.2">
      <c r="A58" t="s">
        <v>23</v>
      </c>
      <c r="B58">
        <f t="array" ref="B58">MMULT(B56:C56,B42:B43)</f>
        <v>30.270676691729456</v>
      </c>
    </row>
    <row r="60" spans="1:3" x14ac:dyDescent="0.2">
      <c r="A60" t="s">
        <v>16</v>
      </c>
      <c r="B60">
        <f t="array" ref="B60:B66">MMULT(B2:D8,B26:B28)</f>
        <v>4.122807017543864</v>
      </c>
    </row>
    <row r="61" spans="1:3" x14ac:dyDescent="0.2">
      <c r="B61">
        <v>6.6140350877193068</v>
      </c>
    </row>
    <row r="62" spans="1:3" x14ac:dyDescent="0.2">
      <c r="B62">
        <v>2.5964912280701764</v>
      </c>
    </row>
    <row r="63" spans="1:3" x14ac:dyDescent="0.2">
      <c r="B63">
        <v>5.6491228070175517</v>
      </c>
    </row>
    <row r="64" spans="1:3" x14ac:dyDescent="0.2">
      <c r="B64">
        <v>1.6315789473684212</v>
      </c>
    </row>
    <row r="65" spans="1:8" x14ac:dyDescent="0.2">
      <c r="B65">
        <v>0.50877192982455632</v>
      </c>
    </row>
    <row r="66" spans="1:8" x14ac:dyDescent="0.2">
      <c r="B66">
        <v>1.8771929824561342</v>
      </c>
    </row>
    <row r="68" spans="1:8" x14ac:dyDescent="0.2">
      <c r="A68" t="s">
        <v>17</v>
      </c>
      <c r="B68">
        <f>A2-B60</f>
        <v>-1.122807017543864</v>
      </c>
    </row>
    <row r="69" spans="1:8" x14ac:dyDescent="0.2">
      <c r="B69">
        <f>A3-B61</f>
        <v>1.3859649122806932</v>
      </c>
    </row>
    <row r="70" spans="1:8" x14ac:dyDescent="0.2">
      <c r="B70">
        <f>A4-B62</f>
        <v>0.4035087719298236</v>
      </c>
    </row>
    <row r="71" spans="1:8" x14ac:dyDescent="0.2">
      <c r="B71">
        <f>A5-B63</f>
        <v>-0.64912280701755165</v>
      </c>
    </row>
    <row r="72" spans="1:8" x14ac:dyDescent="0.2">
      <c r="B72">
        <f>A6-B64</f>
        <v>-0.63157894736842124</v>
      </c>
    </row>
    <row r="73" spans="1:8" x14ac:dyDescent="0.2">
      <c r="B73">
        <f>A7-B65</f>
        <v>1.4912280701754437</v>
      </c>
    </row>
    <row r="74" spans="1:8" x14ac:dyDescent="0.2">
      <c r="B74">
        <f>A8-B66</f>
        <v>-0.8771929824561342</v>
      </c>
    </row>
    <row r="76" spans="1:8" x14ac:dyDescent="0.2">
      <c r="A76" t="s">
        <v>18</v>
      </c>
      <c r="B76">
        <f t="array" ref="B76:H76">TRANSPOSE(B68:B74)</f>
        <v>-1.122807017543864</v>
      </c>
      <c r="C76">
        <v>1.3859649122806932</v>
      </c>
      <c r="D76">
        <v>0.4035087719298236</v>
      </c>
      <c r="E76">
        <v>-0.64912280701755165</v>
      </c>
      <c r="F76">
        <v>-0.63157894736842124</v>
      </c>
      <c r="G76">
        <v>1.4912280701754437</v>
      </c>
      <c r="H76">
        <v>-0.8771929824561342</v>
      </c>
    </row>
    <row r="78" spans="1:8" x14ac:dyDescent="0.2">
      <c r="A78" t="s">
        <v>19</v>
      </c>
      <c r="B78">
        <f t="array" ref="B78">MMULT(B76:H76,B68:B74)</f>
        <v>7.1578947368421053</v>
      </c>
    </row>
    <row r="80" spans="1:8" x14ac:dyDescent="0.2">
      <c r="A80" t="s">
        <v>20</v>
      </c>
      <c r="B80">
        <f>(B58/2)/(B78/4)</f>
        <v>8.4579831932773484</v>
      </c>
    </row>
    <row r="82" spans="1:4" x14ac:dyDescent="0.2">
      <c r="A82" t="s">
        <v>24</v>
      </c>
      <c r="B82">
        <f>FINV(0.05,2,4)</f>
        <v>6.9442719099991574</v>
      </c>
    </row>
    <row r="85" spans="1:4" x14ac:dyDescent="0.2">
      <c r="A85" t="s">
        <v>26</v>
      </c>
    </row>
    <row r="87" spans="1:4" x14ac:dyDescent="0.2">
      <c r="A87" t="s">
        <v>9</v>
      </c>
      <c r="B87">
        <v>0</v>
      </c>
      <c r="C87">
        <v>1</v>
      </c>
      <c r="D87">
        <v>0</v>
      </c>
    </row>
    <row r="89" spans="1:4" x14ac:dyDescent="0.2">
      <c r="A89" t="s">
        <v>10</v>
      </c>
      <c r="B89">
        <v>0</v>
      </c>
    </row>
    <row r="91" spans="1:4" x14ac:dyDescent="0.2">
      <c r="A91" t="s">
        <v>15</v>
      </c>
      <c r="B91">
        <f t="array" ref="B91:B93">TRANSPOSE(B87:D87)</f>
        <v>0</v>
      </c>
    </row>
    <row r="92" spans="1:4" x14ac:dyDescent="0.2">
      <c r="B92">
        <v>1</v>
      </c>
    </row>
    <row r="93" spans="1:4" x14ac:dyDescent="0.2">
      <c r="B93">
        <v>0</v>
      </c>
    </row>
    <row r="95" spans="1:4" x14ac:dyDescent="0.2">
      <c r="A95" t="s">
        <v>11</v>
      </c>
      <c r="B95">
        <f t="array" ref="B95">MMULT(B87:D87,B26:B28)</f>
        <v>0.96491228070175517</v>
      </c>
    </row>
    <row r="97" spans="1:4" x14ac:dyDescent="0.2">
      <c r="A97" t="s">
        <v>12</v>
      </c>
      <c r="B97">
        <f>B95</f>
        <v>0.96491228070175517</v>
      </c>
    </row>
    <row r="99" spans="1:4" x14ac:dyDescent="0.2">
      <c r="A99" t="s">
        <v>14</v>
      </c>
      <c r="B99">
        <f t="array" ref="B99:D99">MMULT(B87:D87,B18:D20)</f>
        <v>-0.1008771929824562</v>
      </c>
      <c r="C99">
        <v>0.11257309941520473</v>
      </c>
      <c r="D99">
        <v>-5.1169590643274858E-2</v>
      </c>
    </row>
    <row r="101" spans="1:4" x14ac:dyDescent="0.2">
      <c r="A101" t="s">
        <v>13</v>
      </c>
      <c r="B101">
        <f t="array" ref="B101">MMULT(B99:D99,B91:B93)</f>
        <v>0.11257309941520473</v>
      </c>
    </row>
    <row r="103" spans="1:4" x14ac:dyDescent="0.2">
      <c r="A103" t="s">
        <v>21</v>
      </c>
      <c r="B103">
        <f t="array" ref="B103">MINVERSE(B101)</f>
        <v>8.8831168831168785</v>
      </c>
    </row>
    <row r="105" spans="1:4" x14ac:dyDescent="0.2">
      <c r="A105" t="s">
        <v>22</v>
      </c>
      <c r="B105">
        <f t="array" ref="B105">B97*B103</f>
        <v>8.5714285714285747</v>
      </c>
    </row>
    <row r="107" spans="1:4" x14ac:dyDescent="0.2">
      <c r="A107" t="s">
        <v>23</v>
      </c>
      <c r="B107">
        <f t="array" ref="B107">B105*B97</f>
        <v>8.2706766917293333</v>
      </c>
    </row>
    <row r="109" spans="1:4" x14ac:dyDescent="0.2">
      <c r="A109" t="s">
        <v>20</v>
      </c>
      <c r="B109">
        <f>(B107/1)/(B78/4)</f>
        <v>4.6218487394958041</v>
      </c>
    </row>
    <row r="111" spans="1:4" x14ac:dyDescent="0.2">
      <c r="A111" t="s">
        <v>24</v>
      </c>
      <c r="B111">
        <f>FINV(0.05,1,4)</f>
        <v>7.708647422176786</v>
      </c>
    </row>
    <row r="113" spans="1:3" x14ac:dyDescent="0.2">
      <c r="A113" t="s">
        <v>27</v>
      </c>
      <c r="B113">
        <f>SQRT(B109)</f>
        <v>2.1498485387337882</v>
      </c>
    </row>
    <row r="115" spans="1:3" x14ac:dyDescent="0.2">
      <c r="A115" t="s">
        <v>28</v>
      </c>
      <c r="B115">
        <f>_xlfn.T.INV(0.975,4)</f>
        <v>2.776445105197793</v>
      </c>
      <c r="C115">
        <f>SQRT(B111)</f>
        <v>2.7764451051977934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Barrantes</dc:creator>
  <cp:lastModifiedBy>Nicolás Barrantes</cp:lastModifiedBy>
  <dcterms:created xsi:type="dcterms:W3CDTF">2018-10-13T04:30:01Z</dcterms:created>
  <dcterms:modified xsi:type="dcterms:W3CDTF">2018-10-13T05:18:18Z</dcterms:modified>
</cp:coreProperties>
</file>