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Biblioteca virtual de desarrollo personal\MATEMÁTICA\ECONOMÍA MATEMÁTICA\INVESTIGACIÓN  DE OPERACIONES\"/>
    </mc:Choice>
  </mc:AlternateContent>
  <xr:revisionPtr revIDLastSave="0" documentId="13_ncr:1_{B5B244D9-E044-4001-ADBD-B473C83A7431}" xr6:coauthVersionLast="43" xr6:coauthVersionMax="43" xr10:uidLastSave="{00000000-0000-0000-0000-000000000000}"/>
  <bookViews>
    <workbookView xWindow="-120" yWindow="-120" windowWidth="20730" windowHeight="11760" activeTab="3" xr2:uid="{00000000-000D-0000-FFFF-FFFF00000000}"/>
  </bookViews>
  <sheets>
    <sheet name="Maximizacion" sheetId="1" r:id="rId1"/>
    <sheet name="Hoja4" sheetId="5" r:id="rId2"/>
    <sheet name="Hoja1" sheetId="2" r:id="rId3"/>
    <sheet name="Hoja3" sheetId="4" r:id="rId4"/>
    <sheet name="Hoja2" sheetId="3" r:id="rId5"/>
  </sheets>
  <definedNames>
    <definedName name="solver_adj" localSheetId="2" hidden="1">Hoja1!$D$7:$E$7</definedName>
    <definedName name="solver_adj" localSheetId="4" hidden="1">Hoja2!$C$6:$D$6</definedName>
    <definedName name="solver_adj" localSheetId="1" hidden="1">Hoja4!$C$7:$D$7</definedName>
    <definedName name="solver_adj" localSheetId="0" hidden="1">Maximizacion!$C$5:$F$5</definedName>
    <definedName name="solver_cvg" localSheetId="2" hidden="1">0.0001</definedName>
    <definedName name="solver_cvg" localSheetId="4" hidden="1">0.0001</definedName>
    <definedName name="solver_cvg" localSheetId="1" hidden="1">0.0001</definedName>
    <definedName name="solver_cvg" localSheetId="0" hidden="1">0.0001</definedName>
    <definedName name="solver_drv" localSheetId="2" hidden="1">2</definedName>
    <definedName name="solver_drv" localSheetId="4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4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4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4" hidden="1">2147483647</definedName>
    <definedName name="solver_itr" localSheetId="1" hidden="1">2147483647</definedName>
    <definedName name="solver_itr" localSheetId="0" hidden="1">2147483647</definedName>
    <definedName name="solver_lhs1" localSheetId="2" hidden="1">Hoja1!$D$10:$E$10</definedName>
    <definedName name="solver_lhs1" localSheetId="4" hidden="1">Hoja2!$C$6:$D$6</definedName>
    <definedName name="solver_lhs1" localSheetId="1" hidden="1">Hoja4!$C$7:$D$7</definedName>
    <definedName name="solver_lhs1" localSheetId="0" hidden="1">Maximizacion!$C$5:$F$5</definedName>
    <definedName name="solver_lhs2" localSheetId="2" hidden="1">Hoja1!$D$8:$E$8</definedName>
    <definedName name="solver_lhs2" localSheetId="4" hidden="1">Hoja2!$H$10</definedName>
    <definedName name="solver_lhs2" localSheetId="1" hidden="1">Hoja4!$G$10</definedName>
    <definedName name="solver_lhs2" localSheetId="0" hidden="1">Maximizacion!$I$6</definedName>
    <definedName name="solver_lhs3" localSheetId="2" hidden="1">Hoja1!$D$9:$E$9</definedName>
    <definedName name="solver_lhs3" localSheetId="4" hidden="1">Hoja2!$H$7</definedName>
    <definedName name="solver_lhs3" localSheetId="1" hidden="1">Hoja4!$G$8</definedName>
    <definedName name="solver_lhs3" localSheetId="0" hidden="1">Maximizacion!$I$7</definedName>
    <definedName name="solver_lhs4" localSheetId="4" hidden="1">Hoja2!$H$8</definedName>
    <definedName name="solver_lhs4" localSheetId="1" hidden="1">Hoja4!$G$9</definedName>
    <definedName name="solver_lhs4" localSheetId="0" hidden="1">Maximizacion!$I$8</definedName>
    <definedName name="solver_lhs5" localSheetId="4" hidden="1">Hoja2!$H$9</definedName>
    <definedName name="solver_mip" localSheetId="2" hidden="1">2147483647</definedName>
    <definedName name="solver_mip" localSheetId="4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4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4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4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4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4" hidden="1">2147483647</definedName>
    <definedName name="solver_nod" localSheetId="1" hidden="1">2147483647</definedName>
    <definedName name="solver_nod" localSheetId="0" hidden="1">2147483647</definedName>
    <definedName name="solver_num" localSheetId="2" hidden="1">3</definedName>
    <definedName name="solver_num" localSheetId="4" hidden="1">5</definedName>
    <definedName name="solver_num" localSheetId="1" hidden="1">4</definedName>
    <definedName name="solver_num" localSheetId="0" hidden="1">4</definedName>
    <definedName name="solver_nwt" localSheetId="2" hidden="1">1</definedName>
    <definedName name="solver_nwt" localSheetId="4" hidden="1">1</definedName>
    <definedName name="solver_nwt" localSheetId="1" hidden="1">1</definedName>
    <definedName name="solver_nwt" localSheetId="0" hidden="1">1</definedName>
    <definedName name="solver_opt" localSheetId="2" hidden="1">Hoja1!$D$4</definedName>
    <definedName name="solver_opt" localSheetId="4" hidden="1">Hoja2!$C$3</definedName>
    <definedName name="solver_opt" localSheetId="1" hidden="1">Hoja4!$C$4</definedName>
    <definedName name="solver_opt" localSheetId="0" hidden="1">Maximizacion!$C$2</definedName>
    <definedName name="solver_pre" localSheetId="2" hidden="1">0.000001</definedName>
    <definedName name="solver_pre" localSheetId="4" hidden="1">0.000001</definedName>
    <definedName name="solver_pre" localSheetId="1" hidden="1">0.000001</definedName>
    <definedName name="solver_pre" localSheetId="0" hidden="1">0.000001</definedName>
    <definedName name="solver_rbv" localSheetId="2" hidden="1">2</definedName>
    <definedName name="solver_rbv" localSheetId="4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4" hidden="1">3</definedName>
    <definedName name="solver_rel1" localSheetId="1" hidden="1">3</definedName>
    <definedName name="solver_rel1" localSheetId="0" hidden="1">3</definedName>
    <definedName name="solver_rel2" localSheetId="2" hidden="1">1</definedName>
    <definedName name="solver_rel2" localSheetId="4" hidden="1">1</definedName>
    <definedName name="solver_rel2" localSheetId="1" hidden="1">1</definedName>
    <definedName name="solver_rel2" localSheetId="0" hidden="1">1</definedName>
    <definedName name="solver_rel3" localSheetId="2" hidden="1">1</definedName>
    <definedName name="solver_rel3" localSheetId="4" hidden="1">1</definedName>
    <definedName name="solver_rel3" localSheetId="1" hidden="1">1</definedName>
    <definedName name="solver_rel3" localSheetId="0" hidden="1">1</definedName>
    <definedName name="solver_rel4" localSheetId="4" hidden="1">1</definedName>
    <definedName name="solver_rel4" localSheetId="1" hidden="1">1</definedName>
    <definedName name="solver_rel4" localSheetId="0" hidden="1">1</definedName>
    <definedName name="solver_rel5" localSheetId="4" hidden="1">1</definedName>
    <definedName name="solver_rhs1" localSheetId="2" hidden="1">Hoja1!$H$10</definedName>
    <definedName name="solver_rhs1" localSheetId="4" hidden="1">0</definedName>
    <definedName name="solver_rhs1" localSheetId="1" hidden="1">0</definedName>
    <definedName name="solver_rhs1" localSheetId="0" hidden="1">0</definedName>
    <definedName name="solver_rhs2" localSheetId="2" hidden="1">Hoja1!$H$8</definedName>
    <definedName name="solver_rhs2" localSheetId="4" hidden="1">Hoja2!$G$10</definedName>
    <definedName name="solver_rhs2" localSheetId="1" hidden="1">Hoja4!$F$10</definedName>
    <definedName name="solver_rhs2" localSheetId="0" hidden="1">Maximizacion!$H$6</definedName>
    <definedName name="solver_rhs3" localSheetId="2" hidden="1">Hoja1!$H$9</definedName>
    <definedName name="solver_rhs3" localSheetId="4" hidden="1">Hoja2!$G$7</definedName>
    <definedName name="solver_rhs3" localSheetId="1" hidden="1">Hoja4!$F$8</definedName>
    <definedName name="solver_rhs3" localSheetId="0" hidden="1">Maximizacion!$H$7</definedName>
    <definedName name="solver_rhs4" localSheetId="4" hidden="1">Hoja2!$G$8</definedName>
    <definedName name="solver_rhs4" localSheetId="1" hidden="1">Hoja4!$F$9</definedName>
    <definedName name="solver_rhs4" localSheetId="0" hidden="1">Maximizacion!$H$8</definedName>
    <definedName name="solver_rhs5" localSheetId="4" hidden="1">Hoja2!$G$9</definedName>
    <definedName name="solver_rlx" localSheetId="2" hidden="1">2</definedName>
    <definedName name="solver_rlx" localSheetId="4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4" hidden="1">0</definedName>
    <definedName name="solver_rsd" localSheetId="1" hidden="1">0</definedName>
    <definedName name="solver_rsd" localSheetId="0" hidden="1">0</definedName>
    <definedName name="solver_scl" localSheetId="2" hidden="1">2</definedName>
    <definedName name="solver_scl" localSheetId="4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4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4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4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4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4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4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4" hidden="1">3</definedName>
    <definedName name="solver_ver" localSheetId="1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2" l="1"/>
  <c r="J10" i="2" s="1"/>
  <c r="I9" i="2"/>
  <c r="I8" i="2"/>
  <c r="D4" i="2"/>
  <c r="G9" i="5"/>
  <c r="H9" i="5" s="1"/>
  <c r="G10" i="5"/>
  <c r="H10" i="5" s="1"/>
  <c r="G8" i="5"/>
  <c r="H8" i="5" s="1"/>
  <c r="C4" i="5"/>
  <c r="I6" i="1" l="1"/>
  <c r="I8" i="1" l="1"/>
  <c r="J8" i="1" s="1"/>
  <c r="D5" i="4"/>
  <c r="D6" i="4" s="1"/>
  <c r="J6" i="4"/>
  <c r="K6" i="4"/>
  <c r="L6" i="4"/>
  <c r="M6" i="4"/>
  <c r="N6" i="4"/>
  <c r="O6" i="4"/>
  <c r="I7" i="1"/>
  <c r="J6" i="1"/>
  <c r="C2" i="1"/>
  <c r="E5" i="4" l="1"/>
  <c r="H10" i="3"/>
  <c r="I10" i="3" s="1"/>
  <c r="C3" i="3"/>
  <c r="H8" i="3"/>
  <c r="I8" i="3" s="1"/>
  <c r="H9" i="3"/>
  <c r="I9" i="3" s="1"/>
  <c r="H7" i="3"/>
  <c r="I7" i="3" s="1"/>
  <c r="I20" i="1"/>
  <c r="E6" i="4" l="1"/>
  <c r="F5" i="4"/>
  <c r="J9" i="2"/>
  <c r="J8" i="2"/>
  <c r="C16" i="1"/>
  <c r="J20" i="1"/>
  <c r="I21" i="1"/>
  <c r="J21" i="1" s="1"/>
  <c r="G5" i="4" l="1"/>
  <c r="F6" i="4"/>
  <c r="J13" i="1"/>
  <c r="J7" i="1"/>
  <c r="G6" i="4" l="1"/>
  <c r="H5" i="4"/>
  <c r="H6" i="4" l="1"/>
  <c r="I5" i="4"/>
  <c r="I6" i="4" s="1"/>
</calcChain>
</file>

<file path=xl/sharedStrings.xml><?xml version="1.0" encoding="utf-8"?>
<sst xmlns="http://schemas.openxmlformats.org/spreadsheetml/2006/main" count="87" uniqueCount="40">
  <si>
    <t>Max</t>
  </si>
  <si>
    <t>X1</t>
  </si>
  <si>
    <t>X2</t>
  </si>
  <si>
    <t>X3</t>
  </si>
  <si>
    <t>R1</t>
  </si>
  <si>
    <t>R2</t>
  </si>
  <si>
    <t>R3</t>
  </si>
  <si>
    <t>&lt;=</t>
  </si>
  <si>
    <t>RHS</t>
  </si>
  <si>
    <t>ACTUAL</t>
  </si>
  <si>
    <t>HOLGURA</t>
  </si>
  <si>
    <t>MAX</t>
  </si>
  <si>
    <t>&gt;=</t>
  </si>
  <si>
    <t>MIN</t>
  </si>
  <si>
    <t>R4</t>
  </si>
  <si>
    <t>X4</t>
  </si>
  <si>
    <t>PRODUCCION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</si>
  <si>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</si>
  <si>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</si>
  <si>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</si>
  <si>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</si>
  <si>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</si>
  <si>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</si>
  <si>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</si>
  <si>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</si>
  <si>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</si>
  <si>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</si>
  <si>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</si>
  <si>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</si>
  <si>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DEMANDA</t>
  </si>
  <si>
    <t>INVENTARIO</t>
  </si>
  <si>
    <t>COSTO MANTENIMIENTO</t>
  </si>
  <si>
    <t xml:space="preserve">PRECIO FABRICAR </t>
  </si>
  <si>
    <t>PERIODO</t>
  </si>
  <si>
    <t>Cj</t>
  </si>
  <si>
    <t>S1</t>
  </si>
  <si>
    <t>S2</t>
  </si>
  <si>
    <t>S3</t>
  </si>
  <si>
    <t>Xj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</si>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</sst>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2"/>
  <sheetViews>
    <sheetView zoomScale="106" zoomScaleNormal="106" workbookViewId="0">
      <selection activeCell="G6" sqref="G6"/>
    </sheetView>
  </sheetViews>
  <sheetFormatPr baseColWidth="10" defaultRowHeight="15" x14ac:dyDescent="0.25"/>
  <cols>
    <col min="1" max="1" width="1.7109375" customWidth="1"/>
  </cols>
  <sheetData>
    <row r="2" spans="2:14" x14ac:dyDescent="0.25">
      <c r="B2" s="2" t="s">
        <v>0</v>
      </c>
      <c r="C2" s="11">
        <f>C3*C5+D3*D5+E5*E3+F5*F3</f>
        <v>22.666666666704415</v>
      </c>
    </row>
    <row r="3" spans="2:14" x14ac:dyDescent="0.25">
      <c r="C3">
        <v>2</v>
      </c>
      <c r="D3">
        <v>1</v>
      </c>
      <c r="E3" s="9">
        <v>-3</v>
      </c>
      <c r="F3" s="9">
        <v>5</v>
      </c>
    </row>
    <row r="4" spans="2:14" x14ac:dyDescent="0.25">
      <c r="C4" s="2" t="s">
        <v>1</v>
      </c>
      <c r="D4" s="2" t="s">
        <v>2</v>
      </c>
      <c r="E4" s="2" t="s">
        <v>3</v>
      </c>
      <c r="F4" s="2" t="s">
        <v>15</v>
      </c>
      <c r="L4" t="s">
        <v>34</v>
      </c>
    </row>
    <row r="5" spans="2:14" x14ac:dyDescent="0.25">
      <c r="C5" s="10">
        <v>0</v>
      </c>
      <c r="D5" s="10">
        <v>2.6666666666639709</v>
      </c>
      <c r="E5" s="9">
        <v>0</v>
      </c>
      <c r="F5" s="9">
        <v>4.0000000000080886</v>
      </c>
      <c r="H5" s="3" t="s">
        <v>8</v>
      </c>
      <c r="I5" s="3" t="s">
        <v>9</v>
      </c>
      <c r="J5" s="3" t="s">
        <v>10</v>
      </c>
      <c r="M5" s="3" t="s">
        <v>38</v>
      </c>
      <c r="N5" s="3" t="s">
        <v>39</v>
      </c>
    </row>
    <row r="6" spans="2:14" x14ac:dyDescent="0.25">
      <c r="B6" s="2" t="s">
        <v>4</v>
      </c>
      <c r="C6">
        <v>1</v>
      </c>
      <c r="D6">
        <v>2</v>
      </c>
      <c r="E6" s="9">
        <v>4</v>
      </c>
      <c r="F6" s="9">
        <v>-1</v>
      </c>
      <c r="G6" t="s">
        <v>7</v>
      </c>
      <c r="H6" s="10">
        <v>6</v>
      </c>
      <c r="I6" s="10">
        <f>C6*$C$5+D6*$D$5+E6*E5+F6*F5</f>
        <v>1.3333333333198532</v>
      </c>
      <c r="J6" s="10">
        <f>H6-I6</f>
        <v>4.6666666666801468</v>
      </c>
      <c r="L6">
        <v>0</v>
      </c>
      <c r="M6" t="s">
        <v>35</v>
      </c>
    </row>
    <row r="7" spans="2:14" x14ac:dyDescent="0.25">
      <c r="B7" s="2" t="s">
        <v>5</v>
      </c>
      <c r="C7">
        <v>2</v>
      </c>
      <c r="D7">
        <v>3</v>
      </c>
      <c r="E7" s="9">
        <v>-1</v>
      </c>
      <c r="F7" s="9">
        <v>1</v>
      </c>
      <c r="G7" t="s">
        <v>7</v>
      </c>
      <c r="H7" s="10">
        <v>12</v>
      </c>
      <c r="I7" s="10">
        <f>C7*$C$5+D7*$D$5+E7*E5+F7*F5</f>
        <v>12</v>
      </c>
      <c r="J7" s="10">
        <f t="shared" ref="J7" si="0">H7-I7</f>
        <v>0</v>
      </c>
      <c r="L7">
        <v>0</v>
      </c>
      <c r="M7" t="s">
        <v>36</v>
      </c>
    </row>
    <row r="8" spans="2:14" x14ac:dyDescent="0.25">
      <c r="B8" s="2" t="s">
        <v>6</v>
      </c>
      <c r="C8">
        <v>1</v>
      </c>
      <c r="D8">
        <v>0</v>
      </c>
      <c r="E8" s="9">
        <v>1</v>
      </c>
      <c r="F8" s="9">
        <v>1</v>
      </c>
      <c r="G8" t="s">
        <v>7</v>
      </c>
      <c r="H8" s="10">
        <v>4</v>
      </c>
      <c r="I8" s="10">
        <f>C8*$C$5+D8*$D$5+E8*E5+F8*F5</f>
        <v>4.0000000000080886</v>
      </c>
      <c r="J8" s="10">
        <f t="shared" ref="J8" si="1">H8-I8</f>
        <v>-8.0886408682090405E-12</v>
      </c>
      <c r="L8">
        <v>0</v>
      </c>
      <c r="M8" t="s">
        <v>37</v>
      </c>
    </row>
    <row r="13" spans="2:14" x14ac:dyDescent="0.25">
      <c r="J13">
        <f>20/3</f>
        <v>6.666666666666667</v>
      </c>
    </row>
    <row r="16" spans="2:14" x14ac:dyDescent="0.25">
      <c r="B16" s="4" t="s">
        <v>11</v>
      </c>
      <c r="C16" s="1">
        <f>C17*C19+D17*D19</f>
        <v>0</v>
      </c>
    </row>
    <row r="17" spans="2:10" x14ac:dyDescent="0.25">
      <c r="C17" s="7">
        <v>2</v>
      </c>
      <c r="D17" s="7">
        <v>3</v>
      </c>
    </row>
    <row r="18" spans="2:10" x14ac:dyDescent="0.25">
      <c r="C18" s="5" t="s">
        <v>1</v>
      </c>
      <c r="D18" s="5" t="s">
        <v>2</v>
      </c>
      <c r="E18" s="6"/>
      <c r="F18" s="6"/>
    </row>
    <row r="19" spans="2:10" x14ac:dyDescent="0.25">
      <c r="H19" s="5" t="s">
        <v>8</v>
      </c>
      <c r="I19" s="5" t="s">
        <v>9</v>
      </c>
      <c r="J19" s="5" t="s">
        <v>10</v>
      </c>
    </row>
    <row r="20" spans="2:10" x14ac:dyDescent="0.25">
      <c r="B20" s="4" t="s">
        <v>4</v>
      </c>
      <c r="C20">
        <v>10</v>
      </c>
      <c r="D20">
        <v>5</v>
      </c>
      <c r="G20" t="s">
        <v>12</v>
      </c>
      <c r="H20">
        <v>100</v>
      </c>
      <c r="I20">
        <f>C20*$C$19+D20*$D$19</f>
        <v>0</v>
      </c>
      <c r="J20">
        <f>H20-I20</f>
        <v>100</v>
      </c>
    </row>
    <row r="21" spans="2:10" x14ac:dyDescent="0.25">
      <c r="B21" s="4" t="s">
        <v>5</v>
      </c>
      <c r="C21">
        <v>6</v>
      </c>
      <c r="D21">
        <v>20</v>
      </c>
      <c r="G21" t="s">
        <v>12</v>
      </c>
      <c r="H21">
        <v>15</v>
      </c>
      <c r="I21">
        <f>C21*$C$19+D21*$D$19</f>
        <v>0</v>
      </c>
      <c r="J21">
        <f>H21-I21</f>
        <v>15</v>
      </c>
    </row>
    <row r="22" spans="2:10" x14ac:dyDescent="0.25">
      <c r="C22">
        <v>8</v>
      </c>
      <c r="D2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0"/>
  <sheetViews>
    <sheetView zoomScale="124" zoomScaleNormal="124" workbookViewId="0">
      <selection activeCell="H10" sqref="H10"/>
    </sheetView>
  </sheetViews>
  <sheetFormatPr baseColWidth="10" defaultRowHeight="15" x14ac:dyDescent="0.25"/>
  <sheetData>
    <row r="4" spans="2:8" x14ac:dyDescent="0.25">
      <c r="B4" s="13" t="s">
        <v>11</v>
      </c>
      <c r="C4" s="14">
        <f>C7*C5+D7*D5</f>
        <v>73.999999999999986</v>
      </c>
    </row>
    <row r="5" spans="2:8" x14ac:dyDescent="0.25">
      <c r="C5">
        <v>5</v>
      </c>
      <c r="D5">
        <v>4</v>
      </c>
    </row>
    <row r="6" spans="2:8" x14ac:dyDescent="0.25">
      <c r="C6" s="13" t="s">
        <v>1</v>
      </c>
      <c r="D6" s="13" t="s">
        <v>2</v>
      </c>
    </row>
    <row r="7" spans="2:8" x14ac:dyDescent="0.25">
      <c r="C7" s="14">
        <v>9.9999999999999982</v>
      </c>
      <c r="D7" s="14">
        <v>5.9999999999999991</v>
      </c>
      <c r="F7" s="13" t="s">
        <v>8</v>
      </c>
      <c r="G7" s="13" t="s">
        <v>9</v>
      </c>
      <c r="H7" s="13" t="s">
        <v>10</v>
      </c>
    </row>
    <row r="8" spans="2:8" x14ac:dyDescent="0.25">
      <c r="B8" s="13" t="s">
        <v>4</v>
      </c>
      <c r="C8">
        <v>2</v>
      </c>
      <c r="D8">
        <v>5</v>
      </c>
      <c r="E8" t="s">
        <v>7</v>
      </c>
      <c r="F8">
        <v>50</v>
      </c>
      <c r="G8">
        <f>C8*$C$7+D8*$D$7</f>
        <v>49.999999999999993</v>
      </c>
      <c r="H8">
        <f>F8-G8</f>
        <v>0</v>
      </c>
    </row>
    <row r="9" spans="2:8" x14ac:dyDescent="0.25">
      <c r="B9" s="13" t="s">
        <v>5</v>
      </c>
      <c r="C9">
        <v>4</v>
      </c>
      <c r="D9">
        <v>0</v>
      </c>
      <c r="E9" t="s">
        <v>7</v>
      </c>
      <c r="F9">
        <v>40</v>
      </c>
      <c r="G9">
        <f t="shared" ref="G9:G10" si="0">C9*$C$7+D9*$D$7</f>
        <v>39.999999999999993</v>
      </c>
      <c r="H9">
        <f t="shared" ref="H9:H10" si="1">F9-G9</f>
        <v>0</v>
      </c>
    </row>
    <row r="10" spans="2:8" x14ac:dyDescent="0.25">
      <c r="B10" s="13" t="s">
        <v>6</v>
      </c>
      <c r="C10">
        <v>2</v>
      </c>
      <c r="D10">
        <v>1</v>
      </c>
      <c r="E10" t="s">
        <v>7</v>
      </c>
      <c r="F10">
        <v>30</v>
      </c>
      <c r="G10">
        <f t="shared" si="0"/>
        <v>25.999999999999996</v>
      </c>
      <c r="H10">
        <f t="shared" si="1"/>
        <v>4.0000000000000036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J10"/>
  <sheetViews>
    <sheetView workbookViewId="0">
      <selection activeCell="J11" sqref="J11"/>
    </sheetView>
  </sheetViews>
  <sheetFormatPr baseColWidth="10" defaultRowHeight="15" x14ac:dyDescent="0.25"/>
  <cols>
    <col min="2" max="2" width="1.7109375" customWidth="1"/>
  </cols>
  <sheetData>
    <row r="4" spans="3:10" x14ac:dyDescent="0.25">
      <c r="C4" s="4" t="s">
        <v>13</v>
      </c>
      <c r="D4" s="1">
        <f>D5*D7+E5*E7</f>
        <v>0</v>
      </c>
    </row>
    <row r="5" spans="3:10" x14ac:dyDescent="0.25">
      <c r="D5" s="7">
        <v>5</v>
      </c>
      <c r="E5" s="7">
        <v>4</v>
      </c>
    </row>
    <row r="6" spans="3:10" x14ac:dyDescent="0.25">
      <c r="D6" s="5" t="s">
        <v>1</v>
      </c>
      <c r="E6" s="5" t="s">
        <v>2</v>
      </c>
      <c r="F6" s="6"/>
    </row>
    <row r="7" spans="3:10" x14ac:dyDescent="0.25">
      <c r="D7">
        <v>0</v>
      </c>
      <c r="E7">
        <v>0</v>
      </c>
      <c r="H7" s="5" t="s">
        <v>8</v>
      </c>
      <c r="I7" s="5" t="s">
        <v>9</v>
      </c>
      <c r="J7" s="5" t="s">
        <v>10</v>
      </c>
    </row>
    <row r="8" spans="3:10" x14ac:dyDescent="0.25">
      <c r="C8" s="4" t="s">
        <v>4</v>
      </c>
      <c r="D8">
        <v>2</v>
      </c>
      <c r="E8">
        <v>5</v>
      </c>
      <c r="G8" t="s">
        <v>7</v>
      </c>
      <c r="H8">
        <v>50</v>
      </c>
      <c r="I8">
        <f>D8*$D$7+E8*$E$7</f>
        <v>0</v>
      </c>
      <c r="J8">
        <f>H8-I8</f>
        <v>50</v>
      </c>
    </row>
    <row r="9" spans="3:10" x14ac:dyDescent="0.25">
      <c r="C9" s="4" t="s">
        <v>5</v>
      </c>
      <c r="D9">
        <v>4</v>
      </c>
      <c r="E9">
        <v>0</v>
      </c>
      <c r="G9" t="s">
        <v>7</v>
      </c>
      <c r="H9">
        <v>40</v>
      </c>
      <c r="I9">
        <f>D9*$D$7+E9*$E$7</f>
        <v>0</v>
      </c>
      <c r="J9">
        <f>H9-I9</f>
        <v>40</v>
      </c>
    </row>
    <row r="10" spans="3:10" x14ac:dyDescent="0.25">
      <c r="C10" s="4" t="s">
        <v>6</v>
      </c>
      <c r="D10">
        <v>2</v>
      </c>
      <c r="E10">
        <v>1</v>
      </c>
      <c r="G10" t="s">
        <v>7</v>
      </c>
      <c r="H10">
        <v>30</v>
      </c>
      <c r="I10">
        <f>D10*$D$7+E10*$E$7</f>
        <v>0</v>
      </c>
      <c r="J10">
        <f>H10-I10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O7"/>
  <sheetViews>
    <sheetView tabSelected="1" workbookViewId="0">
      <selection activeCell="E11" sqref="E11"/>
    </sheetView>
  </sheetViews>
  <sheetFormatPr baseColWidth="10" defaultRowHeight="15" x14ac:dyDescent="0.25"/>
  <cols>
    <col min="1" max="1" width="3.7109375" customWidth="1"/>
    <col min="2" max="2" width="3.5703125" customWidth="1"/>
    <col min="3" max="3" width="26.5703125" customWidth="1"/>
  </cols>
  <sheetData>
    <row r="2" spans="3:15" x14ac:dyDescent="0.25">
      <c r="C2" s="12" t="s">
        <v>33</v>
      </c>
      <c r="D2" s="12" t="s">
        <v>17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12" t="s">
        <v>23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</row>
    <row r="3" spans="3:15" x14ac:dyDescent="0.25">
      <c r="C3" s="12" t="s">
        <v>16</v>
      </c>
      <c r="D3" s="12">
        <v>980</v>
      </c>
      <c r="E3" s="12">
        <v>640</v>
      </c>
      <c r="F3" s="12">
        <v>700</v>
      </c>
      <c r="G3" s="12">
        <v>1200</v>
      </c>
      <c r="H3" s="12">
        <v>900</v>
      </c>
      <c r="I3" s="12">
        <v>1150</v>
      </c>
      <c r="J3" s="12"/>
      <c r="K3" s="12"/>
      <c r="L3" s="12"/>
      <c r="M3" s="12"/>
      <c r="N3" s="12"/>
      <c r="O3" s="12"/>
    </row>
    <row r="4" spans="3:15" x14ac:dyDescent="0.25">
      <c r="C4" s="12" t="s">
        <v>29</v>
      </c>
      <c r="D4" s="12">
        <v>980</v>
      </c>
      <c r="E4" s="12">
        <v>640</v>
      </c>
      <c r="F4" s="12">
        <v>700</v>
      </c>
      <c r="G4" s="12">
        <v>1200</v>
      </c>
      <c r="H4" s="12">
        <v>900</v>
      </c>
      <c r="I4" s="12">
        <v>550</v>
      </c>
      <c r="J4" s="12"/>
      <c r="K4" s="12"/>
      <c r="L4" s="12"/>
      <c r="M4" s="12"/>
      <c r="N4" s="12"/>
      <c r="O4" s="12"/>
    </row>
    <row r="5" spans="3:15" x14ac:dyDescent="0.25">
      <c r="C5" s="12" t="s">
        <v>30</v>
      </c>
      <c r="D5" s="12">
        <f>D3-D4</f>
        <v>0</v>
      </c>
      <c r="E5" s="12">
        <f>E3-E4+D5</f>
        <v>0</v>
      </c>
      <c r="F5" s="12">
        <f t="shared" ref="F5:I5" si="0">F3-F4+E5</f>
        <v>0</v>
      </c>
      <c r="G5" s="12">
        <f t="shared" si="0"/>
        <v>0</v>
      </c>
      <c r="H5" s="12">
        <f t="shared" si="0"/>
        <v>0</v>
      </c>
      <c r="I5" s="12">
        <f t="shared" si="0"/>
        <v>600</v>
      </c>
      <c r="J5" s="12"/>
      <c r="K5" s="12"/>
      <c r="L5" s="12"/>
      <c r="M5" s="12"/>
      <c r="N5" s="12"/>
      <c r="O5" s="12">
        <v>500</v>
      </c>
    </row>
    <row r="6" spans="3:15" x14ac:dyDescent="0.25">
      <c r="C6" s="12" t="s">
        <v>31</v>
      </c>
      <c r="D6" s="12">
        <f t="shared" ref="D6:O6" si="1">3*D5</f>
        <v>0</v>
      </c>
      <c r="E6" s="12">
        <f t="shared" si="1"/>
        <v>0</v>
      </c>
      <c r="F6" s="12">
        <f t="shared" si="1"/>
        <v>0</v>
      </c>
      <c r="G6" s="12">
        <f t="shared" si="1"/>
        <v>0</v>
      </c>
      <c r="H6" s="12">
        <f t="shared" si="1"/>
        <v>0</v>
      </c>
      <c r="I6" s="12">
        <f t="shared" si="1"/>
        <v>1800</v>
      </c>
      <c r="J6" s="12">
        <f t="shared" si="1"/>
        <v>0</v>
      </c>
      <c r="K6" s="12">
        <f t="shared" si="1"/>
        <v>0</v>
      </c>
      <c r="L6" s="12">
        <f t="shared" si="1"/>
        <v>0</v>
      </c>
      <c r="M6" s="12">
        <f t="shared" si="1"/>
        <v>0</v>
      </c>
      <c r="N6" s="12">
        <f t="shared" si="1"/>
        <v>0</v>
      </c>
      <c r="O6" s="12">
        <f t="shared" si="1"/>
        <v>1500</v>
      </c>
    </row>
    <row r="7" spans="3:15" x14ac:dyDescent="0.25">
      <c r="C7" s="12" t="s">
        <v>32</v>
      </c>
      <c r="D7" s="12">
        <v>40</v>
      </c>
      <c r="E7" s="12">
        <v>34</v>
      </c>
      <c r="F7" s="12">
        <v>38</v>
      </c>
      <c r="G7" s="12">
        <v>32</v>
      </c>
      <c r="H7" s="12">
        <v>41</v>
      </c>
      <c r="I7" s="12">
        <v>38</v>
      </c>
      <c r="J7" s="12"/>
      <c r="K7" s="12"/>
      <c r="L7" s="12"/>
      <c r="M7" s="12"/>
      <c r="N7" s="12"/>
      <c r="O7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"/>
  <sheetViews>
    <sheetView workbookViewId="0">
      <selection activeCell="J7" sqref="J7"/>
    </sheetView>
  </sheetViews>
  <sheetFormatPr baseColWidth="10" defaultRowHeight="15" x14ac:dyDescent="0.25"/>
  <sheetData>
    <row r="3" spans="2:9" x14ac:dyDescent="0.25">
      <c r="B3" s="2" t="s">
        <v>0</v>
      </c>
      <c r="C3" s="1">
        <f>C4*C6+D4*D6</f>
        <v>20.000000000000018</v>
      </c>
    </row>
    <row r="4" spans="2:9" x14ac:dyDescent="0.25">
      <c r="C4">
        <v>5</v>
      </c>
      <c r="D4">
        <v>4</v>
      </c>
    </row>
    <row r="5" spans="2:9" x14ac:dyDescent="0.25">
      <c r="C5" s="2" t="s">
        <v>1</v>
      </c>
      <c r="D5" s="2" t="s">
        <v>2</v>
      </c>
      <c r="E5" s="2" t="s">
        <v>3</v>
      </c>
    </row>
    <row r="6" spans="2:9" x14ac:dyDescent="0.25">
      <c r="C6" s="8">
        <v>2.6666666666666701</v>
      </c>
      <c r="D6" s="8">
        <v>1.6666666666666667</v>
      </c>
      <c r="G6" s="3" t="s">
        <v>8</v>
      </c>
      <c r="H6" s="3" t="s">
        <v>9</v>
      </c>
      <c r="I6" s="3" t="s">
        <v>10</v>
      </c>
    </row>
    <row r="7" spans="2:9" x14ac:dyDescent="0.25">
      <c r="B7" s="2" t="s">
        <v>4</v>
      </c>
      <c r="C7">
        <v>6</v>
      </c>
      <c r="D7">
        <v>4</v>
      </c>
      <c r="F7" t="s">
        <v>7</v>
      </c>
      <c r="G7">
        <v>24</v>
      </c>
      <c r="H7" s="8">
        <f>C7*$C$6+D7*$D$6</f>
        <v>22.666666666666689</v>
      </c>
      <c r="I7" s="8">
        <f>G7-H7</f>
        <v>1.3333333333333108</v>
      </c>
    </row>
    <row r="8" spans="2:9" x14ac:dyDescent="0.25">
      <c r="B8" s="2" t="s">
        <v>5</v>
      </c>
      <c r="C8">
        <v>1</v>
      </c>
      <c r="D8">
        <v>2</v>
      </c>
      <c r="F8" t="s">
        <v>7</v>
      </c>
      <c r="G8">
        <v>6</v>
      </c>
      <c r="H8">
        <f t="shared" ref="H8:H9" si="0">C8*$C$6+D8*$D$6</f>
        <v>6.0000000000000036</v>
      </c>
      <c r="I8">
        <f t="shared" ref="I8:I9" si="1">G8-H8</f>
        <v>0</v>
      </c>
    </row>
    <row r="9" spans="2:9" x14ac:dyDescent="0.25">
      <c r="B9" s="2" t="s">
        <v>6</v>
      </c>
      <c r="C9">
        <v>-1</v>
      </c>
      <c r="D9">
        <v>1</v>
      </c>
      <c r="F9" t="s">
        <v>7</v>
      </c>
      <c r="G9">
        <v>1</v>
      </c>
      <c r="H9" s="8">
        <f t="shared" si="0"/>
        <v>-1.0000000000000033</v>
      </c>
      <c r="I9" s="8">
        <f t="shared" si="1"/>
        <v>2.0000000000000036</v>
      </c>
    </row>
    <row r="10" spans="2:9" x14ac:dyDescent="0.25">
      <c r="B10" s="2" t="s">
        <v>14</v>
      </c>
      <c r="C10">
        <v>0</v>
      </c>
      <c r="D10">
        <v>1</v>
      </c>
      <c r="F10" t="s">
        <v>7</v>
      </c>
      <c r="G10">
        <v>2</v>
      </c>
      <c r="H10">
        <f>C10*$C$6+D10*$D$6</f>
        <v>1.6666666666666667</v>
      </c>
      <c r="I10">
        <f>G10-H10</f>
        <v>0.33333333333333326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Maximizacion</vt:lpstr>
      <vt:lpstr>Hoja4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Yupanqui Pillihuamán</dc:creator>
  <cp:lastModifiedBy>Achalma Edison</cp:lastModifiedBy>
  <dcterms:created xsi:type="dcterms:W3CDTF">2016-07-05T21:14:12Z</dcterms:created>
  <dcterms:modified xsi:type="dcterms:W3CDTF">2019-07-21T18:04:36Z</dcterms:modified>
</cp:coreProperties>
</file>