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mc:AlternateContent xmlns:mc="http://schemas.openxmlformats.org/markup-compatibility/2006">
    <mc:Choice Requires="x15">
      <x15ac:absPath xmlns:x15ac="http://schemas.microsoft.com/office/spreadsheetml/2010/11/ac" url="https://d.docs.live.net/b1ecd61295a042a9/Documentos/Classroom/Evaluación Privada de Proyectos/COLLABORATION SPACE/SHARED RESOURCES/DATA DAMODARAN/"/>
    </mc:Choice>
  </mc:AlternateContent>
  <xr:revisionPtr revIDLastSave="0" documentId="8_{EB8BAF1B-B4A0-44EE-AC98-61AF669E5D6F}" xr6:coauthVersionLast="47" xr6:coauthVersionMax="47" xr10:uidLastSave="{00000000-0000-0000-0000-000000000000}"/>
  <bookViews>
    <workbookView xWindow="-108" yWindow="-108" windowWidth="23256" windowHeight="13176" tabRatio="500" activeTab="1"/>
  </bookViews>
  <sheets>
    <sheet name="Explanations &amp; FAQs" sheetId="3" r:id="rId1"/>
    <sheet name="Industry Averages" sheetId="1" r:id="rId2"/>
    <sheet name="Inputs" sheetId="2" r:id="rId3"/>
  </sheets>
  <definedNames>
    <definedName name="_xlnm.Print_Titles" localSheetId="1">'Industry Averages'!$10:$10</definedName>
  </definedNames>
  <calcPr calcId="191029" fullCalcOnLoad="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 i="1" l="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alcChain>
</file>

<file path=xl/sharedStrings.xml><?xml version="1.0" encoding="utf-8"?>
<sst xmlns="http://schemas.openxmlformats.org/spreadsheetml/2006/main" count="264" uniqueCount="257">
  <si>
    <t>Advertising</t>
  </si>
  <si>
    <t>Aerospace/Defense</t>
  </si>
  <si>
    <t>Air Transport</t>
  </si>
  <si>
    <t>Apparel</t>
  </si>
  <si>
    <t>Auto Parts</t>
  </si>
  <si>
    <t>Building Materials</t>
  </si>
  <si>
    <t>Cable TV</t>
  </si>
  <si>
    <t>Chemical (Basic)</t>
  </si>
  <si>
    <t>Chemical (Diversified)</t>
  </si>
  <si>
    <t>Chemical (Specialty)</t>
  </si>
  <si>
    <t>Computers/Peripherals</t>
  </si>
  <si>
    <t>Electrical Equipment</t>
  </si>
  <si>
    <t>Entertainment</t>
  </si>
  <si>
    <t>Food Processing</t>
  </si>
  <si>
    <t>Furn/Home Furnishings</t>
  </si>
  <si>
    <t>Homebuilding</t>
  </si>
  <si>
    <t>Hotel/Gaming</t>
  </si>
  <si>
    <t>Household Products</t>
  </si>
  <si>
    <t>Information Services</t>
  </si>
  <si>
    <t>Insurance (Life)</t>
  </si>
  <si>
    <t>Insurance (Prop/Cas.)</t>
  </si>
  <si>
    <t>Machinery</t>
  </si>
  <si>
    <t>Oil/Gas Distribution</t>
  </si>
  <si>
    <t>Oilfield Svcs/Equip.</t>
  </si>
  <si>
    <t>Packaging &amp; Container</t>
  </si>
  <si>
    <t>Paper/Forest Products</t>
  </si>
  <si>
    <t>Power</t>
  </si>
  <si>
    <t>Precious Metals</t>
  </si>
  <si>
    <t>R.E.I.T.</t>
  </si>
  <si>
    <t>Recreation</t>
  </si>
  <si>
    <t>Reinsurance</t>
  </si>
  <si>
    <t>Semiconductor</t>
  </si>
  <si>
    <t>Semiconductor Equip</t>
  </si>
  <si>
    <t>Shoe</t>
  </si>
  <si>
    <t>Steel</t>
  </si>
  <si>
    <t>Telecom. Equipment</t>
  </si>
  <si>
    <t>Telecom. Services</t>
  </si>
  <si>
    <t>Tobacco</t>
  </si>
  <si>
    <t>Trucking</t>
  </si>
  <si>
    <t>Date updated:</t>
  </si>
  <si>
    <t>HiLo Risk</t>
  </si>
  <si>
    <t>Standard deviation of equity</t>
  </si>
  <si>
    <t>Number of firms</t>
  </si>
  <si>
    <t xml:space="preserve">Beta </t>
  </si>
  <si>
    <t>D/E Ratio</t>
  </si>
  <si>
    <t>Auto &amp; Truck</t>
  </si>
  <si>
    <t>Bank (Money Center)</t>
  </si>
  <si>
    <t>Banks (Regional)</t>
  </si>
  <si>
    <t>Beverage (Alcoholic)</t>
  </si>
  <si>
    <t>Beverage (Soft)</t>
  </si>
  <si>
    <t>Broadcasting</t>
  </si>
  <si>
    <t>Brokerage &amp; Investment Banking</t>
  </si>
  <si>
    <t>Business &amp; Consumer Services</t>
  </si>
  <si>
    <t>Coal &amp; Related Energy</t>
  </si>
  <si>
    <t>Computer Services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</si>
  <si>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</si>
  <si>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</si>
  <si>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</si>
  <si>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</si>
  <si>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</si>
  <si>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</si>
  <si>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</si>
  <si>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</si>
  <si>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</si>
  <si>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</si>
  <si>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</si>
  <si>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Food Wholesalers</t>
  </si>
  <si>
    <t>Green &amp; Renewable Energy</t>
  </si>
  <si>
    <t>Healthcare Products</t>
  </si>
  <si>
    <t>Healthcare Support Services</t>
  </si>
  <si>
    <t>Heathcare Information and Technology</t>
  </si>
  <si>
    <t>Hospitals/Healthcare Facilities</t>
  </si>
  <si>
    <t>Insurance (General)</t>
  </si>
  <si>
    <t>Investments &amp; Asset Management</t>
  </si>
  <si>
    <t>Metals &amp; Mining</t>
  </si>
  <si>
    <t>Office Equipment &amp; Services</t>
  </si>
  <si>
    <t>Oil/Gas (Integrated)</t>
  </si>
  <si>
    <t>Oil/Gas (Production and Exploration)</t>
  </si>
  <si>
    <t>Real Estate (Development)</t>
  </si>
  <si>
    <t>Real Estate (General/Diversified)</t>
  </si>
  <si>
    <t>Real Estate (Operations &amp; Services)</t>
  </si>
  <si>
    <t>Restaurant/Dining</t>
  </si>
  <si>
    <t>Retail (Automotive)</t>
  </si>
  <si>
    <t>Retail (Building Supply)</t>
  </si>
  <si>
    <t>Retail (Distributors)</t>
  </si>
  <si>
    <t>Retail (General)</t>
  </si>
  <si>
    <t>Retail (Grocery and Food)</t>
  </si>
  <si>
    <t>Retail (Online)</t>
  </si>
  <si>
    <t>Retail (Special Lines)</t>
  </si>
  <si>
    <t>Rubber&amp; Tires</t>
  </si>
  <si>
    <t>Shipbuilding &amp; Marine</t>
  </si>
  <si>
    <t>Software (Entertainment)</t>
  </si>
  <si>
    <t>Software (Internet)</t>
  </si>
  <si>
    <t>Software (System &amp; Application)</t>
  </si>
  <si>
    <t>Telecom (Wireless)</t>
  </si>
  <si>
    <t>Transportation</t>
  </si>
  <si>
    <t>Transportation (Railroads)</t>
  </si>
  <si>
    <t>Utility (General)</t>
  </si>
  <si>
    <t>Utility (Water)</t>
  </si>
  <si>
    <t>Companies in each industry:</t>
  </si>
  <si>
    <t>Variable definitions:</t>
  </si>
  <si>
    <t>http://www.stern.nyu.edu/~adamodar/pc/datasets/indname.xls</t>
  </si>
  <si>
    <t>http://www.stern.nyu.edu/~adamodar/New_Home_Page/datafile/variable.htm</t>
  </si>
  <si>
    <t>http://www.stern.nyu.edu/~adamodar/New_Home_Page/data.html</t>
  </si>
  <si>
    <t>Data website:</t>
  </si>
  <si>
    <t>Created by:</t>
  </si>
  <si>
    <t>Home Page:</t>
  </si>
  <si>
    <t>http://www.damodaran.com</t>
  </si>
  <si>
    <t>Aswath Damodaran, adamodar@stern.nyu.edu</t>
  </si>
  <si>
    <t>What is this data?</t>
  </si>
  <si>
    <t>Standard deviation in operating income (last 10 years)</t>
  </si>
  <si>
    <t>Publishing &amp; Newspapers</t>
  </si>
  <si>
    <t>Total Market (without financials)</t>
  </si>
  <si>
    <t>Marginal</t>
  </si>
  <si>
    <t>Effective</t>
  </si>
  <si>
    <t>YouTube Video explaining estimation choices and process.</t>
  </si>
  <si>
    <t>Variable</t>
  </si>
  <si>
    <t>Beta</t>
  </si>
  <si>
    <t>Simple average of (High Price for year - Low Price/ (High Price + Low Price). It is a non-parametric and simple measure of price risk.</t>
  </si>
  <si>
    <t>If you don't like making distributional assumptions and want a simple range-based measure of risk…</t>
  </si>
  <si>
    <t>Standard deviation (equity)</t>
  </si>
  <si>
    <t>Simple average across firms of each firm's standard deviation in stock prices in the prior 2 years, using weekly returns.</t>
  </si>
  <si>
    <t>This is the total risk. Beta measures only the portion of this standard deviation that is market-related.</t>
  </si>
  <si>
    <t>Standard deviation (operating income)</t>
  </si>
  <si>
    <t>Simple average across firms of each firm's coefficient of variation in annual operating income over prior 10 years. (Coefficient of variation is standard deviation divided by average operating income over the period)</t>
  </si>
  <si>
    <t>If you don't like price-based measures of risk, preferring something more intrinsic, this may be your preferred measure of risk. (Since operating income levels vary widely across firms, I used the coefficient of variation.)</t>
  </si>
  <si>
    <t>Total Market</t>
  </si>
  <si>
    <t>2018</t>
  </si>
  <si>
    <t>2019</t>
  </si>
  <si>
    <t>2020</t>
  </si>
  <si>
    <t>Beta promedio a lo largo del tiempo</t>
  </si>
  <si>
    <t>Promedio (2018-21)</t>
  </si>
  <si>
    <t>Nombre de la Industria</t>
  </si>
  <si>
    <t>Numero de Empresas</t>
  </si>
  <si>
    <t>Tasa efectiva de impuestos</t>
  </si>
  <si>
    <t>Beta sin apalancamiento</t>
  </si>
  <si>
    <t>Valor en Efectivo/Empresa</t>
  </si>
  <si>
    <t>Beta sin apalancamiento correjida por efectivo</t>
  </si>
  <si>
    <t>Beta, beta sin apalancamiento y otras medidas de riesgo</t>
  </si>
  <si>
    <t>Mercados emergentes</t>
  </si>
  <si>
    <t>¿Quiere utilizar tipos impositivos marginales o efectivos en betas no apalancados?</t>
  </si>
  <si>
    <t>Si es una tasa impositiva marginal, ingrese la tasa impositiva marginal que se utilizará</t>
  </si>
  <si>
    <t>Fin del juego</t>
  </si>
  <si>
    <t>Para estimar betas de juego puro por empresa, para usar en la estimación de una beta de abajo hacia arriba para un proyecto o una empresa. </t>
  </si>
  <si>
    <t>Explicación</t>
  </si>
  <si>
    <t>Por qué?</t>
  </si>
  <si>
    <t>Número de empresas del grupo industrial.</t>
  </si>
  <si>
    <t>¿Ley de los grandes números?</t>
  </si>
  <si>
    <t>Promedio simple entre empresas de la beta de cada empresa, tomado como un promedio ponderado de las beta de regresión de retorno semanal de 2 y 5 años, con betas de 2 años ponderadas en 2/3. Si la empresa tiene solo una versión beta de 2 años, se utiliza.</t>
  </si>
  <si>
    <t>Hago un promedio de las betas de 2 y 5 años, para eliminar algo de ruido a nivel de empresa, y luego tomo el promedio simple para eliminar aún más. No utilizo promedios ponderados, ya que eso hará que la beta de cada sector converja en su empresa o empresas más grandes.</t>
  </si>
  <si>
    <t>Deuda total, incluida la deuda por arrendamiento / Valor de mercado del capital. Agrego cada número de las empresas y luego calculo la relación de deuda agregada a capital.</t>
  </si>
  <si>
    <t>Mi definición de deuda para todo lo relacionado con el costo de capital. Siempre he tratado los compromisos de arrendamiento como deuda. Ahora los contables también lo harán.</t>
  </si>
  <si>
    <t>Tasa de impuesto vigente en los 12 meses más recientes.</t>
  </si>
  <si>
    <t>Necesito una tasa impositiva.</t>
  </si>
  <si>
    <t>Beta / (1+ (1-t) (D / E)). Puede utilizar una tasa impositiva marginal o efectiva como opción.</t>
  </si>
  <si>
    <t>Los intereses le ahorran impuestos al margen. Por lo general, debe usar una tasa impositiva marginal, pero si tiene una multinacional que enfrenta diferentes tasas impositivas marginales en diferentes regiones, puede usar efectivo en su lugar,</t>
  </si>
  <si>
    <t>Valor en efectivo / empresa</t>
  </si>
  <si>
    <t>Efectivo y valores negociables / (Valor de mercado del capital social + Deuda total, incluida la deuda por arrendamiento. Agregado entre las empresas primero y luego calculado.</t>
  </si>
  <si>
    <t>El efectivo generalmente se invierte en inversiones líquidas, cercanas a las sin riesgo y tiene una beta cercana a cero.</t>
  </si>
  <si>
    <t>Beta sin apalancamiento corregida por efectivo</t>
  </si>
  <si>
    <t>Beta sin apalancamiento / (1- Efectivo / Valor firme). El efectivo tiene una beta de cero. Con este cálculo, elimino su efecto para obtener una beta de juego puro.</t>
  </si>
  <si>
    <t>La beta estándar sin apalancamiento es una beta sin apalancamiento para la empresa. Si la empresa tiene una gran cantidad de efectivo, debe eliminarla del cálculo para obtener una versión beta solo para la empresa.</t>
  </si>
  <si>
    <t>Nombre de las Industrias</t>
  </si>
  <si>
    <t>Publicidad</t>
  </si>
  <si>
    <t>Aeroespacial</t>
  </si>
  <si>
    <t>Transporte aéreo</t>
  </si>
  <si>
    <t>Vestir</t>
  </si>
  <si>
    <t>Auto y camión</t>
  </si>
  <si>
    <t>Autopartes</t>
  </si>
  <si>
    <t>Banco (Centro de dinero)</t>
  </si>
  <si>
    <t>Bancos (regionales)</t>
  </si>
  <si>
    <t>Bebidas (alcohólicas)</t>
  </si>
  <si>
    <t>Bebida (suave)</t>
  </si>
  <si>
    <t>Radiodifusión</t>
  </si>
  <si>
    <t>Corretaje y Banca de Inversión</t>
  </si>
  <si>
    <t>Materiales de construcción</t>
  </si>
  <si>
    <t>Servicios empresariales y de consumo</t>
  </si>
  <si>
    <t>Televisión por cable</t>
  </si>
  <si>
    <t>Químico (Básico)</t>
  </si>
  <si>
    <t>Química (diversificada)</t>
  </si>
  <si>
    <t>Química (Especialidad)</t>
  </si>
  <si>
    <t>Carbón y energía relacionada</t>
  </si>
  <si>
    <t>Servicios informáticos</t>
  </si>
  <si>
    <t>Computadoras / Periféricos</t>
  </si>
  <si>
    <t>Suministros de construcción</t>
  </si>
  <si>
    <t>Diversificado</t>
  </si>
  <si>
    <t>Drogas (biotecnología)</t>
  </si>
  <si>
    <t>Drogas (Farmacéuticas)</t>
  </si>
  <si>
    <t>Educación</t>
  </si>
  <si>
    <t>Equipo eléctrico</t>
  </si>
  <si>
    <t>Electrónica (consumidor y oficina)</t>
  </si>
  <si>
    <t>Electrónica (general)</t>
  </si>
  <si>
    <t>Ingeniería / Construcción</t>
  </si>
  <si>
    <t>Entretenimiento</t>
  </si>
  <si>
    <t>Servicios ambientales y de residuos</t>
  </si>
  <si>
    <t>Agricultura / Agricultura</t>
  </si>
  <si>
    <t>Servicios financieros. (No bancario y seguro)</t>
  </si>
  <si>
    <t>Procesamiento de alimentos</t>
  </si>
  <si>
    <t>Mayoristas de Alimentos</t>
  </si>
  <si>
    <t>Muebles / Muebles para el hogar</t>
  </si>
  <si>
    <t>Energía verde y renovable</t>
  </si>
  <si>
    <t>Productos para el cuidado de la salud</t>
  </si>
  <si>
    <t>Servicios de asistencia sanitaria</t>
  </si>
  <si>
    <t>Información y tecnología de Heathcare</t>
  </si>
  <si>
    <t>Construcción de viviendas</t>
  </si>
  <si>
    <t>Hospitales / Instalaciones sanitarias</t>
  </si>
  <si>
    <t>Hotel / Juegos</t>
  </si>
  <si>
    <t>Productos domésticos</t>
  </si>
  <si>
    <t>Servicios de información</t>
  </si>
  <si>
    <t>Seguros (general)</t>
  </si>
  <si>
    <t>Seguros (vida)</t>
  </si>
  <si>
    <t>Seguro (Prop / Cas.)</t>
  </si>
  <si>
    <t>Inversiones y gestión de activos</t>
  </si>
  <si>
    <t>Maquinaria</t>
  </si>
  <si>
    <t>Metales y Minería</t>
  </si>
  <si>
    <t>Equipos de oficina y servicios</t>
  </si>
  <si>
    <t>Petróleo / Gas (Integrado)</t>
  </si>
  <si>
    <t>Petróleo / Gas (Producción y Exploración)</t>
  </si>
  <si>
    <t>Distribución de petróleo / gas</t>
  </si>
  <si>
    <t>Oilfield Svcs / Equip.</t>
  </si>
  <si>
    <t>Empaque y Contenedor</t>
  </si>
  <si>
    <t>Papel / Productos forestales</t>
  </si>
  <si>
    <t>Poder</t>
  </si>
  <si>
    <t>Metales preciosos</t>
  </si>
  <si>
    <t>Publicaciones y periódicos</t>
  </si>
  <si>
    <t>Desarrollo inmobiliario)</t>
  </si>
  <si>
    <t>Bienes Raíces (General / Diversificado)</t>
  </si>
  <si>
    <t>Bienes Raíces (Operaciones y Servicios)</t>
  </si>
  <si>
    <t>Recreación</t>
  </si>
  <si>
    <t>Reaseguro</t>
  </si>
  <si>
    <t>Restaurante / comedor</t>
  </si>
  <si>
    <t>Minorista (automotriz)</t>
  </si>
  <si>
    <t>Venta al por menor (suministros de construcción)</t>
  </si>
  <si>
    <t>Minorista (Distribuidores)</t>
  </si>
  <si>
    <t>Minorista (general)</t>
  </si>
  <si>
    <t>Venta al por menor (comestibles y alimentos)</t>
  </si>
  <si>
    <t>Minorista (en línea)</t>
  </si>
  <si>
    <t>Venta minorista (líneas especiales)</t>
  </si>
  <si>
    <t>Neumáticos de goma</t>
  </si>
  <si>
    <t>Equipo semiconductor</t>
  </si>
  <si>
    <t>Construcción naval y marina</t>
  </si>
  <si>
    <t>Zapato</t>
  </si>
  <si>
    <t>Software (entretenimiento)</t>
  </si>
  <si>
    <t>Software (internet)</t>
  </si>
  <si>
    <t>Software (sistema y aplicación)</t>
  </si>
  <si>
    <t>Acero</t>
  </si>
  <si>
    <t>Telecomunicaciones (inalámbricas)</t>
  </si>
  <si>
    <t>Telecom. Equipo</t>
  </si>
  <si>
    <t>Telecom. Servicios</t>
  </si>
  <si>
    <t>Tabaco</t>
  </si>
  <si>
    <t>Transporte</t>
  </si>
  <si>
    <t>Transporte (ferrocarriles)</t>
  </si>
  <si>
    <t>Camionaje</t>
  </si>
  <si>
    <t>Utilidad (general)</t>
  </si>
  <si>
    <t>Utilidad (agua)</t>
  </si>
  <si>
    <t>Mercado Total</t>
  </si>
  <si>
    <t>Mercado Total (sin finanzas)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</si>
</sst>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0.0000"/>
  </numFmts>
  <fonts count="13" x14ac:knownFonts="1">
    <font>
      <sz val="12"/>
      <color theme="1"/>
      <name val="Calibri"/>
      <family val="2"/>
      <scheme val="minor"/>
    </font>
    <font>
      <sz val="8"/>
      <name val="Calibri"/>
      <family val="2"/>
    </font>
    <font>
      <i/>
      <sz val="10"/>
      <name val="Verdana"/>
      <family val="2"/>
    </font>
    <font>
      <sz val="12"/>
      <color theme="1"/>
      <name val="Calibri"/>
      <family val="2"/>
      <scheme val="minor"/>
    </font>
    <font>
      <u/>
      <sz val="12"/>
      <color theme="1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sz val="12"/>
      <color rgb="FFDD0806"/>
      <name val="Calibri"/>
      <family val="2"/>
      <scheme val="minor"/>
    </font>
    <font>
      <sz val="14"/>
      <color theme="1"/>
      <name val="Calibri"/>
      <family val="2"/>
      <scheme val="minor"/>
    </font>
    <font>
      <sz val="11"/>
      <color rgb="FF000000"/>
      <name val="Arial"/>
      <family val="2"/>
    </font>
    <font>
      <i/>
      <sz val="12"/>
      <color rgb="FF000000"/>
      <name val="Calibri"/>
      <family val="2"/>
      <scheme val="minor"/>
    </font>
    <font>
      <sz val="12"/>
      <name val="Calibri"/>
      <family val="2"/>
      <scheme val="minor"/>
    </font>
  </fonts>
  <fills count="7">
    <fill>
      <patternFill patternType="none"/>
    </fill>
    <fill>
      <patternFill patternType="gray125"/>
    </fill>
    <fill>
      <patternFill patternType="solid">
        <fgColor theme="0" tint="-0.14999847407452621"/>
        <bgColor rgb="FF000000"/>
      </patternFill>
    </fill>
    <fill>
      <patternFill patternType="solid">
        <fgColor rgb="FFFFFF00"/>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rgb="FF000000"/>
      </left>
      <right style="thin">
        <color indexed="64"/>
      </right>
      <top style="thin">
        <color indexed="64"/>
      </top>
      <bottom/>
      <diagonal/>
    </border>
    <border>
      <left style="medium">
        <color rgb="FF000000"/>
      </left>
      <right style="thin">
        <color indexed="64"/>
      </right>
      <top/>
      <bottom/>
      <diagonal/>
    </border>
    <border>
      <left style="medium">
        <color rgb="FF000000"/>
      </left>
      <right style="thin">
        <color indexed="64"/>
      </right>
      <top/>
      <bottom style="thin">
        <color indexed="64"/>
      </bottom>
      <diagonal/>
    </border>
    <border>
      <left/>
      <right style="medium">
        <color rgb="FF000000"/>
      </right>
      <top style="medium">
        <color indexed="64"/>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diagonal/>
    </border>
  </borders>
  <cellStyleXfs count="3">
    <xf numFmtId="0" fontId="0" fillId="0" borderId="0"/>
    <xf numFmtId="0" fontId="4" fillId="0" borderId="0" applyNumberFormat="0" applyFill="0" applyBorder="0" applyAlignment="0" applyProtection="0"/>
    <xf numFmtId="9" fontId="3" fillId="0" borderId="0" applyFont="0" applyFill="0" applyBorder="0" applyAlignment="0" applyProtection="0"/>
  </cellStyleXfs>
  <cellXfs count="69">
    <xf numFmtId="0" fontId="0" fillId="0" borderId="0" xfId="0"/>
    <xf numFmtId="0" fontId="5" fillId="0" borderId="0" xfId="0" applyFont="1"/>
    <xf numFmtId="0" fontId="6" fillId="0" borderId="0" xfId="0" applyFont="1"/>
    <xf numFmtId="0" fontId="2" fillId="0" borderId="1" xfId="0" applyFont="1" applyBorder="1" applyAlignment="1">
      <alignment horizontal="center" wrapText="1"/>
    </xf>
    <xf numFmtId="0" fontId="7" fillId="2" borderId="2" xfId="0" applyFont="1" applyFill="1" applyBorder="1" applyAlignment="1">
      <alignment horizontal="left"/>
    </xf>
    <xf numFmtId="0" fontId="7" fillId="2" borderId="3" xfId="0" applyFont="1" applyFill="1" applyBorder="1" applyAlignment="1">
      <alignment horizontal="left"/>
    </xf>
    <xf numFmtId="0" fontId="7" fillId="2" borderId="4" xfId="0" applyFont="1" applyFill="1" applyBorder="1" applyAlignment="1">
      <alignment horizontal="left"/>
    </xf>
    <xf numFmtId="0" fontId="0" fillId="0" borderId="0" xfId="0" applyAlignment="1">
      <alignment horizontal="left"/>
    </xf>
    <xf numFmtId="0" fontId="0" fillId="0" borderId="0" xfId="0" applyAlignment="1">
      <alignment horizontal="center"/>
    </xf>
    <xf numFmtId="2" fontId="0" fillId="0" borderId="0" xfId="0" applyNumberFormat="1" applyAlignment="1">
      <alignment horizontal="center"/>
    </xf>
    <xf numFmtId="0" fontId="0" fillId="3" borderId="5" xfId="0" applyFill="1" applyBorder="1" applyAlignment="1">
      <alignment horizontal="center"/>
    </xf>
    <xf numFmtId="10" fontId="3" fillId="0" borderId="0" xfId="2" applyNumberFormat="1" applyFont="1" applyAlignment="1">
      <alignment horizontal="center"/>
    </xf>
    <xf numFmtId="10" fontId="0" fillId="3" borderId="5" xfId="0" applyNumberFormat="1" applyFill="1" applyBorder="1" applyAlignment="1">
      <alignment horizontal="center"/>
    </xf>
    <xf numFmtId="0" fontId="0" fillId="0" borderId="5" xfId="0" applyBorder="1" applyAlignment="1">
      <alignment horizontal="center"/>
    </xf>
    <xf numFmtId="2" fontId="0" fillId="0" borderId="5" xfId="0" applyNumberFormat="1" applyBorder="1" applyAlignment="1">
      <alignment horizontal="center"/>
    </xf>
    <xf numFmtId="10" fontId="0" fillId="0" borderId="5" xfId="0" applyNumberFormat="1" applyBorder="1" applyAlignment="1">
      <alignment horizontal="center"/>
    </xf>
    <xf numFmtId="0" fontId="0" fillId="0" borderId="0" xfId="0" applyAlignment="1">
      <alignment wrapText="1"/>
    </xf>
    <xf numFmtId="0" fontId="5" fillId="0" borderId="5" xfId="0" applyFont="1" applyBorder="1" applyAlignment="1">
      <alignment vertical="top" wrapText="1"/>
    </xf>
    <xf numFmtId="0" fontId="8" fillId="0" borderId="5" xfId="0" applyFont="1" applyBorder="1" applyAlignment="1">
      <alignment vertical="top" wrapText="1"/>
    </xf>
    <xf numFmtId="0" fontId="0" fillId="0" borderId="5" xfId="0" applyBorder="1" applyAlignment="1">
      <alignment vertical="top" wrapText="1"/>
    </xf>
    <xf numFmtId="0" fontId="9" fillId="0" borderId="6" xfId="0" applyFont="1" applyBorder="1" applyAlignment="1">
      <alignment vertical="center" wrapText="1"/>
    </xf>
    <xf numFmtId="0" fontId="0" fillId="0" borderId="7" xfId="0" applyBorder="1"/>
    <xf numFmtId="184" fontId="0" fillId="0" borderId="5" xfId="0" applyNumberFormat="1" applyBorder="1" applyAlignment="1">
      <alignment horizontal="center"/>
    </xf>
    <xf numFmtId="10" fontId="3" fillId="0" borderId="8" xfId="2" applyNumberFormat="1" applyFont="1" applyBorder="1" applyAlignment="1">
      <alignment horizontal="center"/>
    </xf>
    <xf numFmtId="0" fontId="2" fillId="0" borderId="9" xfId="0" applyFont="1" applyBorder="1" applyAlignment="1">
      <alignment wrapText="1"/>
    </xf>
    <xf numFmtId="2" fontId="2" fillId="0" borderId="1" xfId="0" applyNumberFormat="1" applyFont="1" applyBorder="1" applyAlignment="1">
      <alignment horizontal="center" wrapText="1"/>
    </xf>
    <xf numFmtId="10" fontId="2" fillId="0" borderId="10" xfId="2" applyNumberFormat="1" applyFont="1" applyBorder="1" applyAlignment="1">
      <alignment horizontal="center" wrapText="1"/>
    </xf>
    <xf numFmtId="0" fontId="0" fillId="0" borderId="11" xfId="0" applyBorder="1"/>
    <xf numFmtId="0" fontId="0" fillId="0" borderId="12" xfId="0" applyBorder="1" applyAlignment="1">
      <alignment horizontal="center"/>
    </xf>
    <xf numFmtId="2" fontId="0" fillId="0" borderId="12" xfId="0" applyNumberFormat="1" applyBorder="1" applyAlignment="1">
      <alignment horizontal="center"/>
    </xf>
    <xf numFmtId="10" fontId="0" fillId="0" borderId="12" xfId="0" applyNumberFormat="1" applyBorder="1" applyAlignment="1">
      <alignment horizontal="center"/>
    </xf>
    <xf numFmtId="184" fontId="0" fillId="0" borderId="12" xfId="0" applyNumberFormat="1" applyBorder="1" applyAlignment="1">
      <alignment horizontal="center"/>
    </xf>
    <xf numFmtId="10" fontId="3" fillId="0" borderId="13" xfId="2" applyNumberFormat="1" applyFont="1" applyBorder="1" applyAlignment="1">
      <alignment horizontal="center"/>
    </xf>
    <xf numFmtId="2" fontId="5" fillId="0" borderId="5" xfId="0" applyNumberFormat="1" applyFont="1" applyBorder="1" applyAlignment="1">
      <alignment horizontal="center"/>
    </xf>
    <xf numFmtId="2" fontId="0" fillId="0" borderId="0" xfId="0" applyNumberFormat="1"/>
    <xf numFmtId="2" fontId="5" fillId="0" borderId="0" xfId="0" applyNumberFormat="1" applyFont="1"/>
    <xf numFmtId="0" fontId="0" fillId="0" borderId="5" xfId="0" applyFont="1" applyBorder="1" applyAlignment="1">
      <alignment vertical="top" wrapText="1"/>
    </xf>
    <xf numFmtId="0" fontId="2" fillId="0" borderId="9" xfId="0" applyFont="1" applyBorder="1"/>
    <xf numFmtId="0" fontId="10" fillId="2" borderId="5" xfId="0" applyFont="1" applyFill="1" applyBorder="1"/>
    <xf numFmtId="0" fontId="10" fillId="4" borderId="5" xfId="0" applyFont="1" applyFill="1" applyBorder="1"/>
    <xf numFmtId="0" fontId="0" fillId="5" borderId="7" xfId="0" applyFill="1" applyBorder="1"/>
    <xf numFmtId="0" fontId="2" fillId="3" borderId="1" xfId="0" applyFont="1" applyFill="1" applyBorder="1" applyAlignment="1">
      <alignment horizontal="center" wrapText="1"/>
    </xf>
    <xf numFmtId="0" fontId="9" fillId="0" borderId="14" xfId="0" applyFont="1" applyBorder="1" applyAlignment="1">
      <alignment horizontal="left" vertical="top" wrapText="1"/>
    </xf>
    <xf numFmtId="0" fontId="9" fillId="0" borderId="15" xfId="0" applyFont="1" applyBorder="1" applyAlignment="1">
      <alignment horizontal="left" vertical="top" wrapText="1"/>
    </xf>
    <xf numFmtId="0" fontId="5" fillId="0" borderId="16" xfId="0" applyFont="1" applyBorder="1" applyAlignment="1">
      <alignment horizontal="center"/>
    </xf>
    <xf numFmtId="0" fontId="5" fillId="0" borderId="17" xfId="0" applyFont="1" applyBorder="1" applyAlignment="1">
      <alignment horizontal="center"/>
    </xf>
    <xf numFmtId="0" fontId="5" fillId="0" borderId="18" xfId="0" applyFont="1" applyBorder="1" applyAlignment="1">
      <alignment horizontal="center"/>
    </xf>
    <xf numFmtId="0" fontId="4" fillId="6" borderId="23" xfId="1" applyFill="1" applyBorder="1" applyAlignment="1">
      <alignment horizontal="left" vertical="top" wrapText="1"/>
    </xf>
    <xf numFmtId="0" fontId="4" fillId="6" borderId="24" xfId="1" applyFill="1" applyBorder="1" applyAlignment="1">
      <alignment horizontal="left" vertical="top" wrapText="1"/>
    </xf>
    <xf numFmtId="0" fontId="4" fillId="6" borderId="25" xfId="1" applyFill="1" applyBorder="1" applyAlignment="1">
      <alignment horizontal="left" vertical="top" wrapText="1"/>
    </xf>
    <xf numFmtId="15" fontId="11" fillId="2" borderId="19" xfId="0" applyNumberFormat="1" applyFont="1" applyFill="1" applyBorder="1" applyAlignment="1">
      <alignment horizontal="left"/>
    </xf>
    <xf numFmtId="15" fontId="11" fillId="2" borderId="20" xfId="0" applyNumberFormat="1" applyFont="1" applyFill="1" applyBorder="1" applyAlignment="1">
      <alignment horizontal="left"/>
    </xf>
    <xf numFmtId="15" fontId="11" fillId="2" borderId="26" xfId="0" applyNumberFormat="1" applyFont="1" applyFill="1" applyBorder="1" applyAlignment="1">
      <alignment horizontal="left"/>
    </xf>
    <xf numFmtId="0" fontId="4" fillId="2" borderId="8" xfId="1" applyFill="1" applyBorder="1" applyAlignment="1">
      <alignment horizontal="left"/>
    </xf>
    <xf numFmtId="0" fontId="4" fillId="2" borderId="21" xfId="1" applyFill="1" applyBorder="1" applyAlignment="1">
      <alignment horizontal="left"/>
    </xf>
    <xf numFmtId="0" fontId="4" fillId="2" borderId="27" xfId="1" applyFill="1" applyBorder="1" applyAlignment="1">
      <alignment horizontal="left"/>
    </xf>
    <xf numFmtId="15" fontId="4" fillId="2" borderId="8" xfId="1" applyNumberFormat="1" applyFill="1" applyBorder="1" applyAlignment="1">
      <alignment horizontal="left"/>
    </xf>
    <xf numFmtId="15" fontId="4" fillId="2" borderId="21" xfId="1" applyNumberFormat="1" applyFill="1" applyBorder="1" applyAlignment="1">
      <alignment horizontal="left"/>
    </xf>
    <xf numFmtId="15" fontId="4" fillId="2" borderId="27" xfId="1" applyNumberFormat="1" applyFill="1" applyBorder="1" applyAlignment="1">
      <alignment horizontal="left"/>
    </xf>
    <xf numFmtId="0" fontId="4" fillId="2" borderId="8" xfId="1" applyFill="1" applyBorder="1"/>
    <xf numFmtId="0" fontId="4" fillId="2" borderId="21" xfId="1" applyFill="1" applyBorder="1"/>
    <xf numFmtId="0" fontId="4" fillId="2" borderId="27" xfId="1" applyFill="1" applyBorder="1"/>
    <xf numFmtId="0" fontId="4" fillId="2" borderId="13" xfId="1" applyFill="1" applyBorder="1" applyAlignment="1">
      <alignment horizontal="left"/>
    </xf>
    <xf numFmtId="0" fontId="4" fillId="2" borderId="22" xfId="1" applyFill="1" applyBorder="1" applyAlignment="1">
      <alignment horizontal="left"/>
    </xf>
    <xf numFmtId="0" fontId="4" fillId="2" borderId="28" xfId="1" applyFill="1" applyBorder="1" applyAlignment="1">
      <alignment horizontal="left"/>
    </xf>
    <xf numFmtId="0" fontId="12" fillId="2" borderId="8" xfId="0" applyFont="1" applyFill="1" applyBorder="1" applyAlignment="1">
      <alignment horizontal="left"/>
    </xf>
    <xf numFmtId="0" fontId="12" fillId="2" borderId="21" xfId="0" applyFont="1" applyFill="1" applyBorder="1" applyAlignment="1">
      <alignment horizontal="left"/>
    </xf>
    <xf numFmtId="0" fontId="12" fillId="2" borderId="7" xfId="0" applyFont="1" applyFill="1" applyBorder="1" applyAlignment="1">
      <alignment horizontal="left"/>
    </xf>
    <xf numFmtId="0" fontId="12" fillId="2" borderId="27" xfId="0" applyFont="1" applyFill="1" applyBorder="1" applyAlignment="1">
      <alignment horizontal="left"/>
    </xf>
  </cellXfs>
  <cellStyles count="3">
    <cellStyle name="Hipervínculo" xfId="1" builtinId="8"/>
    <cellStyle name="Normal" xfId="0" builtinId="0"/>
    <cellStyle name="Porcentaje" xfId="2" builtinId="5"/>
  </cellStyles>
  <dxfs count="20">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0"/>
        <color auto="1"/>
        <name val="Verdana"/>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numFmt numFmtId="2" formatCode="0.00"/>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4" formatCode="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Verdana"/>
        <family val="2"/>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family val="2"/>
        <scheme val="none"/>
      </font>
      <numFmt numFmtId="184" formatCode="0.0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0:P106" totalsRowShown="0" headerRowDxfId="3" headerRowBorderDxfId="1" tableBorderDxfId="2" totalsRowBorderDxfId="0">
  <autoFilter ref="A10:P106"/>
  <tableColumns count="16">
    <tableColumn id="1" name="Nombre de la Industria" dataDxfId="19"/>
    <tableColumn id="16" name="Nombre de las Industrias" dataDxfId="18"/>
    <tableColumn id="2" name="Numero de Empresas" dataDxfId="17"/>
    <tableColumn id="3" name="Beta " dataDxfId="16"/>
    <tableColumn id="4" name="D/E Ratio" dataDxfId="15"/>
    <tableColumn id="5" name="Tasa efectiva de impuestos" dataDxfId="14"/>
    <tableColumn id="6" name="Beta sin apalancamiento" dataDxfId="13"/>
    <tableColumn id="7" name="Valor en Efectivo/Empresa" dataDxfId="12"/>
    <tableColumn id="8" name="Beta sin apalancamiento correjida por efectivo" dataDxfId="11"/>
    <tableColumn id="9" name="HiLo Risk" dataDxfId="10"/>
    <tableColumn id="10" name="Standard deviation of equity" dataDxfId="9"/>
    <tableColumn id="11" name="Standard deviation in operating income (last 10 years)" dataDxfId="8" dataCellStyle="Título"/>
    <tableColumn id="12" name="2018" dataDxfId="7"/>
    <tableColumn id="13" name="2019" dataDxfId="6"/>
    <tableColumn id="14" name="2020" dataDxfId="5"/>
    <tableColumn id="15" name="Promedio (2018-21)" dataDxfId="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stern.nyu.edu/~adamodar/New_Home_Page/data.html" TargetMode="External"/><Relationship Id="rId7" Type="http://schemas.openxmlformats.org/officeDocument/2006/relationships/printerSettings" Target="../printerSettings/printerSettings1.bin"/><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hyperlink" Target="https://youtu.be/rxmttgceSjg" TargetMode="External"/><Relationship Id="rId5" Type="http://schemas.openxmlformats.org/officeDocument/2006/relationships/hyperlink" Target="http://www.stern.nyu.edu/~adamodar/New_Home_Page/datafile/variable.htm" TargetMode="External"/><Relationship Id="rId4" Type="http://schemas.openxmlformats.org/officeDocument/2006/relationships/hyperlink" Target="http://www.stern.nyu.edu/~adamodar/pc/datasets/indname.xls"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E13" sqref="E13"/>
    </sheetView>
  </sheetViews>
  <sheetFormatPr baseColWidth="10" defaultRowHeight="15.6" x14ac:dyDescent="0.3"/>
  <cols>
    <col min="1" max="1" width="22.3984375" customWidth="1"/>
    <col min="2" max="2" width="34.8984375" customWidth="1"/>
    <col min="3" max="3" width="38.09765625" customWidth="1"/>
  </cols>
  <sheetData>
    <row r="1" spans="1:3" ht="38.1" customHeight="1" thickBot="1" x14ac:dyDescent="0.35">
      <c r="A1" s="20" t="s">
        <v>142</v>
      </c>
      <c r="B1" s="42" t="s">
        <v>143</v>
      </c>
      <c r="C1" s="43"/>
    </row>
    <row r="2" spans="1:3" x14ac:dyDescent="0.3">
      <c r="A2" s="16"/>
      <c r="B2" s="16"/>
      <c r="C2" s="16"/>
    </row>
    <row r="3" spans="1:3" x14ac:dyDescent="0.3">
      <c r="A3" s="17" t="s">
        <v>116</v>
      </c>
      <c r="B3" s="17" t="s">
        <v>144</v>
      </c>
      <c r="C3" s="17" t="s">
        <v>145</v>
      </c>
    </row>
    <row r="4" spans="1:3" ht="31.2" x14ac:dyDescent="0.3">
      <c r="A4" s="18" t="s">
        <v>42</v>
      </c>
      <c r="B4" s="19" t="s">
        <v>146</v>
      </c>
      <c r="C4" s="19" t="s">
        <v>147</v>
      </c>
    </row>
    <row r="5" spans="1:3" ht="109.2" x14ac:dyDescent="0.3">
      <c r="A5" s="18" t="s">
        <v>117</v>
      </c>
      <c r="B5" s="19" t="s">
        <v>148</v>
      </c>
      <c r="C5" s="19" t="s">
        <v>149</v>
      </c>
    </row>
    <row r="6" spans="1:3" ht="78" x14ac:dyDescent="0.3">
      <c r="A6" s="18" t="s">
        <v>44</v>
      </c>
      <c r="B6" s="19" t="s">
        <v>150</v>
      </c>
      <c r="C6" s="19" t="s">
        <v>151</v>
      </c>
    </row>
    <row r="7" spans="1:3" ht="31.2" x14ac:dyDescent="0.3">
      <c r="A7" s="18" t="s">
        <v>134</v>
      </c>
      <c r="B7" s="19" t="s">
        <v>152</v>
      </c>
      <c r="C7" s="19" t="s">
        <v>153</v>
      </c>
    </row>
    <row r="8" spans="1:3" ht="93.6" x14ac:dyDescent="0.3">
      <c r="A8" s="18" t="s">
        <v>135</v>
      </c>
      <c r="B8" s="36" t="s">
        <v>154</v>
      </c>
      <c r="C8" s="19" t="s">
        <v>155</v>
      </c>
    </row>
    <row r="9" spans="1:3" ht="78" x14ac:dyDescent="0.3">
      <c r="A9" s="18" t="s">
        <v>156</v>
      </c>
      <c r="B9" s="19" t="s">
        <v>157</v>
      </c>
      <c r="C9" s="19" t="s">
        <v>158</v>
      </c>
    </row>
    <row r="10" spans="1:3" ht="93.6" x14ac:dyDescent="0.3">
      <c r="A10" s="18" t="s">
        <v>159</v>
      </c>
      <c r="B10" s="36" t="s">
        <v>160</v>
      </c>
      <c r="C10" s="19" t="s">
        <v>161</v>
      </c>
    </row>
    <row r="11" spans="1:3" ht="62.4" x14ac:dyDescent="0.3">
      <c r="A11" s="18" t="s">
        <v>40</v>
      </c>
      <c r="B11" s="19" t="s">
        <v>118</v>
      </c>
      <c r="C11" s="19" t="s">
        <v>119</v>
      </c>
    </row>
    <row r="12" spans="1:3" ht="62.4" x14ac:dyDescent="0.3">
      <c r="A12" s="18" t="s">
        <v>120</v>
      </c>
      <c r="B12" s="19" t="s">
        <v>121</v>
      </c>
      <c r="C12" s="19" t="s">
        <v>122</v>
      </c>
    </row>
    <row r="13" spans="1:3" ht="93.6" x14ac:dyDescent="0.3">
      <c r="A13" s="18" t="s">
        <v>123</v>
      </c>
      <c r="B13" s="19" t="s">
        <v>124</v>
      </c>
      <c r="C13" s="19" t="s">
        <v>125</v>
      </c>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P106"/>
  <sheetViews>
    <sheetView tabSelected="1" topLeftCell="B43" workbookViewId="0">
      <selection activeCell="B61" sqref="B61"/>
    </sheetView>
  </sheetViews>
  <sheetFormatPr baseColWidth="10" defaultRowHeight="15.6" x14ac:dyDescent="0.3"/>
  <cols>
    <col min="1" max="1" width="32.8984375" style="7" customWidth="1"/>
    <col min="2" max="2" width="41.69921875" bestFit="1" customWidth="1"/>
    <col min="3" max="3" width="11.09765625" customWidth="1"/>
    <col min="4" max="4" width="13.8984375" customWidth="1"/>
    <col min="5" max="5" width="11" customWidth="1"/>
    <col min="6" max="6" width="16.59765625" customWidth="1"/>
    <col min="7" max="7" width="17.59765625" customWidth="1"/>
    <col min="8" max="8" width="32.5" customWidth="1"/>
    <col min="9" max="9" width="11.59765625" customWidth="1"/>
    <col min="10" max="10" width="27.8984375" customWidth="1"/>
    <col min="11" max="11" width="47.59765625" customWidth="1"/>
    <col min="15" max="15" width="12.59765625" customWidth="1"/>
  </cols>
  <sheetData>
    <row r="1" spans="1:16" ht="15.9" customHeight="1" x14ac:dyDescent="0.3">
      <c r="A1" s="4" t="s">
        <v>39</v>
      </c>
      <c r="B1" s="50">
        <v>44201</v>
      </c>
      <c r="C1" s="51"/>
      <c r="D1" s="51"/>
      <c r="E1" s="51"/>
      <c r="F1" s="51"/>
      <c r="G1" s="52"/>
      <c r="H1" s="47" t="s">
        <v>115</v>
      </c>
    </row>
    <row r="2" spans="1:16" x14ac:dyDescent="0.3">
      <c r="A2" s="5" t="s">
        <v>105</v>
      </c>
      <c r="B2" s="53" t="s">
        <v>108</v>
      </c>
      <c r="C2" s="54"/>
      <c r="D2" s="54"/>
      <c r="E2" s="54"/>
      <c r="F2" s="54"/>
      <c r="G2" s="55"/>
      <c r="H2" s="48"/>
    </row>
    <row r="3" spans="1:16" x14ac:dyDescent="0.3">
      <c r="A3" s="5" t="s">
        <v>109</v>
      </c>
      <c r="B3" s="65" t="s">
        <v>138</v>
      </c>
      <c r="C3" s="66"/>
      <c r="D3" s="66"/>
      <c r="E3" s="67"/>
      <c r="F3" s="65" t="s">
        <v>139</v>
      </c>
      <c r="G3" s="68"/>
      <c r="H3" s="48"/>
      <c r="I3" s="2"/>
      <c r="J3" s="2"/>
    </row>
    <row r="4" spans="1:16" x14ac:dyDescent="0.3">
      <c r="A4" s="5" t="s">
        <v>106</v>
      </c>
      <c r="B4" s="56" t="s">
        <v>107</v>
      </c>
      <c r="C4" s="57"/>
      <c r="D4" s="57"/>
      <c r="E4" s="57"/>
      <c r="F4" s="57"/>
      <c r="G4" s="58"/>
      <c r="H4" s="48"/>
    </row>
    <row r="5" spans="1:16" x14ac:dyDescent="0.3">
      <c r="A5" s="5" t="s">
        <v>104</v>
      </c>
      <c r="B5" s="59" t="s">
        <v>103</v>
      </c>
      <c r="C5" s="60"/>
      <c r="D5" s="60"/>
      <c r="E5" s="60"/>
      <c r="F5" s="60"/>
      <c r="G5" s="61"/>
      <c r="H5" s="48"/>
    </row>
    <row r="6" spans="1:16" s="1" customFormat="1" x14ac:dyDescent="0.3">
      <c r="A6" s="5" t="s">
        <v>99</v>
      </c>
      <c r="B6" s="53" t="s">
        <v>101</v>
      </c>
      <c r="C6" s="54"/>
      <c r="D6" s="54"/>
      <c r="E6" s="54"/>
      <c r="F6" s="54"/>
      <c r="G6" s="55"/>
      <c r="H6" s="48"/>
    </row>
    <row r="7" spans="1:16" x14ac:dyDescent="0.3">
      <c r="A7" s="6" t="s">
        <v>100</v>
      </c>
      <c r="B7" s="62" t="s">
        <v>102</v>
      </c>
      <c r="C7" s="63"/>
      <c r="D7" s="63"/>
      <c r="E7" s="63"/>
      <c r="F7" s="63"/>
      <c r="G7" s="64"/>
      <c r="H7" s="49"/>
    </row>
    <row r="8" spans="1:16" ht="16.2" thickBot="1" x14ac:dyDescent="0.35">
      <c r="A8" t="s">
        <v>140</v>
      </c>
      <c r="B8" s="8"/>
      <c r="C8" s="9"/>
      <c r="D8" s="8"/>
      <c r="E8" s="8"/>
      <c r="F8" s="10" t="s">
        <v>113</v>
      </c>
      <c r="G8" s="8"/>
      <c r="H8" s="8"/>
      <c r="K8" s="11"/>
    </row>
    <row r="9" spans="1:16" ht="19.5" customHeight="1" thickBot="1" x14ac:dyDescent="0.35">
      <c r="A9" t="s">
        <v>141</v>
      </c>
      <c r="B9" s="8"/>
      <c r="C9" s="9"/>
      <c r="D9" s="8"/>
      <c r="E9" s="8"/>
      <c r="F9" s="12">
        <v>0.26300000000000001</v>
      </c>
      <c r="G9" s="8"/>
      <c r="H9" s="8"/>
      <c r="K9" s="11"/>
      <c r="L9" s="44" t="s">
        <v>130</v>
      </c>
      <c r="M9" s="45"/>
      <c r="N9" s="45"/>
      <c r="O9" s="46"/>
    </row>
    <row r="10" spans="1:16" ht="50.25" customHeight="1" x14ac:dyDescent="0.3">
      <c r="A10" s="24" t="s">
        <v>132</v>
      </c>
      <c r="B10" s="37" t="s">
        <v>162</v>
      </c>
      <c r="C10" s="3" t="s">
        <v>133</v>
      </c>
      <c r="D10" s="25" t="s">
        <v>43</v>
      </c>
      <c r="E10" s="3" t="s">
        <v>44</v>
      </c>
      <c r="F10" s="3" t="s">
        <v>134</v>
      </c>
      <c r="G10" s="41" t="s">
        <v>135</v>
      </c>
      <c r="H10" s="3" t="s">
        <v>136</v>
      </c>
      <c r="I10" s="3" t="s">
        <v>137</v>
      </c>
      <c r="J10" s="3" t="s">
        <v>40</v>
      </c>
      <c r="K10" s="3" t="s">
        <v>41</v>
      </c>
      <c r="L10" s="26" t="s">
        <v>110</v>
      </c>
      <c r="M10" s="3" t="s">
        <v>127</v>
      </c>
      <c r="N10" s="3" t="s">
        <v>128</v>
      </c>
      <c r="O10" s="3" t="s">
        <v>129</v>
      </c>
      <c r="P10" s="3" t="s">
        <v>131</v>
      </c>
    </row>
    <row r="11" spans="1:16" x14ac:dyDescent="0.3">
      <c r="A11" s="21" t="s">
        <v>0</v>
      </c>
      <c r="B11" s="38" t="s">
        <v>163</v>
      </c>
      <c r="C11" s="13">
        <v>126</v>
      </c>
      <c r="D11" s="14">
        <v>1.1039458793391383</v>
      </c>
      <c r="E11" s="15">
        <v>8.5973753529172622E-2</v>
      </c>
      <c r="F11" s="15">
        <v>0.11422594346209547</v>
      </c>
      <c r="G11" s="14">
        <v>1.03816498797071</v>
      </c>
      <c r="H11" s="15">
        <v>7.9322306073830465E-2</v>
      </c>
      <c r="I11" s="14">
        <v>1.1276095802251096</v>
      </c>
      <c r="J11" s="22">
        <v>0.48626421662631653</v>
      </c>
      <c r="K11" s="15">
        <v>0.34787029069488007</v>
      </c>
      <c r="L11" s="23">
        <v>0.3450569910777973</v>
      </c>
      <c r="M11" s="14">
        <v>1.5199827851904377</v>
      </c>
      <c r="N11" s="14">
        <v>1.3873451591464141</v>
      </c>
      <c r="O11" s="14">
        <v>1.4638800012975379</v>
      </c>
      <c r="P11" s="34">
        <f t="shared" ref="P11:P42" si="0">AVERAGE(I11,M11:O11)</f>
        <v>1.3747043814648747</v>
      </c>
    </row>
    <row r="12" spans="1:16" x14ac:dyDescent="0.3">
      <c r="A12" s="21" t="s">
        <v>1</v>
      </c>
      <c r="B12" s="39" t="s">
        <v>164</v>
      </c>
      <c r="C12" s="13">
        <v>107</v>
      </c>
      <c r="D12" s="14">
        <v>1.2064209199040659</v>
      </c>
      <c r="E12" s="15">
        <v>0.17548323774643984</v>
      </c>
      <c r="F12" s="15">
        <v>0.10951681289359157</v>
      </c>
      <c r="G12" s="14">
        <v>1.0682614430169819</v>
      </c>
      <c r="H12" s="15">
        <v>7.2641615383146507E-2</v>
      </c>
      <c r="I12" s="14">
        <v>1.1519402431006689</v>
      </c>
      <c r="J12" s="22">
        <v>0.46166555356662176</v>
      </c>
      <c r="K12" s="15">
        <v>0.32129701514982406</v>
      </c>
      <c r="L12" s="23">
        <v>0.19007412661295167</v>
      </c>
      <c r="M12" s="14">
        <v>1.0401798354936429</v>
      </c>
      <c r="N12" s="14">
        <v>1.136943384036615</v>
      </c>
      <c r="O12" s="14">
        <v>1.0995783241953678</v>
      </c>
      <c r="P12" s="34">
        <f t="shared" si="0"/>
        <v>1.1071604467065737</v>
      </c>
    </row>
    <row r="13" spans="1:16" x14ac:dyDescent="0.3">
      <c r="A13" s="21" t="s">
        <v>2</v>
      </c>
      <c r="B13" s="38" t="s">
        <v>165</v>
      </c>
      <c r="C13" s="13">
        <v>84</v>
      </c>
      <c r="D13" s="14">
        <v>1.6365283401224917</v>
      </c>
      <c r="E13" s="15">
        <v>1.2968038454769979</v>
      </c>
      <c r="F13" s="15">
        <v>5.553632941664581E-2</v>
      </c>
      <c r="G13" s="14">
        <v>0.83678026207025735</v>
      </c>
      <c r="H13" s="15">
        <v>6.4712558840318027E-2</v>
      </c>
      <c r="I13" s="14">
        <v>0.89467710700008596</v>
      </c>
      <c r="J13" s="22">
        <v>0.41909833939691632</v>
      </c>
      <c r="K13" s="15">
        <v>0.30419754629857432</v>
      </c>
      <c r="L13" s="23">
        <v>0.29214159786153671</v>
      </c>
      <c r="M13" s="14">
        <v>0.59132243747395219</v>
      </c>
      <c r="N13" s="14">
        <v>0.57445066738801764</v>
      </c>
      <c r="O13" s="14">
        <v>0.59028344666868737</v>
      </c>
      <c r="P13" s="34">
        <f t="shared" si="0"/>
        <v>0.66268341463268576</v>
      </c>
    </row>
    <row r="14" spans="1:16" x14ac:dyDescent="0.3">
      <c r="A14" s="21" t="s">
        <v>3</v>
      </c>
      <c r="B14" s="39" t="s">
        <v>166</v>
      </c>
      <c r="C14" s="13">
        <v>937</v>
      </c>
      <c r="D14" s="14">
        <v>0.87982232987118247</v>
      </c>
      <c r="E14" s="15">
        <v>0.31755618102669469</v>
      </c>
      <c r="F14" s="15">
        <v>0.11560466676205954</v>
      </c>
      <c r="G14" s="14">
        <v>0.71296158168863399</v>
      </c>
      <c r="H14" s="15">
        <v>9.3037041206310997E-2</v>
      </c>
      <c r="I14" s="14">
        <v>0.78609779459671913</v>
      </c>
      <c r="J14" s="22">
        <v>0.40797741046946495</v>
      </c>
      <c r="K14" s="15">
        <v>0.30742470053302617</v>
      </c>
      <c r="L14" s="23">
        <v>0.1123327226053218</v>
      </c>
      <c r="M14" s="14">
        <v>0.81642098553109543</v>
      </c>
      <c r="N14" s="14">
        <v>0.72490893765132425</v>
      </c>
      <c r="O14" s="14">
        <v>0.63505363686549221</v>
      </c>
      <c r="P14" s="34">
        <f t="shared" si="0"/>
        <v>0.74062033866115784</v>
      </c>
    </row>
    <row r="15" spans="1:16" x14ac:dyDescent="0.3">
      <c r="A15" s="21" t="s">
        <v>45</v>
      </c>
      <c r="B15" s="38" t="s">
        <v>167</v>
      </c>
      <c r="C15" s="13">
        <v>85</v>
      </c>
      <c r="D15" s="14">
        <v>1.3787529792305064</v>
      </c>
      <c r="E15" s="15">
        <v>0.32381001899061279</v>
      </c>
      <c r="F15" s="15">
        <v>0.13466578566570434</v>
      </c>
      <c r="G15" s="14">
        <v>1.1131112285690912</v>
      </c>
      <c r="H15" s="15">
        <v>0.118058500124847</v>
      </c>
      <c r="I15" s="14">
        <v>1.2621145832537219</v>
      </c>
      <c r="J15" s="22">
        <v>0.43386536023157629</v>
      </c>
      <c r="K15" s="15">
        <v>0.29347746552186516</v>
      </c>
      <c r="L15" s="23">
        <v>0.18804203264266545</v>
      </c>
      <c r="M15" s="14">
        <v>1.4243872151313464</v>
      </c>
      <c r="N15" s="14">
        <v>1.2763941992571965</v>
      </c>
      <c r="O15" s="14">
        <v>1.1274851293160135</v>
      </c>
      <c r="P15" s="34">
        <f t="shared" si="0"/>
        <v>1.2725952817395694</v>
      </c>
    </row>
    <row r="16" spans="1:16" x14ac:dyDescent="0.3">
      <c r="A16" s="21" t="s">
        <v>4</v>
      </c>
      <c r="B16" s="39" t="s">
        <v>168</v>
      </c>
      <c r="C16" s="13">
        <v>478</v>
      </c>
      <c r="D16" s="14">
        <v>1.4296710313192187</v>
      </c>
      <c r="E16" s="15">
        <v>0.23557304845875071</v>
      </c>
      <c r="F16" s="15">
        <v>0.11890147160943139</v>
      </c>
      <c r="G16" s="14">
        <v>1.2181747717889206</v>
      </c>
      <c r="H16" s="15">
        <v>0.10706495766733748</v>
      </c>
      <c r="I16" s="14">
        <v>1.3642367182797719</v>
      </c>
      <c r="J16" s="22">
        <v>0.41803056148189949</v>
      </c>
      <c r="K16" s="15">
        <v>0.30553976454901288</v>
      </c>
      <c r="L16" s="23">
        <v>0.10668331235312553</v>
      </c>
      <c r="M16" s="14">
        <v>1.3006589172663245</v>
      </c>
      <c r="N16" s="14">
        <v>1.1593816365009328</v>
      </c>
      <c r="O16" s="14">
        <v>1.1106623878291921</v>
      </c>
      <c r="P16" s="34">
        <f t="shared" si="0"/>
        <v>1.2337349149690553</v>
      </c>
    </row>
    <row r="17" spans="1:16" x14ac:dyDescent="0.3">
      <c r="A17" s="21" t="s">
        <v>46</v>
      </c>
      <c r="B17" s="38" t="s">
        <v>169</v>
      </c>
      <c r="C17" s="13">
        <v>471</v>
      </c>
      <c r="D17" s="14">
        <v>0.9385492897750306</v>
      </c>
      <c r="E17" s="15">
        <v>1.7873393530817807</v>
      </c>
      <c r="F17" s="15">
        <v>0.19862983958975497</v>
      </c>
      <c r="G17" s="14">
        <v>0.40502386557967668</v>
      </c>
      <c r="H17" s="15">
        <v>0.24097247794470794</v>
      </c>
      <c r="I17" s="14">
        <v>0.53360893223338535</v>
      </c>
      <c r="J17" s="22">
        <v>0.28789780158914485</v>
      </c>
      <c r="K17" s="15">
        <v>0.20772272573803113</v>
      </c>
      <c r="L17" s="23">
        <v>1.0874175470766012</v>
      </c>
      <c r="M17" s="14">
        <v>0.51865093989637778</v>
      </c>
      <c r="N17" s="14">
        <v>0.41950535885096946</v>
      </c>
      <c r="O17" s="14">
        <v>0.42903081733037929</v>
      </c>
      <c r="P17" s="34">
        <f t="shared" si="0"/>
        <v>0.47519901207777793</v>
      </c>
    </row>
    <row r="18" spans="1:16" x14ac:dyDescent="0.3">
      <c r="A18" s="21" t="s">
        <v>47</v>
      </c>
      <c r="B18" s="39" t="s">
        <v>170</v>
      </c>
      <c r="C18" s="13">
        <v>96</v>
      </c>
      <c r="D18" s="14">
        <v>0.80782690991099859</v>
      </c>
      <c r="E18" s="15">
        <v>3.7110565413470575</v>
      </c>
      <c r="F18" s="15">
        <v>0.17871130136992328</v>
      </c>
      <c r="G18" s="14">
        <v>0.21628283352479119</v>
      </c>
      <c r="H18" s="15">
        <v>0.13526072454159865</v>
      </c>
      <c r="I18" s="14">
        <v>0.25011334591011714</v>
      </c>
      <c r="J18" s="22">
        <v>0.28588241767652878</v>
      </c>
      <c r="K18" s="15">
        <v>0.22127607878627464</v>
      </c>
      <c r="L18" s="23">
        <v>-3.2115085058370103</v>
      </c>
      <c r="M18" s="14">
        <v>0.27171719800368133</v>
      </c>
      <c r="N18" s="14">
        <v>0.3547086609754177</v>
      </c>
      <c r="O18" s="14">
        <v>0.26424790140443499</v>
      </c>
      <c r="P18" s="34">
        <f t="shared" si="0"/>
        <v>0.2851967765734128</v>
      </c>
    </row>
    <row r="19" spans="1:16" x14ac:dyDescent="0.3">
      <c r="A19" s="21" t="s">
        <v>48</v>
      </c>
      <c r="B19" s="38" t="s">
        <v>171</v>
      </c>
      <c r="C19" s="13">
        <v>126</v>
      </c>
      <c r="D19" s="14">
        <v>0.9007539476548504</v>
      </c>
      <c r="E19" s="15">
        <v>2.2672950110672985E-2</v>
      </c>
      <c r="F19" s="15">
        <v>0.18529378750548484</v>
      </c>
      <c r="G19" s="14">
        <v>0.88594975887311611</v>
      </c>
      <c r="H19" s="15">
        <v>3.221607031457123E-2</v>
      </c>
      <c r="I19" s="14">
        <v>0.91544169281782528</v>
      </c>
      <c r="J19" s="22">
        <v>0.37794953272552606</v>
      </c>
      <c r="K19" s="15">
        <v>0.26562700810473394</v>
      </c>
      <c r="L19" s="23">
        <v>0.31463284553558307</v>
      </c>
      <c r="M19" s="14">
        <v>0.74373272478407682</v>
      </c>
      <c r="N19" s="14">
        <v>1.0542828976677521</v>
      </c>
      <c r="O19" s="14">
        <v>1.0566088487737693</v>
      </c>
      <c r="P19" s="34">
        <f t="shared" si="0"/>
        <v>0.9425165410108558</v>
      </c>
    </row>
    <row r="20" spans="1:16" x14ac:dyDescent="0.3">
      <c r="A20" s="21" t="s">
        <v>49</v>
      </c>
      <c r="B20" s="39" t="s">
        <v>172</v>
      </c>
      <c r="C20" s="13">
        <v>38</v>
      </c>
      <c r="D20" s="14">
        <v>0.61388132258918782</v>
      </c>
      <c r="E20" s="15">
        <v>0.16434132565982801</v>
      </c>
      <c r="F20" s="15">
        <v>0.1440306599133391</v>
      </c>
      <c r="G20" s="14">
        <v>0.5475609793354127</v>
      </c>
      <c r="H20" s="15">
        <v>7.2770398130355199E-2</v>
      </c>
      <c r="I20" s="14">
        <v>0.59053440294757975</v>
      </c>
      <c r="J20" s="22">
        <v>0.28549103054609493</v>
      </c>
      <c r="K20" s="15">
        <v>0.20751191964526056</v>
      </c>
      <c r="L20" s="23">
        <v>0.16423686593312575</v>
      </c>
      <c r="M20" s="14">
        <v>0.41080992574324104</v>
      </c>
      <c r="N20" s="14">
        <v>0.53027054829754128</v>
      </c>
      <c r="O20" s="14">
        <v>0.36161564789843148</v>
      </c>
      <c r="P20" s="34">
        <f t="shared" si="0"/>
        <v>0.47330763122169839</v>
      </c>
    </row>
    <row r="21" spans="1:16" x14ac:dyDescent="0.3">
      <c r="A21" s="21" t="s">
        <v>50</v>
      </c>
      <c r="B21" s="38" t="s">
        <v>173</v>
      </c>
      <c r="C21" s="13">
        <v>67</v>
      </c>
      <c r="D21" s="14">
        <v>0.99558996502306008</v>
      </c>
      <c r="E21" s="15">
        <v>0.27228988142598043</v>
      </c>
      <c r="F21" s="15">
        <v>7.4579811972927415E-2</v>
      </c>
      <c r="G21" s="14">
        <v>0.82919005875556095</v>
      </c>
      <c r="H21" s="15">
        <v>7.8015669603376414E-2</v>
      </c>
      <c r="I21" s="14">
        <v>0.89935374324513317</v>
      </c>
      <c r="J21" s="22">
        <v>0.43224070141262838</v>
      </c>
      <c r="K21" s="15">
        <v>0.30646349341800105</v>
      </c>
      <c r="L21" s="23">
        <v>0.22680997978940684</v>
      </c>
      <c r="M21" s="14">
        <v>1.0817380016464515</v>
      </c>
      <c r="N21" s="14">
        <v>0.78458542517097107</v>
      </c>
      <c r="O21" s="14">
        <v>0.69628231241441851</v>
      </c>
      <c r="P21" s="34">
        <f t="shared" si="0"/>
        <v>0.86548987061924354</v>
      </c>
    </row>
    <row r="22" spans="1:16" x14ac:dyDescent="0.3">
      <c r="A22" s="21" t="s">
        <v>51</v>
      </c>
      <c r="B22" s="39" t="s">
        <v>174</v>
      </c>
      <c r="C22" s="13">
        <v>410</v>
      </c>
      <c r="D22" s="14">
        <v>0.82527299170914059</v>
      </c>
      <c r="E22" s="15">
        <v>1.387133043923424</v>
      </c>
      <c r="F22" s="15">
        <v>0.13224669410601844</v>
      </c>
      <c r="G22" s="14">
        <v>0.40808289201402087</v>
      </c>
      <c r="H22" s="15">
        <v>8.0336642112117829E-2</v>
      </c>
      <c r="I22" s="14">
        <v>0.44373072876496078</v>
      </c>
      <c r="J22" s="22">
        <v>0.40939474989151375</v>
      </c>
      <c r="K22" s="15">
        <v>0.28436455882878936</v>
      </c>
      <c r="L22" s="23">
        <v>0.76915887333824351</v>
      </c>
      <c r="M22" s="14">
        <v>0.59298606623352768</v>
      </c>
      <c r="N22" s="14">
        <v>0.50890740871520435</v>
      </c>
      <c r="O22" s="14">
        <v>0.54074099549696242</v>
      </c>
      <c r="P22" s="34">
        <f t="shared" si="0"/>
        <v>0.52159129980266383</v>
      </c>
    </row>
    <row r="23" spans="1:16" x14ac:dyDescent="0.3">
      <c r="A23" s="21" t="s">
        <v>5</v>
      </c>
      <c r="B23" s="38" t="s">
        <v>175</v>
      </c>
      <c r="C23" s="13">
        <v>232</v>
      </c>
      <c r="D23" s="14">
        <v>1.0188331276566573</v>
      </c>
      <c r="E23" s="15">
        <v>0.21441498535071701</v>
      </c>
      <c r="F23" s="15">
        <v>0.14925625269924545</v>
      </c>
      <c r="G23" s="14">
        <v>0.8798032378663494</v>
      </c>
      <c r="H23" s="15">
        <v>7.0042508806048634E-2</v>
      </c>
      <c r="I23" s="14">
        <v>0.94606823021210351</v>
      </c>
      <c r="J23" s="22">
        <v>0.40331142130140407</v>
      </c>
      <c r="K23" s="15">
        <v>0.28782521363129498</v>
      </c>
      <c r="L23" s="23">
        <v>0.191912434933209</v>
      </c>
      <c r="M23" s="14">
        <v>0.87160779047099857</v>
      </c>
      <c r="N23" s="14">
        <v>0.81804539554375577</v>
      </c>
      <c r="O23" s="14">
        <v>0.79260962015588798</v>
      </c>
      <c r="P23" s="34">
        <f t="shared" si="0"/>
        <v>0.85708275909568643</v>
      </c>
    </row>
    <row r="24" spans="1:16" x14ac:dyDescent="0.3">
      <c r="A24" s="21" t="s">
        <v>52</v>
      </c>
      <c r="B24" s="39" t="s">
        <v>176</v>
      </c>
      <c r="C24" s="13">
        <v>285</v>
      </c>
      <c r="D24" s="14">
        <v>0.80753316452657808</v>
      </c>
      <c r="E24" s="15">
        <v>0.13418059686815717</v>
      </c>
      <c r="F24" s="15">
        <v>0.12879953180949294</v>
      </c>
      <c r="G24" s="14">
        <v>0.73486186629964223</v>
      </c>
      <c r="H24" s="15">
        <v>0.10145150614211929</v>
      </c>
      <c r="I24" s="14">
        <v>0.81783217191154955</v>
      </c>
      <c r="J24" s="22">
        <v>0.4273869506873002</v>
      </c>
      <c r="K24" s="15">
        <v>0.31225015757041713</v>
      </c>
      <c r="L24" s="23">
        <v>0.38826043172463204</v>
      </c>
      <c r="M24" s="14">
        <v>1.022638590599763</v>
      </c>
      <c r="N24" s="14">
        <v>1.175825453795329</v>
      </c>
      <c r="O24" s="14">
        <v>0.94061487915841047</v>
      </c>
      <c r="P24" s="34">
        <f t="shared" si="0"/>
        <v>0.98922777386626304</v>
      </c>
    </row>
    <row r="25" spans="1:16" x14ac:dyDescent="0.3">
      <c r="A25" s="21" t="s">
        <v>6</v>
      </c>
      <c r="B25" s="38" t="s">
        <v>177</v>
      </c>
      <c r="C25" s="13">
        <v>35</v>
      </c>
      <c r="D25" s="14">
        <v>1.2228688165766819</v>
      </c>
      <c r="E25" s="15">
        <v>0.38937292075402496</v>
      </c>
      <c r="F25" s="15">
        <v>0.11905362935018825</v>
      </c>
      <c r="G25" s="14">
        <v>0.95019376250322485</v>
      </c>
      <c r="H25" s="15">
        <v>0.1272861437319332</v>
      </c>
      <c r="I25" s="14">
        <v>1.0887804240515679</v>
      </c>
      <c r="J25" s="22">
        <v>0.43759635113523743</v>
      </c>
      <c r="K25" s="15">
        <v>0.34542872103334726</v>
      </c>
      <c r="L25" s="23">
        <v>0.18950497457914126</v>
      </c>
      <c r="M25" s="14">
        <v>1.1650388854771283</v>
      </c>
      <c r="N25" s="14">
        <v>1.0582156054998635</v>
      </c>
      <c r="O25" s="14">
        <v>1.2068977920661514</v>
      </c>
      <c r="P25" s="34">
        <f t="shared" si="0"/>
        <v>1.1297331767736778</v>
      </c>
    </row>
    <row r="26" spans="1:16" x14ac:dyDescent="0.3">
      <c r="A26" s="21" t="s">
        <v>7</v>
      </c>
      <c r="B26" s="39" t="s">
        <v>178</v>
      </c>
      <c r="C26" s="13">
        <v>656</v>
      </c>
      <c r="D26" s="14">
        <v>1.0715846584658457</v>
      </c>
      <c r="E26" s="15">
        <v>0.29626101136781041</v>
      </c>
      <c r="F26" s="15">
        <v>0.15369482931413531</v>
      </c>
      <c r="G26" s="14">
        <v>0.87954168699529534</v>
      </c>
      <c r="H26" s="15">
        <v>8.0042455295780232E-2</v>
      </c>
      <c r="I26" s="14">
        <v>0.95606769253474766</v>
      </c>
      <c r="J26" s="22">
        <v>0.39709259875946112</v>
      </c>
      <c r="K26" s="15">
        <v>0.27479299477041014</v>
      </c>
      <c r="L26" s="23">
        <v>0.21352086999206413</v>
      </c>
      <c r="M26" s="14">
        <v>1.067770885390718</v>
      </c>
      <c r="N26" s="14">
        <v>0.95597230744037309</v>
      </c>
      <c r="O26" s="14">
        <v>0.92019332630870299</v>
      </c>
      <c r="P26" s="34">
        <f t="shared" si="0"/>
        <v>0.97500105291863548</v>
      </c>
    </row>
    <row r="27" spans="1:16" x14ac:dyDescent="0.3">
      <c r="A27" s="21" t="s">
        <v>8</v>
      </c>
      <c r="B27" s="38" t="s">
        <v>179</v>
      </c>
      <c r="C27" s="13">
        <v>39</v>
      </c>
      <c r="D27" s="14">
        <v>1.3275096064983707</v>
      </c>
      <c r="E27" s="15">
        <v>0.37019277668174266</v>
      </c>
      <c r="F27" s="15">
        <v>0.1748906283698784</v>
      </c>
      <c r="G27" s="14">
        <v>1.0429573791367299</v>
      </c>
      <c r="H27" s="15">
        <v>6.1234221031959232E-2</v>
      </c>
      <c r="I27" s="14">
        <v>1.1109878550145107</v>
      </c>
      <c r="J27" s="22">
        <v>0.47149538392360529</v>
      </c>
      <c r="K27" s="15">
        <v>0.26834214641631754</v>
      </c>
      <c r="L27" s="23">
        <v>0.18769211898344884</v>
      </c>
      <c r="M27" s="14">
        <v>1.4153222682761801</v>
      </c>
      <c r="N27" s="14">
        <v>0.86305102066897976</v>
      </c>
      <c r="O27" s="14">
        <v>0.7347177270227101</v>
      </c>
      <c r="P27" s="34">
        <f t="shared" si="0"/>
        <v>1.0310197177455953</v>
      </c>
    </row>
    <row r="28" spans="1:16" x14ac:dyDescent="0.3">
      <c r="A28" s="21" t="s">
        <v>9</v>
      </c>
      <c r="B28" s="39" t="s">
        <v>180</v>
      </c>
      <c r="C28" s="13">
        <v>553</v>
      </c>
      <c r="D28" s="14">
        <v>1.1360213417947096</v>
      </c>
      <c r="E28" s="15">
        <v>0.22184017261449521</v>
      </c>
      <c r="F28" s="15">
        <v>0.16251353832179921</v>
      </c>
      <c r="G28" s="14">
        <v>0.97638594328734929</v>
      </c>
      <c r="H28" s="15">
        <v>6.8266615728697272E-2</v>
      </c>
      <c r="I28" s="14">
        <v>1.0479241806399036</v>
      </c>
      <c r="J28" s="22">
        <v>0.41124627214147225</v>
      </c>
      <c r="K28" s="15">
        <v>0.29477103871548888</v>
      </c>
      <c r="L28" s="23">
        <v>0.23587018879906319</v>
      </c>
      <c r="M28" s="14">
        <v>1.0773265760525954</v>
      </c>
      <c r="N28" s="14">
        <v>1.0333367527002595</v>
      </c>
      <c r="O28" s="14">
        <v>0.93445156923508244</v>
      </c>
      <c r="P28" s="34">
        <f t="shared" si="0"/>
        <v>1.0232597696569603</v>
      </c>
    </row>
    <row r="29" spans="1:16" x14ac:dyDescent="0.3">
      <c r="A29" s="21" t="s">
        <v>53</v>
      </c>
      <c r="B29" s="38" t="s">
        <v>181</v>
      </c>
      <c r="C29" s="13">
        <v>96</v>
      </c>
      <c r="D29" s="14">
        <v>1.1000715015321749</v>
      </c>
      <c r="E29" s="15">
        <v>0.57707963544377405</v>
      </c>
      <c r="F29" s="15">
        <v>0.13857510280368848</v>
      </c>
      <c r="G29" s="14">
        <v>0.77181334825450232</v>
      </c>
      <c r="H29" s="15">
        <v>0.21305957151531557</v>
      </c>
      <c r="I29" s="14">
        <v>0.98077735025088186</v>
      </c>
      <c r="J29" s="22">
        <v>0.37540317592667921</v>
      </c>
      <c r="K29" s="15">
        <v>0.28841313421524389</v>
      </c>
      <c r="L29" s="23">
        <v>0.34278348749201715</v>
      </c>
      <c r="M29" s="14">
        <v>1.2223906269314324</v>
      </c>
      <c r="N29" s="14">
        <v>1.1346070241413708</v>
      </c>
      <c r="O29" s="14">
        <v>1.3930787758601335</v>
      </c>
      <c r="P29" s="34">
        <f t="shared" si="0"/>
        <v>1.1827134442959546</v>
      </c>
    </row>
    <row r="30" spans="1:16" x14ac:dyDescent="0.3">
      <c r="A30" s="21" t="s">
        <v>54</v>
      </c>
      <c r="B30" s="39" t="s">
        <v>182</v>
      </c>
      <c r="C30" s="13">
        <v>466</v>
      </c>
      <c r="D30" s="14">
        <v>1.0329116782768466</v>
      </c>
      <c r="E30" s="15">
        <v>8.9506211507956304E-2</v>
      </c>
      <c r="F30" s="15">
        <v>0.13052538495935787</v>
      </c>
      <c r="G30" s="14">
        <v>0.96899113368577949</v>
      </c>
      <c r="H30" s="15">
        <v>5.2567440537863393E-2</v>
      </c>
      <c r="I30" s="14">
        <v>1.0227547322586019</v>
      </c>
      <c r="J30" s="22">
        <v>0.43041164823959532</v>
      </c>
      <c r="K30" s="15">
        <v>0.31837302918814903</v>
      </c>
      <c r="L30" s="23">
        <v>0.23920267846076598</v>
      </c>
      <c r="M30" s="14">
        <v>1.1761790888852646</v>
      </c>
      <c r="N30" s="14">
        <v>1.0643198923601052</v>
      </c>
      <c r="O30" s="14">
        <v>1.0389022641869152</v>
      </c>
      <c r="P30" s="34">
        <f t="shared" si="0"/>
        <v>1.0755389944227218</v>
      </c>
    </row>
    <row r="31" spans="1:16" x14ac:dyDescent="0.3">
      <c r="A31" s="21" t="s">
        <v>10</v>
      </c>
      <c r="B31" s="38" t="s">
        <v>183</v>
      </c>
      <c r="C31" s="13">
        <v>214</v>
      </c>
      <c r="D31" s="14">
        <v>1.3384808398369028</v>
      </c>
      <c r="E31" s="15">
        <v>0.12075419091597481</v>
      </c>
      <c r="F31" s="15">
        <v>0.13629020594272129</v>
      </c>
      <c r="G31" s="14">
        <v>1.2290963769232508</v>
      </c>
      <c r="H31" s="15">
        <v>9.4704773278877996E-2</v>
      </c>
      <c r="I31" s="14">
        <v>1.3576746465071956</v>
      </c>
      <c r="J31" s="22">
        <v>0.42819656179132448</v>
      </c>
      <c r="K31" s="15">
        <v>0.30060529771900985</v>
      </c>
      <c r="L31" s="23">
        <v>0.3718019669276113</v>
      </c>
      <c r="M31" s="14">
        <v>1.38576080704865</v>
      </c>
      <c r="N31" s="14">
        <v>1.5343000614774445</v>
      </c>
      <c r="O31" s="14">
        <v>1.4002211476501358</v>
      </c>
      <c r="P31" s="34">
        <f t="shared" si="0"/>
        <v>1.4194891656708566</v>
      </c>
    </row>
    <row r="32" spans="1:16" x14ac:dyDescent="0.3">
      <c r="A32" s="21" t="s">
        <v>55</v>
      </c>
      <c r="B32" s="39" t="s">
        <v>184</v>
      </c>
      <c r="C32" s="13">
        <v>519</v>
      </c>
      <c r="D32" s="14">
        <v>1.0940998876891896</v>
      </c>
      <c r="E32" s="15">
        <v>0.41621002631049481</v>
      </c>
      <c r="F32" s="15">
        <v>0.12912870409976404</v>
      </c>
      <c r="G32" s="14">
        <v>0.83727000255284767</v>
      </c>
      <c r="H32" s="15">
        <v>0.13353031538961166</v>
      </c>
      <c r="I32" s="14">
        <v>0.96630039968372305</v>
      </c>
      <c r="J32" s="22">
        <v>0.39543523606360997</v>
      </c>
      <c r="K32" s="15">
        <v>0.28557581315643943</v>
      </c>
      <c r="L32" s="23">
        <v>0.28602681486013865</v>
      </c>
      <c r="M32" s="14">
        <v>1.0848128644163177</v>
      </c>
      <c r="N32" s="14">
        <v>0.95916561035682901</v>
      </c>
      <c r="O32" s="14">
        <v>0.96815501418784278</v>
      </c>
      <c r="P32" s="34">
        <f t="shared" si="0"/>
        <v>0.9946084721611782</v>
      </c>
    </row>
    <row r="33" spans="1:16" x14ac:dyDescent="0.3">
      <c r="A33" s="21" t="s">
        <v>56</v>
      </c>
      <c r="B33" s="38" t="s">
        <v>185</v>
      </c>
      <c r="C33" s="13">
        <v>210</v>
      </c>
      <c r="D33" s="14">
        <v>0.96347543860540619</v>
      </c>
      <c r="E33" s="15">
        <v>1.6854772770433644</v>
      </c>
      <c r="F33" s="15">
        <v>0.14255353949580601</v>
      </c>
      <c r="G33" s="14">
        <v>0.42970155818776523</v>
      </c>
      <c r="H33" s="15">
        <v>0.13060190357643273</v>
      </c>
      <c r="I33" s="14">
        <v>0.4942517817274083</v>
      </c>
      <c r="J33" s="22">
        <v>0.345260095445447</v>
      </c>
      <c r="K33" s="15">
        <v>0.23503462568706646</v>
      </c>
      <c r="L33" s="23">
        <v>0.30339708154079437</v>
      </c>
      <c r="M33" s="14">
        <v>0.57213112737922123</v>
      </c>
      <c r="N33" s="14">
        <v>0.46716743312841608</v>
      </c>
      <c r="O33" s="14">
        <v>0.41108022322493432</v>
      </c>
      <c r="P33" s="34">
        <f t="shared" si="0"/>
        <v>0.48615764136499495</v>
      </c>
    </row>
    <row r="34" spans="1:16" x14ac:dyDescent="0.3">
      <c r="A34" s="21" t="s">
        <v>57</v>
      </c>
      <c r="B34" s="39" t="s">
        <v>186</v>
      </c>
      <c r="C34" s="13">
        <v>253</v>
      </c>
      <c r="D34" s="14">
        <v>1.2417635298534175</v>
      </c>
      <c r="E34" s="15">
        <v>2.2425880465545719E-2</v>
      </c>
      <c r="F34" s="15">
        <v>5.6553022413113302E-2</v>
      </c>
      <c r="G34" s="14">
        <v>1.2215735168043009</v>
      </c>
      <c r="H34" s="15">
        <v>3.955774425320948E-2</v>
      </c>
      <c r="I34" s="14">
        <v>1.2718864767715454</v>
      </c>
      <c r="J34" s="22">
        <v>0.50380615354675817</v>
      </c>
      <c r="K34" s="15">
        <v>0.36812483091285775</v>
      </c>
      <c r="L34" s="23">
        <v>0.95558876114291313</v>
      </c>
      <c r="M34" s="14">
        <v>1.0972127859363714</v>
      </c>
      <c r="N34" s="14">
        <v>1.4467480605117209</v>
      </c>
      <c r="O34" s="14">
        <v>1.4991411566765112</v>
      </c>
      <c r="P34" s="34">
        <f t="shared" si="0"/>
        <v>1.3287471199740373</v>
      </c>
    </row>
    <row r="35" spans="1:16" x14ac:dyDescent="0.3">
      <c r="A35" s="21" t="s">
        <v>58</v>
      </c>
      <c r="B35" s="38" t="s">
        <v>187</v>
      </c>
      <c r="C35" s="13">
        <v>657</v>
      </c>
      <c r="D35" s="14">
        <v>1.0465003240980657</v>
      </c>
      <c r="E35" s="15">
        <v>0.12394683625492667</v>
      </c>
      <c r="F35" s="15">
        <v>0.1488714760262371</v>
      </c>
      <c r="G35" s="14">
        <v>0.95890544483214912</v>
      </c>
      <c r="H35" s="15">
        <v>6.2887818119088543E-2</v>
      </c>
      <c r="I35" s="14">
        <v>1.0232557674231655</v>
      </c>
      <c r="J35" s="22">
        <v>0.42846488004214578</v>
      </c>
      <c r="K35" s="15">
        <v>0.31421820946471485</v>
      </c>
      <c r="L35" s="23">
        <v>0.21619438139075747</v>
      </c>
      <c r="M35" s="14">
        <v>1.0639763672682103</v>
      </c>
      <c r="N35" s="14">
        <v>1.1371098069299392</v>
      </c>
      <c r="O35" s="14">
        <v>1.1286029087957032</v>
      </c>
      <c r="P35" s="34">
        <f t="shared" si="0"/>
        <v>1.0882362126042546</v>
      </c>
    </row>
    <row r="36" spans="1:16" x14ac:dyDescent="0.3">
      <c r="A36" s="21" t="s">
        <v>59</v>
      </c>
      <c r="B36" s="39" t="s">
        <v>188</v>
      </c>
      <c r="C36" s="13">
        <v>154</v>
      </c>
      <c r="D36" s="14">
        <v>1.0037422117509056</v>
      </c>
      <c r="E36" s="15">
        <v>0.10534587659391499</v>
      </c>
      <c r="F36" s="15">
        <v>9.8418509316404237E-2</v>
      </c>
      <c r="G36" s="14">
        <v>0.93142635258671258</v>
      </c>
      <c r="H36" s="15">
        <v>5.7131694309514709E-2</v>
      </c>
      <c r="I36" s="14">
        <v>0.98786473886679915</v>
      </c>
      <c r="J36" s="22">
        <v>0.40918796121361972</v>
      </c>
      <c r="K36" s="15">
        <v>0.30136305107466083</v>
      </c>
      <c r="L36" s="23">
        <v>0.51529523713724812</v>
      </c>
      <c r="M36" s="14">
        <v>0.94851890099358305</v>
      </c>
      <c r="N36" s="14">
        <v>1.3218076172967503</v>
      </c>
      <c r="O36" s="14">
        <v>1.1374455200060063</v>
      </c>
      <c r="P36" s="34">
        <f t="shared" si="0"/>
        <v>1.0989091942907847</v>
      </c>
    </row>
    <row r="37" spans="1:16" x14ac:dyDescent="0.3">
      <c r="A37" s="21" t="s">
        <v>11</v>
      </c>
      <c r="B37" s="38" t="s">
        <v>189</v>
      </c>
      <c r="C37" s="13">
        <v>610</v>
      </c>
      <c r="D37" s="14">
        <v>1.0395901928486202</v>
      </c>
      <c r="E37" s="15">
        <v>0.15424396125284667</v>
      </c>
      <c r="F37" s="15">
        <v>0.12714781350926879</v>
      </c>
      <c r="G37" s="14">
        <v>0.93347482850806651</v>
      </c>
      <c r="H37" s="15">
        <v>9.1619605091220482E-2</v>
      </c>
      <c r="I37" s="14">
        <v>1.0276254680747563</v>
      </c>
      <c r="J37" s="22">
        <v>0.39761815356172786</v>
      </c>
      <c r="K37" s="15">
        <v>0.28760074824550663</v>
      </c>
      <c r="L37" s="23">
        <v>0.26248573950613713</v>
      </c>
      <c r="M37" s="14">
        <v>1.1376482365040239</v>
      </c>
      <c r="N37" s="14">
        <v>1.0614274288215162</v>
      </c>
      <c r="O37" s="14">
        <v>1.0820444856860594</v>
      </c>
      <c r="P37" s="34">
        <f t="shared" si="0"/>
        <v>1.0771864047715889</v>
      </c>
    </row>
    <row r="38" spans="1:16" x14ac:dyDescent="0.3">
      <c r="A38" s="21" t="s">
        <v>60</v>
      </c>
      <c r="B38" s="39" t="s">
        <v>190</v>
      </c>
      <c r="C38" s="13">
        <v>86</v>
      </c>
      <c r="D38" s="14">
        <v>1.2565883554647603</v>
      </c>
      <c r="E38" s="15">
        <v>0.44483292822421999</v>
      </c>
      <c r="F38" s="15">
        <v>0.11221400649099</v>
      </c>
      <c r="G38" s="14">
        <v>0.94633885679596852</v>
      </c>
      <c r="H38" s="15">
        <v>0.13274601282365112</v>
      </c>
      <c r="I38" s="14">
        <v>1.0911899752425565</v>
      </c>
      <c r="J38" s="22">
        <v>0.43181765425868313</v>
      </c>
      <c r="K38" s="15">
        <v>0.31978398193543184</v>
      </c>
      <c r="L38" s="23">
        <v>0.4576127790581736</v>
      </c>
      <c r="M38" s="14">
        <v>1.1076502280665328</v>
      </c>
      <c r="N38" s="14">
        <v>1.1520763475762492</v>
      </c>
      <c r="O38" s="14">
        <v>1.3065570200451491</v>
      </c>
      <c r="P38" s="34">
        <f t="shared" si="0"/>
        <v>1.1643683927326218</v>
      </c>
    </row>
    <row r="39" spans="1:16" x14ac:dyDescent="0.3">
      <c r="A39" s="21" t="s">
        <v>61</v>
      </c>
      <c r="B39" s="38" t="s">
        <v>191</v>
      </c>
      <c r="C39" s="13">
        <v>891</v>
      </c>
      <c r="D39" s="14">
        <v>1.3308953175612048</v>
      </c>
      <c r="E39" s="15">
        <v>0.1569967006491621</v>
      </c>
      <c r="F39" s="15">
        <v>0.12321407585644877</v>
      </c>
      <c r="G39" s="14">
        <v>1.1928721720223694</v>
      </c>
      <c r="H39" s="15">
        <v>0.11130175810069842</v>
      </c>
      <c r="I39" s="14">
        <v>1.3422690805295121</v>
      </c>
      <c r="J39" s="22">
        <v>0.4074245377424312</v>
      </c>
      <c r="K39" s="15">
        <v>0.29556240242286502</v>
      </c>
      <c r="L39" s="23">
        <v>0.40932524783647628</v>
      </c>
      <c r="M39" s="14">
        <v>1.4299766221040993</v>
      </c>
      <c r="N39" s="14">
        <v>1.4857542706314864</v>
      </c>
      <c r="O39" s="14">
        <v>1.4718243360857546</v>
      </c>
      <c r="P39" s="34">
        <f t="shared" si="0"/>
        <v>1.4324560773377131</v>
      </c>
    </row>
    <row r="40" spans="1:16" x14ac:dyDescent="0.3">
      <c r="A40" s="21" t="s">
        <v>62</v>
      </c>
      <c r="B40" s="39" t="s">
        <v>192</v>
      </c>
      <c r="C40" s="13">
        <v>869</v>
      </c>
      <c r="D40" s="14">
        <v>1.0695351951221912</v>
      </c>
      <c r="E40" s="15">
        <v>1.5158569388739624</v>
      </c>
      <c r="F40" s="15">
        <v>0.13870254029683543</v>
      </c>
      <c r="G40" s="14">
        <v>0.50516813838395103</v>
      </c>
      <c r="H40" s="15">
        <v>0.24595397936366284</v>
      </c>
      <c r="I40" s="14">
        <v>0.66994337820076433</v>
      </c>
      <c r="J40" s="22">
        <v>0.4214926532520199</v>
      </c>
      <c r="K40" s="15">
        <v>0.30625438245243075</v>
      </c>
      <c r="L40" s="23">
        <v>0.35444564367378267</v>
      </c>
      <c r="M40" s="14">
        <v>0.96595034374187072</v>
      </c>
      <c r="N40" s="14">
        <v>0.88881310000671321</v>
      </c>
      <c r="O40" s="14">
        <v>0.72074547184173599</v>
      </c>
      <c r="P40" s="34">
        <f t="shared" si="0"/>
        <v>0.81136307344777103</v>
      </c>
    </row>
    <row r="41" spans="1:16" x14ac:dyDescent="0.3">
      <c r="A41" s="21" t="s">
        <v>12</v>
      </c>
      <c r="B41" s="38" t="s">
        <v>193</v>
      </c>
      <c r="C41" s="13">
        <v>330</v>
      </c>
      <c r="D41" s="14">
        <v>1.1568167868607533</v>
      </c>
      <c r="E41" s="15">
        <v>7.960026016069395E-2</v>
      </c>
      <c r="F41" s="15">
        <v>6.2525698511999045E-2</v>
      </c>
      <c r="G41" s="14">
        <v>1.0927123866410213</v>
      </c>
      <c r="H41" s="15">
        <v>5.2719160481626628E-2</v>
      </c>
      <c r="I41" s="14">
        <v>1.1535252704959067</v>
      </c>
      <c r="J41" s="22">
        <v>0.4660586947935349</v>
      </c>
      <c r="K41" s="15">
        <v>0.33934049036331909</v>
      </c>
      <c r="L41" s="23">
        <v>0.45672892852490149</v>
      </c>
      <c r="M41" s="14">
        <v>1.1825185523596731</v>
      </c>
      <c r="N41" s="14">
        <v>1.4049425952991137</v>
      </c>
      <c r="O41" s="14">
        <v>1.262504652106285</v>
      </c>
      <c r="P41" s="34">
        <f t="shared" si="0"/>
        <v>1.2508727675652447</v>
      </c>
    </row>
    <row r="42" spans="1:16" x14ac:dyDescent="0.3">
      <c r="A42" s="21" t="s">
        <v>63</v>
      </c>
      <c r="B42" s="39" t="s">
        <v>194</v>
      </c>
      <c r="C42" s="13">
        <v>143</v>
      </c>
      <c r="D42" s="14">
        <v>1.0878905005107256</v>
      </c>
      <c r="E42" s="15">
        <v>0.48387006549895306</v>
      </c>
      <c r="F42" s="15">
        <v>0.14315003253387254</v>
      </c>
      <c r="G42" s="14">
        <v>0.80191706208979374</v>
      </c>
      <c r="H42" s="15">
        <v>9.5547533488892125E-2</v>
      </c>
      <c r="I42" s="14">
        <v>0.88663262225726391</v>
      </c>
      <c r="J42" s="22">
        <v>0.38919792597889968</v>
      </c>
      <c r="K42" s="15">
        <v>0.29404322100555602</v>
      </c>
      <c r="L42" s="23">
        <v>0.62152270084037964</v>
      </c>
      <c r="M42" s="14">
        <v>1.5980127076249802</v>
      </c>
      <c r="N42" s="14">
        <v>1.0560042675543022</v>
      </c>
      <c r="O42" s="14">
        <v>1.1031975132642153</v>
      </c>
      <c r="P42" s="34">
        <f t="shared" si="0"/>
        <v>1.1609617776751904</v>
      </c>
    </row>
    <row r="43" spans="1:16" x14ac:dyDescent="0.3">
      <c r="A43" s="21" t="s">
        <v>64</v>
      </c>
      <c r="B43" s="38" t="s">
        <v>195</v>
      </c>
      <c r="C43" s="13">
        <v>283</v>
      </c>
      <c r="D43" s="14">
        <v>0.95300542637704222</v>
      </c>
      <c r="E43" s="15">
        <v>0.40910878236747539</v>
      </c>
      <c r="F43" s="15">
        <v>0.12644539120424414</v>
      </c>
      <c r="G43" s="14">
        <v>0.73222879832227217</v>
      </c>
      <c r="H43" s="15">
        <v>6.0704999154539585E-2</v>
      </c>
      <c r="I43" s="14">
        <v>0.77955146962689281</v>
      </c>
      <c r="J43" s="22">
        <v>0.40631470764739069</v>
      </c>
      <c r="K43" s="15">
        <v>0.2889407635444271</v>
      </c>
      <c r="L43" s="23">
        <v>0.15142500346809204</v>
      </c>
      <c r="M43" s="14">
        <v>0.76708776340957763</v>
      </c>
      <c r="N43" s="14">
        <v>0.63221162496723948</v>
      </c>
      <c r="O43" s="14">
        <v>0.63773293893506489</v>
      </c>
      <c r="P43" s="34">
        <f t="shared" ref="P43:P74" si="1">AVERAGE(I43,M43:O43)</f>
        <v>0.70414594923469376</v>
      </c>
    </row>
    <row r="44" spans="1:16" x14ac:dyDescent="0.3">
      <c r="A44" s="21" t="s">
        <v>65</v>
      </c>
      <c r="B44" s="39" t="s">
        <v>196</v>
      </c>
      <c r="C44" s="13">
        <v>611</v>
      </c>
      <c r="D44" s="14">
        <v>0.74917995770398849</v>
      </c>
      <c r="E44" s="15">
        <v>1.3756160701374867</v>
      </c>
      <c r="F44" s="15">
        <v>0.14470289175874632</v>
      </c>
      <c r="G44" s="14">
        <v>0.37201765465193082</v>
      </c>
      <c r="H44" s="15">
        <v>9.6577174015471265E-2</v>
      </c>
      <c r="I44" s="14">
        <v>0.41178686651681046</v>
      </c>
      <c r="J44" s="22">
        <v>0.397860752315914</v>
      </c>
      <c r="K44" s="15">
        <v>0.298158317537565</v>
      </c>
      <c r="L44" s="23">
        <v>0.55562550427998614</v>
      </c>
      <c r="M44" s="14">
        <v>0.51829890078098118</v>
      </c>
      <c r="N44" s="14">
        <v>0.4227718204430197</v>
      </c>
      <c r="O44" s="14">
        <v>0.3439011461262077</v>
      </c>
      <c r="P44" s="34">
        <f t="shared" si="1"/>
        <v>0.42418968346675479</v>
      </c>
    </row>
    <row r="45" spans="1:16" x14ac:dyDescent="0.3">
      <c r="A45" s="21" t="s">
        <v>13</v>
      </c>
      <c r="B45" s="38" t="s">
        <v>197</v>
      </c>
      <c r="C45" s="13">
        <v>884</v>
      </c>
      <c r="D45" s="14">
        <v>0.8587469884195168</v>
      </c>
      <c r="E45" s="15">
        <v>0.21188109331289678</v>
      </c>
      <c r="F45" s="15">
        <v>0.13826033671369303</v>
      </c>
      <c r="G45" s="14">
        <v>0.74276024752620662</v>
      </c>
      <c r="H45" s="15">
        <v>7.0849360334337141E-2</v>
      </c>
      <c r="I45" s="14">
        <v>0.79939701466865998</v>
      </c>
      <c r="J45" s="22">
        <v>0.39072286937685918</v>
      </c>
      <c r="K45" s="15">
        <v>0.27680844888838368</v>
      </c>
      <c r="L45" s="23">
        <v>0.22223760823762359</v>
      </c>
      <c r="M45" s="14">
        <v>0.7778035141226769</v>
      </c>
      <c r="N45" s="14">
        <v>0.7256132516902345</v>
      </c>
      <c r="O45" s="14">
        <v>0.68526232861476177</v>
      </c>
      <c r="P45" s="34">
        <f t="shared" si="1"/>
        <v>0.74701902727408331</v>
      </c>
    </row>
    <row r="46" spans="1:16" x14ac:dyDescent="0.3">
      <c r="A46" s="21" t="s">
        <v>66</v>
      </c>
      <c r="B46" s="39" t="s">
        <v>198</v>
      </c>
      <c r="C46" s="13">
        <v>84</v>
      </c>
      <c r="D46" s="14">
        <v>0.6961950970377937</v>
      </c>
      <c r="E46" s="15">
        <v>0.68017966852133649</v>
      </c>
      <c r="F46" s="15">
        <v>0.11829803365086072</v>
      </c>
      <c r="G46" s="14">
        <v>0.46373050963098217</v>
      </c>
      <c r="H46" s="15">
        <v>0.16211772204709668</v>
      </c>
      <c r="I46" s="14">
        <v>0.55345544575063566</v>
      </c>
      <c r="J46" s="22">
        <v>0.42895144279313968</v>
      </c>
      <c r="K46" s="15">
        <v>0.30511677555526479</v>
      </c>
      <c r="L46" s="23">
        <v>0.26020615701650823</v>
      </c>
      <c r="M46" s="14">
        <v>0.6454472366774805</v>
      </c>
      <c r="N46" s="14">
        <v>0.66988366438408942</v>
      </c>
      <c r="O46" s="14">
        <v>0.60875989388789231</v>
      </c>
      <c r="P46" s="34">
        <f t="shared" si="1"/>
        <v>0.61938656017502447</v>
      </c>
    </row>
    <row r="47" spans="1:16" x14ac:dyDescent="0.3">
      <c r="A47" s="21" t="s">
        <v>14</v>
      </c>
      <c r="B47" s="38" t="s">
        <v>199</v>
      </c>
      <c r="C47" s="13">
        <v>244</v>
      </c>
      <c r="D47" s="14">
        <v>1.0309387284489426</v>
      </c>
      <c r="E47" s="15">
        <v>0.13614926060889984</v>
      </c>
      <c r="F47" s="15">
        <v>0.14552695203430541</v>
      </c>
      <c r="G47" s="14">
        <v>0.9369257228206247</v>
      </c>
      <c r="H47" s="15">
        <v>0.12327421373453541</v>
      </c>
      <c r="I47" s="14">
        <v>1.0686644986359874</v>
      </c>
      <c r="J47" s="22">
        <v>0.40719998349143349</v>
      </c>
      <c r="K47" s="15">
        <v>0.26867476767511067</v>
      </c>
      <c r="L47" s="23">
        <v>0.36149128980570355</v>
      </c>
      <c r="M47" s="14">
        <v>1.0300418977973147</v>
      </c>
      <c r="N47" s="14">
        <v>1.1086649770297277</v>
      </c>
      <c r="O47" s="14">
        <v>1.0674557479022384</v>
      </c>
      <c r="P47" s="34">
        <f t="shared" si="1"/>
        <v>1.0687067803413171</v>
      </c>
    </row>
    <row r="48" spans="1:16" x14ac:dyDescent="0.3">
      <c r="A48" s="21" t="s">
        <v>67</v>
      </c>
      <c r="B48" s="39" t="s">
        <v>200</v>
      </c>
      <c r="C48" s="13">
        <v>121</v>
      </c>
      <c r="D48" s="14">
        <v>0.94569196366949182</v>
      </c>
      <c r="E48" s="15">
        <v>0.63520622505425861</v>
      </c>
      <c r="F48" s="15">
        <v>0.10531822577013536</v>
      </c>
      <c r="G48" s="14">
        <v>0.64413983850808954</v>
      </c>
      <c r="H48" s="15">
        <v>3.2437781267850019E-2</v>
      </c>
      <c r="I48" s="14">
        <v>0.665734798276995</v>
      </c>
      <c r="J48" s="22">
        <v>0.37037018425775659</v>
      </c>
      <c r="K48" s="15">
        <v>0.26201870143594358</v>
      </c>
      <c r="L48" s="23">
        <v>0.27742613554480883</v>
      </c>
      <c r="M48" s="14">
        <v>0.77710307728858685</v>
      </c>
      <c r="N48" s="14">
        <v>0.67962381220940982</v>
      </c>
      <c r="O48" s="14">
        <v>0.58784703307623587</v>
      </c>
      <c r="P48" s="34">
        <f t="shared" si="1"/>
        <v>0.67757718021280688</v>
      </c>
    </row>
    <row r="49" spans="1:16" x14ac:dyDescent="0.3">
      <c r="A49" s="21" t="s">
        <v>68</v>
      </c>
      <c r="B49" s="38" t="s">
        <v>201</v>
      </c>
      <c r="C49" s="13">
        <v>258</v>
      </c>
      <c r="D49" s="14">
        <v>1.1563720914320346</v>
      </c>
      <c r="E49" s="15">
        <v>2.8664321504350262E-2</v>
      </c>
      <c r="F49" s="15">
        <v>0.10428809757155025</v>
      </c>
      <c r="G49" s="14">
        <v>1.1324484332073157</v>
      </c>
      <c r="H49" s="15">
        <v>5.4563815555296179E-2</v>
      </c>
      <c r="I49" s="14">
        <v>1.1978052583976913</v>
      </c>
      <c r="J49" s="22">
        <v>0.49412767110498762</v>
      </c>
      <c r="K49" s="15">
        <v>0.34450867723275308</v>
      </c>
      <c r="L49" s="23">
        <v>0.49270380962524674</v>
      </c>
      <c r="M49" s="14">
        <v>1.1432378909933396</v>
      </c>
      <c r="N49" s="14">
        <v>1.3435782182742115</v>
      </c>
      <c r="O49" s="14">
        <v>1.4240771205796954</v>
      </c>
      <c r="P49" s="34">
        <f t="shared" si="1"/>
        <v>1.2771746220612346</v>
      </c>
    </row>
    <row r="50" spans="1:16" x14ac:dyDescent="0.3">
      <c r="A50" s="21" t="s">
        <v>69</v>
      </c>
      <c r="B50" s="39" t="s">
        <v>202</v>
      </c>
      <c r="C50" s="13">
        <v>157</v>
      </c>
      <c r="D50" s="14">
        <v>0.91222993984791689</v>
      </c>
      <c r="E50" s="15">
        <v>0.26700260010712384</v>
      </c>
      <c r="F50" s="15">
        <v>0.15345357707762072</v>
      </c>
      <c r="G50" s="14">
        <v>0.76223636877853662</v>
      </c>
      <c r="H50" s="15">
        <v>0.10263318928049561</v>
      </c>
      <c r="I50" s="14">
        <v>0.84941448655470009</v>
      </c>
      <c r="J50" s="22">
        <v>0.42051090121525792</v>
      </c>
      <c r="K50" s="15">
        <v>0.29184307433274254</v>
      </c>
      <c r="L50" s="23">
        <v>0.48930322625690237</v>
      </c>
      <c r="M50" s="14">
        <v>1.0274008123452805</v>
      </c>
      <c r="N50" s="14">
        <v>1.0378967621167954</v>
      </c>
      <c r="O50" s="14">
        <v>0.89615962935378235</v>
      </c>
      <c r="P50" s="34">
        <f t="shared" si="1"/>
        <v>0.95271792259263954</v>
      </c>
    </row>
    <row r="51" spans="1:16" x14ac:dyDescent="0.3">
      <c r="A51" s="21" t="s">
        <v>70</v>
      </c>
      <c r="B51" s="38" t="s">
        <v>203</v>
      </c>
      <c r="C51" s="13">
        <v>98</v>
      </c>
      <c r="D51" s="14">
        <v>1.5227624560208826</v>
      </c>
      <c r="E51" s="15">
        <v>1.339413379331744E-2</v>
      </c>
      <c r="F51" s="15">
        <v>6.3379017830290055E-2</v>
      </c>
      <c r="G51" s="14">
        <v>1.5078774787650295</v>
      </c>
      <c r="H51" s="15">
        <v>3.1885606118927677E-2</v>
      </c>
      <c r="I51" s="14">
        <v>1.5575406050106348</v>
      </c>
      <c r="J51" s="22">
        <v>0.53913064725109749</v>
      </c>
      <c r="K51" s="15">
        <v>0.35739992388184116</v>
      </c>
      <c r="L51" s="23">
        <v>1.0054029036459629</v>
      </c>
      <c r="M51" s="14">
        <v>1.274810923582163</v>
      </c>
      <c r="N51" s="14">
        <v>1.7988074162531253</v>
      </c>
      <c r="O51" s="14">
        <v>1.6547483283987632</v>
      </c>
      <c r="P51" s="34">
        <f t="shared" si="1"/>
        <v>1.5714768183111716</v>
      </c>
    </row>
    <row r="52" spans="1:16" x14ac:dyDescent="0.3">
      <c r="A52" s="21" t="s">
        <v>15</v>
      </c>
      <c r="B52" s="39" t="s">
        <v>204</v>
      </c>
      <c r="C52" s="13">
        <v>37</v>
      </c>
      <c r="D52" s="14">
        <v>1.6540737847743798</v>
      </c>
      <c r="E52" s="15">
        <v>0.47185538373307623</v>
      </c>
      <c r="F52" s="15">
        <v>0.14413195622294175</v>
      </c>
      <c r="G52" s="14">
        <v>1.2272785613456703</v>
      </c>
      <c r="H52" s="15">
        <v>9.5453529674146068E-2</v>
      </c>
      <c r="I52" s="14">
        <v>1.3567888456892163</v>
      </c>
      <c r="J52" s="22">
        <v>0.41090608345789753</v>
      </c>
      <c r="K52" s="15">
        <v>0.31759004995514328</v>
      </c>
      <c r="L52" s="23">
        <v>0.86033020696520279</v>
      </c>
      <c r="M52" s="14">
        <v>1.1786501201866153</v>
      </c>
      <c r="N52" s="14">
        <v>0.76319273687898015</v>
      </c>
      <c r="O52" s="14">
        <v>0.57053028129548855</v>
      </c>
      <c r="P52" s="34">
        <f t="shared" si="1"/>
        <v>0.96729049601257511</v>
      </c>
    </row>
    <row r="53" spans="1:16" x14ac:dyDescent="0.3">
      <c r="A53" s="21" t="s">
        <v>71</v>
      </c>
      <c r="B53" s="38" t="s">
        <v>205</v>
      </c>
      <c r="C53" s="13">
        <v>122</v>
      </c>
      <c r="D53" s="14">
        <v>0.76687977837620314</v>
      </c>
      <c r="E53" s="15">
        <v>0.18013331378930056</v>
      </c>
      <c r="F53" s="15">
        <v>0.15071243723791333</v>
      </c>
      <c r="G53" s="14">
        <v>0.67700215544167575</v>
      </c>
      <c r="H53" s="15">
        <v>2.9213698699852464E-2</v>
      </c>
      <c r="I53" s="14">
        <v>0.69737506033509666</v>
      </c>
      <c r="J53" s="22">
        <v>0.35456068145434871</v>
      </c>
      <c r="K53" s="15">
        <v>0.23186245434134964</v>
      </c>
      <c r="L53" s="23">
        <v>0.2341521086668161</v>
      </c>
      <c r="M53" s="14">
        <v>0.81768374135010591</v>
      </c>
      <c r="N53" s="14">
        <v>0.77899157203385638</v>
      </c>
      <c r="O53" s="14">
        <v>0.58483915708390577</v>
      </c>
      <c r="P53" s="34">
        <f t="shared" si="1"/>
        <v>0.71972238270074107</v>
      </c>
    </row>
    <row r="54" spans="1:16" x14ac:dyDescent="0.3">
      <c r="A54" s="21" t="s">
        <v>16</v>
      </c>
      <c r="B54" s="39" t="s">
        <v>206</v>
      </c>
      <c r="C54" s="13">
        <v>409</v>
      </c>
      <c r="D54" s="14">
        <v>0.9877571928219494</v>
      </c>
      <c r="E54" s="15">
        <v>0.55584207082133541</v>
      </c>
      <c r="F54" s="15">
        <v>7.2120304204505423E-2</v>
      </c>
      <c r="G54" s="14">
        <v>0.70070816480339959</v>
      </c>
      <c r="H54" s="15">
        <v>9.9685611802161539E-2</v>
      </c>
      <c r="I54" s="14">
        <v>0.77829275416336374</v>
      </c>
      <c r="J54" s="22">
        <v>0.39287275607690347</v>
      </c>
      <c r="K54" s="15">
        <v>0.29012857991545321</v>
      </c>
      <c r="L54" s="23">
        <v>0.18857074833362691</v>
      </c>
      <c r="M54" s="14">
        <v>0.92631913943197908</v>
      </c>
      <c r="N54" s="14">
        <v>0.82152577601965482</v>
      </c>
      <c r="O54" s="14">
        <v>0.67153504256779384</v>
      </c>
      <c r="P54" s="34">
        <f t="shared" si="1"/>
        <v>0.79941817804569781</v>
      </c>
    </row>
    <row r="55" spans="1:16" x14ac:dyDescent="0.3">
      <c r="A55" s="21" t="s">
        <v>17</v>
      </c>
      <c r="B55" s="38" t="s">
        <v>207</v>
      </c>
      <c r="C55" s="13">
        <v>277</v>
      </c>
      <c r="D55" s="14">
        <v>1.0509617641114128</v>
      </c>
      <c r="E55" s="15">
        <v>6.9215787151946442E-2</v>
      </c>
      <c r="F55" s="15">
        <v>0.12297109258544581</v>
      </c>
      <c r="G55" s="14">
        <v>0.99995216894013439</v>
      </c>
      <c r="H55" s="15">
        <v>4.7190256566908569E-2</v>
      </c>
      <c r="I55" s="14">
        <v>1.0494772706009312</v>
      </c>
      <c r="J55" s="22">
        <v>0.41388565680805828</v>
      </c>
      <c r="K55" s="15">
        <v>0.29989525453417032</v>
      </c>
      <c r="L55" s="23">
        <v>0.21515797425992564</v>
      </c>
      <c r="M55" s="14">
        <v>0.96277871724967556</v>
      </c>
      <c r="N55" s="14">
        <v>0.98014143089808414</v>
      </c>
      <c r="O55" s="14">
        <v>1.0428620318814188</v>
      </c>
      <c r="P55" s="34">
        <f t="shared" si="1"/>
        <v>1.0088148626575273</v>
      </c>
    </row>
    <row r="56" spans="1:16" x14ac:dyDescent="0.3">
      <c r="A56" s="21" t="s">
        <v>18</v>
      </c>
      <c r="B56" s="39" t="s">
        <v>208</v>
      </c>
      <c r="C56" s="13">
        <v>83</v>
      </c>
      <c r="D56" s="14">
        <v>1.4463991631274302</v>
      </c>
      <c r="E56" s="15">
        <v>7.9323196740111165E-2</v>
      </c>
      <c r="F56" s="15">
        <v>0.15779617968031984</v>
      </c>
      <c r="G56" s="14">
        <v>1.3665112793902541</v>
      </c>
      <c r="H56" s="15">
        <v>7.5860732650190929E-2</v>
      </c>
      <c r="I56" s="14">
        <v>1.4786854402465255</v>
      </c>
      <c r="J56" s="22">
        <v>0.47841828421095817</v>
      </c>
      <c r="K56" s="15">
        <v>0.332075343592376</v>
      </c>
      <c r="L56" s="23">
        <v>0.1335165250682136</v>
      </c>
      <c r="M56" s="14">
        <v>1.5665572298688191</v>
      </c>
      <c r="N56" s="14">
        <v>1.1870365912131486</v>
      </c>
      <c r="O56" s="14">
        <v>1.0954195871885255</v>
      </c>
      <c r="P56" s="34">
        <f t="shared" si="1"/>
        <v>1.3319247121292546</v>
      </c>
    </row>
    <row r="57" spans="1:16" x14ac:dyDescent="0.3">
      <c r="A57" s="21" t="s">
        <v>72</v>
      </c>
      <c r="B57" s="38" t="s">
        <v>209</v>
      </c>
      <c r="C57" s="13">
        <v>148</v>
      </c>
      <c r="D57" s="14">
        <v>0.68202150599951228</v>
      </c>
      <c r="E57" s="15">
        <v>0.33388134911028361</v>
      </c>
      <c r="F57" s="15">
        <v>0.15387979192105286</v>
      </c>
      <c r="G57" s="14">
        <v>0.54733779210903521</v>
      </c>
      <c r="H57" s="15">
        <v>0.12731627881873425</v>
      </c>
      <c r="I57" s="14">
        <v>0.62718918529631573</v>
      </c>
      <c r="J57" s="22">
        <v>0.28757484973728265</v>
      </c>
      <c r="K57" s="15">
        <v>0.22854635573797857</v>
      </c>
      <c r="L57" s="23">
        <v>0.25696645497202864</v>
      </c>
      <c r="M57" s="14">
        <v>0.5799309842152689</v>
      </c>
      <c r="N57" s="14">
        <v>0.46514358254990296</v>
      </c>
      <c r="O57" s="14">
        <v>0.46613178157544688</v>
      </c>
      <c r="P57" s="34">
        <f t="shared" si="1"/>
        <v>0.53459888340923356</v>
      </c>
    </row>
    <row r="58" spans="1:16" x14ac:dyDescent="0.3">
      <c r="A58" s="21" t="s">
        <v>19</v>
      </c>
      <c r="B58" s="39" t="s">
        <v>210</v>
      </c>
      <c r="C58" s="13">
        <v>75</v>
      </c>
      <c r="D58" s="14">
        <v>0.93708325281358928</v>
      </c>
      <c r="E58" s="15">
        <v>0.59274200695646895</v>
      </c>
      <c r="F58" s="15">
        <v>0.12810781098584528</v>
      </c>
      <c r="G58" s="14">
        <v>0.65217851028950558</v>
      </c>
      <c r="H58" s="15">
        <v>0.13972837745296413</v>
      </c>
      <c r="I58" s="14">
        <v>0.75810766413354203</v>
      </c>
      <c r="J58" s="22">
        <v>0.31821795041830686</v>
      </c>
      <c r="K58" s="15">
        <v>0.22741750619753864</v>
      </c>
      <c r="L58" s="23">
        <v>0.46132308765340707</v>
      </c>
      <c r="M58" s="14">
        <v>0.72848760579049165</v>
      </c>
      <c r="N58" s="14">
        <v>0.71966816819512436</v>
      </c>
      <c r="O58" s="14">
        <v>0.7260097725224578</v>
      </c>
      <c r="P58" s="34">
        <f t="shared" si="1"/>
        <v>0.73306830266040401</v>
      </c>
    </row>
    <row r="59" spans="1:16" x14ac:dyDescent="0.3">
      <c r="A59" s="21" t="s">
        <v>20</v>
      </c>
      <c r="B59" s="38" t="s">
        <v>211</v>
      </c>
      <c r="C59" s="13">
        <v>145</v>
      </c>
      <c r="D59" s="14">
        <v>0.74757575757575767</v>
      </c>
      <c r="E59" s="15">
        <v>0.37840697756986541</v>
      </c>
      <c r="F59" s="15">
        <v>0.15675470632340774</v>
      </c>
      <c r="G59" s="14">
        <v>0.58455233007918084</v>
      </c>
      <c r="H59" s="15">
        <v>0.1186933018352419</v>
      </c>
      <c r="I59" s="14">
        <v>0.66327911871821521</v>
      </c>
      <c r="J59" s="22">
        <v>0.35784305480285139</v>
      </c>
      <c r="K59" s="15">
        <v>0.26425063238714702</v>
      </c>
      <c r="L59" s="23">
        <v>0.20354715767671591</v>
      </c>
      <c r="M59" s="14">
        <v>0.57670157395476818</v>
      </c>
      <c r="N59" s="14">
        <v>0.43721352407455022</v>
      </c>
      <c r="O59" s="14">
        <v>0.42990445961725476</v>
      </c>
      <c r="P59" s="34">
        <f t="shared" si="1"/>
        <v>0.52677466909119719</v>
      </c>
    </row>
    <row r="60" spans="1:16" x14ac:dyDescent="0.3">
      <c r="A60" s="21" t="s">
        <v>73</v>
      </c>
      <c r="B60" s="39" t="s">
        <v>212</v>
      </c>
      <c r="C60" s="13">
        <v>392</v>
      </c>
      <c r="D60" s="14">
        <v>0.74472053753830503</v>
      </c>
      <c r="E60" s="15">
        <v>4.0090672675744186</v>
      </c>
      <c r="F60" s="15">
        <v>8.015356310955675E-2</v>
      </c>
      <c r="G60" s="14">
        <v>0.18831360626001364</v>
      </c>
      <c r="H60" s="15">
        <v>2.7810741849780274E-2</v>
      </c>
      <c r="I60" s="14">
        <v>0.19370056260271495</v>
      </c>
      <c r="J60" s="22">
        <v>0.34933792169754879</v>
      </c>
      <c r="K60" s="15">
        <v>0.29033998090790952</v>
      </c>
      <c r="L60" s="23">
        <v>0.5314110712347544</v>
      </c>
      <c r="M60" s="14">
        <v>0.28915752694202618</v>
      </c>
      <c r="N60" s="14">
        <v>0.21066342203726945</v>
      </c>
      <c r="O60" s="14">
        <v>0.17169630440189287</v>
      </c>
      <c r="P60" s="34">
        <f t="shared" si="1"/>
        <v>0.21630445399597586</v>
      </c>
    </row>
    <row r="61" spans="1:16" x14ac:dyDescent="0.3">
      <c r="A61" s="21" t="s">
        <v>21</v>
      </c>
      <c r="B61" s="38" t="s">
        <v>213</v>
      </c>
      <c r="C61" s="13">
        <v>774</v>
      </c>
      <c r="D61" s="14">
        <v>1.1135635770838663</v>
      </c>
      <c r="E61" s="15">
        <v>0.15251220838603666</v>
      </c>
      <c r="F61" s="15">
        <v>0.1370367516818336</v>
      </c>
      <c r="G61" s="14">
        <v>1.0010446583413317</v>
      </c>
      <c r="H61" s="15">
        <v>8.2401594324593874E-2</v>
      </c>
      <c r="I61" s="14">
        <v>1.0909398405117152</v>
      </c>
      <c r="J61" s="22">
        <v>0.39352316521796721</v>
      </c>
      <c r="K61" s="15">
        <v>0.28217596951854657</v>
      </c>
      <c r="L61" s="23">
        <v>0.23844714671895836</v>
      </c>
      <c r="M61" s="14">
        <v>1.2337591422952403</v>
      </c>
      <c r="N61" s="14">
        <v>1.1388283323932091</v>
      </c>
      <c r="O61" s="14">
        <v>1.145149444785954</v>
      </c>
      <c r="P61" s="34">
        <f t="shared" si="1"/>
        <v>1.1521691899965296</v>
      </c>
    </row>
    <row r="62" spans="1:16" x14ac:dyDescent="0.3">
      <c r="A62" s="21" t="s">
        <v>74</v>
      </c>
      <c r="B62" s="39" t="s">
        <v>214</v>
      </c>
      <c r="C62" s="13">
        <v>315</v>
      </c>
      <c r="D62" s="14">
        <v>1.1417691291124916</v>
      </c>
      <c r="E62" s="15">
        <v>0.45934556113891734</v>
      </c>
      <c r="F62" s="15">
        <v>0.12304763069342317</v>
      </c>
      <c r="G62" s="14">
        <v>0.85299737721341917</v>
      </c>
      <c r="H62" s="15">
        <v>9.4613219871063761E-2</v>
      </c>
      <c r="I62" s="14">
        <v>0.94213588704260043</v>
      </c>
      <c r="J62" s="22">
        <v>0.42995728264292549</v>
      </c>
      <c r="K62" s="15">
        <v>0.31231125884946154</v>
      </c>
      <c r="L62" s="23">
        <v>0.25279597546880067</v>
      </c>
      <c r="M62" s="14">
        <v>1.2426881168011417</v>
      </c>
      <c r="N62" s="14">
        <v>1.1004390565744944</v>
      </c>
      <c r="O62" s="14">
        <v>0.97611256541589764</v>
      </c>
      <c r="P62" s="34">
        <f t="shared" si="1"/>
        <v>1.0653439064585335</v>
      </c>
    </row>
    <row r="63" spans="1:16" x14ac:dyDescent="0.3">
      <c r="A63" s="21" t="s">
        <v>75</v>
      </c>
      <c r="B63" s="38" t="s">
        <v>215</v>
      </c>
      <c r="C63" s="13">
        <v>66</v>
      </c>
      <c r="D63" s="14">
        <v>1.0320872736059394</v>
      </c>
      <c r="E63" s="15">
        <v>7.7167066687510111E-2</v>
      </c>
      <c r="F63" s="15">
        <v>0.13439198420581322</v>
      </c>
      <c r="G63" s="14">
        <v>0.97654886160526266</v>
      </c>
      <c r="H63" s="15">
        <v>7.4738332079262129E-2</v>
      </c>
      <c r="I63" s="14">
        <v>1.055429934539251</v>
      </c>
      <c r="J63" s="22">
        <v>0.43811241743311158</v>
      </c>
      <c r="K63" s="15">
        <v>0.32654271250683031</v>
      </c>
      <c r="L63" s="23">
        <v>0.28534284020030815</v>
      </c>
      <c r="M63" s="14">
        <v>0.88023165849609097</v>
      </c>
      <c r="N63" s="14">
        <v>0.79733835479989634</v>
      </c>
      <c r="O63" s="14">
        <v>0.84098691851466745</v>
      </c>
      <c r="P63" s="34">
        <f t="shared" si="1"/>
        <v>0.89349671658747642</v>
      </c>
    </row>
    <row r="64" spans="1:16" x14ac:dyDescent="0.3">
      <c r="A64" s="21" t="s">
        <v>76</v>
      </c>
      <c r="B64" s="39" t="s">
        <v>216</v>
      </c>
      <c r="C64" s="13">
        <v>26</v>
      </c>
      <c r="D64" s="14">
        <v>1.1795493832010684</v>
      </c>
      <c r="E64" s="15">
        <v>0.23923069585958009</v>
      </c>
      <c r="F64" s="15">
        <v>0.16907401052325571</v>
      </c>
      <c r="G64" s="14">
        <v>1.0027512747794978</v>
      </c>
      <c r="H64" s="15">
        <v>4.3959110717147927E-2</v>
      </c>
      <c r="I64" s="14">
        <v>1.0488581461528117</v>
      </c>
      <c r="J64" s="22">
        <v>0.34849837703572789</v>
      </c>
      <c r="K64" s="15">
        <v>0.22187538574823884</v>
      </c>
      <c r="L64" s="23">
        <v>0.45649608540301145</v>
      </c>
      <c r="M64" s="14">
        <v>0.93844412508791153</v>
      </c>
      <c r="N64" s="14">
        <v>0.95640966034468211</v>
      </c>
      <c r="O64" s="14">
        <v>1.1078244459864743</v>
      </c>
      <c r="P64" s="34">
        <f t="shared" si="1"/>
        <v>1.01288409439297</v>
      </c>
    </row>
    <row r="65" spans="1:16" x14ac:dyDescent="0.3">
      <c r="A65" s="21" t="s">
        <v>77</v>
      </c>
      <c r="B65" s="38" t="s">
        <v>217</v>
      </c>
      <c r="C65" s="13">
        <v>118</v>
      </c>
      <c r="D65" s="14">
        <v>1.6782180169524943</v>
      </c>
      <c r="E65" s="15">
        <v>0.47374897932565657</v>
      </c>
      <c r="F65" s="15">
        <v>0.10081779686406042</v>
      </c>
      <c r="G65" s="14">
        <v>1.2439048942077724</v>
      </c>
      <c r="H65" s="15">
        <v>6.7610942786251557E-2</v>
      </c>
      <c r="I65" s="14">
        <v>1.3341049903834399</v>
      </c>
      <c r="J65" s="22">
        <v>0.53089642273475857</v>
      </c>
      <c r="K65" s="15">
        <v>0.36250541621148741</v>
      </c>
      <c r="L65" s="23">
        <v>0.33602851920264082</v>
      </c>
      <c r="M65" s="14">
        <v>1.69405676769448</v>
      </c>
      <c r="N65" s="14">
        <v>1.3165834914996861</v>
      </c>
      <c r="O65" s="14">
        <v>1.1433745989980975</v>
      </c>
      <c r="P65" s="34">
        <f t="shared" si="1"/>
        <v>1.3720299621439258</v>
      </c>
    </row>
    <row r="66" spans="1:16" x14ac:dyDescent="0.3">
      <c r="A66" s="21" t="s">
        <v>22</v>
      </c>
      <c r="B66" s="39" t="s">
        <v>218</v>
      </c>
      <c r="C66" s="13">
        <v>105</v>
      </c>
      <c r="D66" s="14">
        <v>1.1795316116562287</v>
      </c>
      <c r="E66" s="15">
        <v>0.82006403085037405</v>
      </c>
      <c r="F66" s="15">
        <v>0.13446996135685002</v>
      </c>
      <c r="G66" s="14">
        <v>0.73519136681376418</v>
      </c>
      <c r="H66" s="15">
        <v>8.9182081040975525E-2</v>
      </c>
      <c r="I66" s="14">
        <v>0.80717710039567059</v>
      </c>
      <c r="J66" s="22">
        <v>0.37845211906994952</v>
      </c>
      <c r="K66" s="15">
        <v>0.26041297335390928</v>
      </c>
      <c r="L66" s="23">
        <v>0.10502222028007963</v>
      </c>
      <c r="M66" s="14">
        <v>1.2263665155177095</v>
      </c>
      <c r="N66" s="14">
        <v>0.85587439097193951</v>
      </c>
      <c r="O66" s="14">
        <v>0.89421046751779443</v>
      </c>
      <c r="P66" s="34">
        <f t="shared" si="1"/>
        <v>0.94590711860077858</v>
      </c>
    </row>
    <row r="67" spans="1:16" x14ac:dyDescent="0.3">
      <c r="A67" s="21" t="s">
        <v>23</v>
      </c>
      <c r="B67" s="38" t="s">
        <v>219</v>
      </c>
      <c r="C67" s="13">
        <v>244</v>
      </c>
      <c r="D67" s="14">
        <v>1.2488206356474472</v>
      </c>
      <c r="E67" s="15">
        <v>0.48812657524718184</v>
      </c>
      <c r="F67" s="15">
        <v>0.10451831482279199</v>
      </c>
      <c r="G67" s="14">
        <v>0.91841977675197717</v>
      </c>
      <c r="H67" s="15">
        <v>6.120554936806033E-2</v>
      </c>
      <c r="I67" s="14">
        <v>0.97829698091392903</v>
      </c>
      <c r="J67" s="22">
        <v>0.42080233671486816</v>
      </c>
      <c r="K67" s="15">
        <v>0.3313763096159274</v>
      </c>
      <c r="L67" s="23">
        <v>0.37132748134467064</v>
      </c>
      <c r="M67" s="14">
        <v>1.1917949515694313</v>
      </c>
      <c r="N67" s="14">
        <v>1.0971353487780344</v>
      </c>
      <c r="O67" s="14">
        <v>0.98368025079622645</v>
      </c>
      <c r="P67" s="34">
        <f t="shared" si="1"/>
        <v>1.0627268830144052</v>
      </c>
    </row>
    <row r="68" spans="1:16" x14ac:dyDescent="0.3">
      <c r="A68" s="21" t="s">
        <v>24</v>
      </c>
      <c r="B68" s="39" t="s">
        <v>220</v>
      </c>
      <c r="C68" s="13">
        <v>297</v>
      </c>
      <c r="D68" s="14">
        <v>0.88744367885790065</v>
      </c>
      <c r="E68" s="15">
        <v>0.29075612014247776</v>
      </c>
      <c r="F68" s="15">
        <v>0.14367822405702457</v>
      </c>
      <c r="G68" s="14">
        <v>0.730835040186118</v>
      </c>
      <c r="H68" s="15">
        <v>8.1321163609162236E-2</v>
      </c>
      <c r="I68" s="14">
        <v>0.7955283296361858</v>
      </c>
      <c r="J68" s="22">
        <v>0.40113559625469869</v>
      </c>
      <c r="K68" s="15">
        <v>0.30153763259079491</v>
      </c>
      <c r="L68" s="23">
        <v>0.20597003797369434</v>
      </c>
      <c r="M68" s="14">
        <v>0.67438091175126946</v>
      </c>
      <c r="N68" s="14">
        <v>0.67383252529941506</v>
      </c>
      <c r="O68" s="14">
        <v>0.65082386241226253</v>
      </c>
      <c r="P68" s="34">
        <f t="shared" si="1"/>
        <v>0.69864140727478319</v>
      </c>
    </row>
    <row r="69" spans="1:16" x14ac:dyDescent="0.3">
      <c r="A69" s="21" t="s">
        <v>25</v>
      </c>
      <c r="B69" s="38" t="s">
        <v>221</v>
      </c>
      <c r="C69" s="13">
        <v>199</v>
      </c>
      <c r="D69" s="14">
        <v>1.0229816548923549</v>
      </c>
      <c r="E69" s="15">
        <v>0.68785371814235197</v>
      </c>
      <c r="F69" s="15">
        <v>0.11262509816165155</v>
      </c>
      <c r="G69" s="14">
        <v>0.67884328173780628</v>
      </c>
      <c r="H69" s="15">
        <v>7.8349413953416297E-2</v>
      </c>
      <c r="I69" s="14">
        <v>0.73655167372019115</v>
      </c>
      <c r="J69" s="22">
        <v>0.41512042963647672</v>
      </c>
      <c r="K69" s="15">
        <v>0.30644671155546943</v>
      </c>
      <c r="L69" s="23">
        <v>0.36254847942370799</v>
      </c>
      <c r="M69" s="14">
        <v>0.71775450945043806</v>
      </c>
      <c r="N69" s="14">
        <v>0.68529487141712442</v>
      </c>
      <c r="O69" s="14">
        <v>0.6357069571325199</v>
      </c>
      <c r="P69" s="34">
        <f t="shared" si="1"/>
        <v>0.69382700293006838</v>
      </c>
    </row>
    <row r="70" spans="1:16" x14ac:dyDescent="0.3">
      <c r="A70" s="21" t="s">
        <v>26</v>
      </c>
      <c r="B70" s="39" t="s">
        <v>222</v>
      </c>
      <c r="C70" s="13">
        <v>378</v>
      </c>
      <c r="D70" s="14">
        <v>0.87558133633770729</v>
      </c>
      <c r="E70" s="15">
        <v>1.0826194472306481</v>
      </c>
      <c r="F70" s="15">
        <v>0.17486394745907682</v>
      </c>
      <c r="G70" s="14">
        <v>0.48700480950145381</v>
      </c>
      <c r="H70" s="15">
        <v>6.0157153048215208E-2</v>
      </c>
      <c r="I70" s="14">
        <v>0.5181768538016418</v>
      </c>
      <c r="J70" s="22">
        <v>0.30816464046026742</v>
      </c>
      <c r="K70" s="15">
        <v>0.2325698511781992</v>
      </c>
      <c r="L70" s="23">
        <v>0.1487403951082894</v>
      </c>
      <c r="M70" s="14">
        <v>0.62594177182252553</v>
      </c>
      <c r="N70" s="14">
        <v>0.5153927962038054</v>
      </c>
      <c r="O70" s="14">
        <v>0.52239083249142748</v>
      </c>
      <c r="P70" s="34">
        <f t="shared" si="1"/>
        <v>0.54547556357985005</v>
      </c>
    </row>
    <row r="71" spans="1:16" x14ac:dyDescent="0.3">
      <c r="A71" s="21" t="s">
        <v>27</v>
      </c>
      <c r="B71" s="38" t="s">
        <v>223</v>
      </c>
      <c r="C71" s="13">
        <v>91</v>
      </c>
      <c r="D71" s="14">
        <v>1.1463082691057669</v>
      </c>
      <c r="E71" s="15">
        <v>0.21015995008685961</v>
      </c>
      <c r="F71" s="15">
        <v>0.1095010658393841</v>
      </c>
      <c r="G71" s="14">
        <v>0.9925710415418233</v>
      </c>
      <c r="H71" s="15">
        <v>6.0808200075211885E-2</v>
      </c>
      <c r="I71" s="14">
        <v>1.0568352935165213</v>
      </c>
      <c r="J71" s="22">
        <v>0.54486488720072523</v>
      </c>
      <c r="K71" s="15">
        <v>0.38471140895253864</v>
      </c>
      <c r="L71" s="23">
        <v>0.35824936514169309</v>
      </c>
      <c r="M71" s="14">
        <v>1.5742275422767178</v>
      </c>
      <c r="N71" s="14">
        <v>1.2087120642010865</v>
      </c>
      <c r="O71" s="14">
        <v>0.96794007715607366</v>
      </c>
      <c r="P71" s="34">
        <f t="shared" si="1"/>
        <v>1.2019287442875999</v>
      </c>
    </row>
    <row r="72" spans="1:16" x14ac:dyDescent="0.3">
      <c r="A72" s="21" t="s">
        <v>111</v>
      </c>
      <c r="B72" s="39" t="s">
        <v>224</v>
      </c>
      <c r="C72" s="13">
        <v>174</v>
      </c>
      <c r="D72" s="14">
        <v>0.78406433477000737</v>
      </c>
      <c r="E72" s="15">
        <v>0.16494557845656152</v>
      </c>
      <c r="F72" s="15">
        <v>0.10071510887864633</v>
      </c>
      <c r="G72" s="14">
        <v>0.69908066919381107</v>
      </c>
      <c r="H72" s="15">
        <v>0.20196562073956079</v>
      </c>
      <c r="I72" s="14">
        <v>0.87600319906226187</v>
      </c>
      <c r="J72" s="22">
        <v>0.35944424897090621</v>
      </c>
      <c r="K72" s="15">
        <v>0.27444174809009875</v>
      </c>
      <c r="L72" s="23">
        <v>8.3348492459897838E-2</v>
      </c>
      <c r="M72" s="14">
        <v>0.99331881416654111</v>
      </c>
      <c r="N72" s="14">
        <v>1.1427725284557244</v>
      </c>
      <c r="O72" s="14">
        <v>1.1194106512873163</v>
      </c>
      <c r="P72" s="34">
        <f t="shared" si="1"/>
        <v>1.0328762982429609</v>
      </c>
    </row>
    <row r="73" spans="1:16" x14ac:dyDescent="0.3">
      <c r="A73" s="21" t="s">
        <v>28</v>
      </c>
      <c r="B73" s="38" t="s">
        <v>28</v>
      </c>
      <c r="C73" s="13">
        <v>229</v>
      </c>
      <c r="D73" s="14">
        <v>0.8410598764531354</v>
      </c>
      <c r="E73" s="15">
        <v>0.38654888665773229</v>
      </c>
      <c r="F73" s="15">
        <v>4.3194736988325558E-2</v>
      </c>
      <c r="G73" s="14">
        <v>0.6545791065318356</v>
      </c>
      <c r="H73" s="15">
        <v>2.466429744098677E-2</v>
      </c>
      <c r="I73" s="14">
        <v>0.6711321084775218</v>
      </c>
      <c r="J73" s="22">
        <v>0.28315369839495419</v>
      </c>
      <c r="K73" s="15">
        <v>0.1757195838796427</v>
      </c>
      <c r="L73" s="23">
        <v>0.32609411583205222</v>
      </c>
      <c r="M73" s="14">
        <v>0.52438693615297016</v>
      </c>
      <c r="N73" s="14">
        <v>0.32836421410530353</v>
      </c>
      <c r="O73" s="14">
        <v>0.30527958513365933</v>
      </c>
      <c r="P73" s="34">
        <f t="shared" si="1"/>
        <v>0.45729071096736373</v>
      </c>
    </row>
    <row r="74" spans="1:16" x14ac:dyDescent="0.3">
      <c r="A74" s="21" t="s">
        <v>78</v>
      </c>
      <c r="B74" s="39" t="s">
        <v>225</v>
      </c>
      <c r="C74" s="13">
        <v>768</v>
      </c>
      <c r="D74" s="14">
        <v>0.95510104678767604</v>
      </c>
      <c r="E74" s="15">
        <v>1.7951663145931425</v>
      </c>
      <c r="F74" s="15">
        <v>0.17074806182677052</v>
      </c>
      <c r="G74" s="14">
        <v>0.41114317630371305</v>
      </c>
      <c r="H74" s="15">
        <v>0.21771316323079962</v>
      </c>
      <c r="I74" s="14">
        <v>0.52556576051018666</v>
      </c>
      <c r="J74" s="22">
        <v>0.35892787921189978</v>
      </c>
      <c r="K74" s="15">
        <v>0.25764818790154487</v>
      </c>
      <c r="L74" s="23">
        <v>0.52526052086686992</v>
      </c>
      <c r="M74" s="14">
        <v>0.79960525656524761</v>
      </c>
      <c r="N74" s="14">
        <v>0.68581132541152245</v>
      </c>
      <c r="O74" s="14">
        <v>0.65007073340548127</v>
      </c>
      <c r="P74" s="34">
        <f t="shared" si="1"/>
        <v>0.6652632689731095</v>
      </c>
    </row>
    <row r="75" spans="1:16" x14ac:dyDescent="0.3">
      <c r="A75" s="21" t="s">
        <v>79</v>
      </c>
      <c r="B75" s="38" t="s">
        <v>226</v>
      </c>
      <c r="C75" s="13">
        <v>232</v>
      </c>
      <c r="D75" s="14">
        <v>0.98024978288553033</v>
      </c>
      <c r="E75" s="15">
        <v>0.92188152569370085</v>
      </c>
      <c r="F75" s="15">
        <v>0.13776646336866996</v>
      </c>
      <c r="G75" s="14">
        <v>0.5836812002392211</v>
      </c>
      <c r="H75" s="15">
        <v>0.11655170155057891</v>
      </c>
      <c r="I75" s="14">
        <v>0.66068518244210284</v>
      </c>
      <c r="J75" s="22">
        <v>0.3391499919119928</v>
      </c>
      <c r="K75" s="15">
        <v>0.2417129076121127</v>
      </c>
      <c r="L75" s="23">
        <v>0.22900212637616479</v>
      </c>
      <c r="M75" s="14">
        <v>0.91046197617242242</v>
      </c>
      <c r="N75" s="14">
        <v>0.79481046712233994</v>
      </c>
      <c r="O75" s="14">
        <v>0.73776213662864198</v>
      </c>
      <c r="P75" s="34">
        <f t="shared" ref="P75:P106" si="2">AVERAGE(I75,M75:O75)</f>
        <v>0.77592994059137688</v>
      </c>
    </row>
    <row r="76" spans="1:16" x14ac:dyDescent="0.3">
      <c r="A76" s="21" t="s">
        <v>80</v>
      </c>
      <c r="B76" s="39" t="s">
        <v>227</v>
      </c>
      <c r="C76" s="13">
        <v>352</v>
      </c>
      <c r="D76" s="14">
        <v>0.85541600401684403</v>
      </c>
      <c r="E76" s="15">
        <v>0.60901668521737251</v>
      </c>
      <c r="F76" s="15">
        <v>0.15264505399819794</v>
      </c>
      <c r="G76" s="14">
        <v>0.59041224469238263</v>
      </c>
      <c r="H76" s="15">
        <v>5.8289704185687082E-2</v>
      </c>
      <c r="I76" s="14">
        <v>0.62695740645146403</v>
      </c>
      <c r="J76" s="22">
        <v>0.3521494879300906</v>
      </c>
      <c r="K76" s="15">
        <v>0.26727633971215026</v>
      </c>
      <c r="L76" s="23">
        <v>0.18919613537889837</v>
      </c>
      <c r="M76" s="14">
        <v>0.81900073427032527</v>
      </c>
      <c r="N76" s="14">
        <v>0.62524271618054317</v>
      </c>
      <c r="O76" s="14">
        <v>0.59064478731029668</v>
      </c>
      <c r="P76" s="34">
        <f t="shared" si="2"/>
        <v>0.66546141105315726</v>
      </c>
    </row>
    <row r="77" spans="1:16" x14ac:dyDescent="0.3">
      <c r="A77" s="21" t="s">
        <v>29</v>
      </c>
      <c r="B77" s="38" t="s">
        <v>228</v>
      </c>
      <c r="C77" s="13">
        <v>139</v>
      </c>
      <c r="D77" s="14">
        <v>1.0785799219507086</v>
      </c>
      <c r="E77" s="15">
        <v>0.49608623189743001</v>
      </c>
      <c r="F77" s="15">
        <v>0.11102043439048184</v>
      </c>
      <c r="G77" s="14">
        <v>0.78981227158230138</v>
      </c>
      <c r="H77" s="15">
        <v>0.12396778863119666</v>
      </c>
      <c r="I77" s="14">
        <v>0.90157903023704677</v>
      </c>
      <c r="J77" s="22">
        <v>0.40496816361133453</v>
      </c>
      <c r="K77" s="15">
        <v>0.29838805537339319</v>
      </c>
      <c r="L77" s="23">
        <v>0.32476901705999439</v>
      </c>
      <c r="M77" s="14">
        <v>0.86630391657981398</v>
      </c>
      <c r="N77" s="14">
        <v>0.82067029198429731</v>
      </c>
      <c r="O77" s="14">
        <v>0.92025099800566557</v>
      </c>
      <c r="P77" s="34">
        <f t="shared" si="2"/>
        <v>0.87720105920170588</v>
      </c>
    </row>
    <row r="78" spans="1:16" x14ac:dyDescent="0.3">
      <c r="A78" s="21" t="s">
        <v>30</v>
      </c>
      <c r="B78" s="39" t="s">
        <v>229</v>
      </c>
      <c r="C78" s="13">
        <v>30</v>
      </c>
      <c r="D78" s="14">
        <v>1.3101251276813073</v>
      </c>
      <c r="E78" s="15">
        <v>0.32228354804209997</v>
      </c>
      <c r="F78" s="15">
        <v>0.10350530109267744</v>
      </c>
      <c r="G78" s="14">
        <v>1.058667317089393</v>
      </c>
      <c r="H78" s="15">
        <v>0.17324316195000408</v>
      </c>
      <c r="I78" s="14">
        <v>1.2805062726622081</v>
      </c>
      <c r="J78" s="22">
        <v>0.37332333135095375</v>
      </c>
      <c r="K78" s="15">
        <v>0.30314352368279707</v>
      </c>
      <c r="L78" s="23">
        <v>0.46969424140256633</v>
      </c>
      <c r="M78" s="14">
        <v>1.3155800486787814</v>
      </c>
      <c r="N78" s="14">
        <v>0.96012476238345523</v>
      </c>
      <c r="O78" s="14">
        <v>0.95961412345931141</v>
      </c>
      <c r="P78" s="34">
        <f t="shared" si="2"/>
        <v>1.128956301795939</v>
      </c>
    </row>
    <row r="79" spans="1:16" x14ac:dyDescent="0.3">
      <c r="A79" s="21" t="s">
        <v>81</v>
      </c>
      <c r="B79" s="38" t="s">
        <v>230</v>
      </c>
      <c r="C79" s="13">
        <v>133</v>
      </c>
      <c r="D79" s="14">
        <v>1.017578733455049</v>
      </c>
      <c r="E79" s="15">
        <v>0.17063690982872795</v>
      </c>
      <c r="F79" s="15">
        <v>9.4406365412611645E-2</v>
      </c>
      <c r="G79" s="14">
        <v>0.90390427222346281</v>
      </c>
      <c r="H79" s="15">
        <v>5.0132749443364967E-2</v>
      </c>
      <c r="I79" s="14">
        <v>0.95161115586810974</v>
      </c>
      <c r="J79" s="22">
        <v>0.42956665170222857</v>
      </c>
      <c r="K79" s="15">
        <v>0.30325964466219146</v>
      </c>
      <c r="L79" s="23">
        <v>0.34272566437407087</v>
      </c>
      <c r="M79" s="14">
        <v>1.0974694988271918</v>
      </c>
      <c r="N79" s="14">
        <v>1.0138249725758077</v>
      </c>
      <c r="O79" s="14">
        <v>0.88141622521532692</v>
      </c>
      <c r="P79" s="34">
        <f t="shared" si="2"/>
        <v>0.98608046312160913</v>
      </c>
    </row>
    <row r="80" spans="1:16" x14ac:dyDescent="0.3">
      <c r="A80" s="21" t="s">
        <v>82</v>
      </c>
      <c r="B80" s="39" t="s">
        <v>231</v>
      </c>
      <c r="C80" s="13">
        <v>97</v>
      </c>
      <c r="D80" s="14">
        <v>1.0095471207412396</v>
      </c>
      <c r="E80" s="15">
        <v>0.56509885260117765</v>
      </c>
      <c r="F80" s="15">
        <v>0.17789383890244803</v>
      </c>
      <c r="G80" s="14">
        <v>0.71271648732718151</v>
      </c>
      <c r="H80" s="15">
        <v>8.5070641043272888E-2</v>
      </c>
      <c r="I80" s="14">
        <v>0.77898526301514215</v>
      </c>
      <c r="J80" s="22">
        <v>0.38023760214800884</v>
      </c>
      <c r="K80" s="15">
        <v>0.30611241568181019</v>
      </c>
      <c r="L80" s="23">
        <v>0.23834752369685189</v>
      </c>
      <c r="M80" s="14">
        <v>0.80693041807710753</v>
      </c>
      <c r="N80" s="14">
        <v>0.71787848763383721</v>
      </c>
      <c r="O80" s="14">
        <v>0.72226928182496652</v>
      </c>
      <c r="P80" s="34">
        <f t="shared" si="2"/>
        <v>0.75651586263776327</v>
      </c>
    </row>
    <row r="81" spans="1:16" x14ac:dyDescent="0.3">
      <c r="A81" s="21" t="s">
        <v>83</v>
      </c>
      <c r="B81" s="38" t="s">
        <v>232</v>
      </c>
      <c r="C81" s="13">
        <v>30</v>
      </c>
      <c r="D81" s="14">
        <v>1.2476866766192609</v>
      </c>
      <c r="E81" s="15">
        <v>0.19750397198173589</v>
      </c>
      <c r="F81" s="15">
        <v>0.15430593350021499</v>
      </c>
      <c r="G81" s="14">
        <v>1.0891495959797772</v>
      </c>
      <c r="H81" s="15">
        <v>3.6744802655357664E-2</v>
      </c>
      <c r="I81" s="14">
        <v>1.1306968277795766</v>
      </c>
      <c r="J81" s="22">
        <v>0.42164573803154171</v>
      </c>
      <c r="K81" s="15">
        <v>0.28256121381992061</v>
      </c>
      <c r="L81" s="23">
        <v>0.23585025797776465</v>
      </c>
      <c r="M81" s="14">
        <v>0.88283096003304262</v>
      </c>
      <c r="N81" s="14">
        <v>1.1441488519044969</v>
      </c>
      <c r="O81" s="14">
        <v>1.2571861180284534</v>
      </c>
      <c r="P81" s="34">
        <f t="shared" si="2"/>
        <v>1.1037156894363924</v>
      </c>
    </row>
    <row r="82" spans="1:16" x14ac:dyDescent="0.3">
      <c r="A82" s="21" t="s">
        <v>84</v>
      </c>
      <c r="B82" s="39" t="s">
        <v>233</v>
      </c>
      <c r="C82" s="13">
        <v>629</v>
      </c>
      <c r="D82" s="14">
        <v>0.77651024287822035</v>
      </c>
      <c r="E82" s="15">
        <v>1.2907647342243196</v>
      </c>
      <c r="F82" s="15">
        <v>0.12346662201068606</v>
      </c>
      <c r="G82" s="14">
        <v>0.39794638759007189</v>
      </c>
      <c r="H82" s="15">
        <v>0.14268511175286397</v>
      </c>
      <c r="I82" s="14">
        <v>0.4641776237010326</v>
      </c>
      <c r="J82" s="22">
        <v>0.41122336804692372</v>
      </c>
      <c r="K82" s="15">
        <v>0.30719847479093976</v>
      </c>
      <c r="L82" s="23">
        <v>0.20278077044543022</v>
      </c>
      <c r="M82" s="14">
        <v>0.66128456535997882</v>
      </c>
      <c r="N82" s="14">
        <v>0.62326721821649889</v>
      </c>
      <c r="O82" s="14">
        <v>0.600875243750426</v>
      </c>
      <c r="P82" s="34">
        <f t="shared" si="2"/>
        <v>0.58740116275698406</v>
      </c>
    </row>
    <row r="83" spans="1:16" x14ac:dyDescent="0.3">
      <c r="A83" s="21" t="s">
        <v>85</v>
      </c>
      <c r="B83" s="38" t="s">
        <v>234</v>
      </c>
      <c r="C83" s="13">
        <v>140</v>
      </c>
      <c r="D83" s="14">
        <v>1.0649889658129359</v>
      </c>
      <c r="E83" s="15">
        <v>0.51672878747175421</v>
      </c>
      <c r="F83" s="15">
        <v>0.18421987570058002</v>
      </c>
      <c r="G83" s="14">
        <v>0.77126775007120085</v>
      </c>
      <c r="H83" s="15">
        <v>9.2533182426851962E-2</v>
      </c>
      <c r="I83" s="14">
        <v>0.84991289503434808</v>
      </c>
      <c r="J83" s="22">
        <v>0.34085594084001392</v>
      </c>
      <c r="K83" s="15">
        <v>0.25256646096519914</v>
      </c>
      <c r="L83" s="23">
        <v>9.9635590334601801E-2</v>
      </c>
      <c r="M83" s="14">
        <v>1.1169101559238968</v>
      </c>
      <c r="N83" s="14">
        <v>0.89599283444060729</v>
      </c>
      <c r="O83" s="14">
        <v>0.90942234949014522</v>
      </c>
      <c r="P83" s="34">
        <f t="shared" si="2"/>
        <v>0.94305955872224945</v>
      </c>
    </row>
    <row r="84" spans="1:16" x14ac:dyDescent="0.3">
      <c r="A84" s="21" t="s">
        <v>86</v>
      </c>
      <c r="B84" s="39" t="s">
        <v>235</v>
      </c>
      <c r="C84" s="13">
        <v>71</v>
      </c>
      <c r="D84" s="14">
        <v>0.65295966541145145</v>
      </c>
      <c r="E84" s="15">
        <v>0.42479343614543397</v>
      </c>
      <c r="F84" s="15">
        <v>0.17439648823924328</v>
      </c>
      <c r="G84" s="14">
        <v>0.49727607188995626</v>
      </c>
      <c r="H84" s="15">
        <v>5.9405768956378786E-2</v>
      </c>
      <c r="I84" s="14">
        <v>0.52868288522056062</v>
      </c>
      <c r="J84" s="22">
        <v>0.34808909535336491</v>
      </c>
      <c r="K84" s="15">
        <v>0.22633276572799638</v>
      </c>
      <c r="L84" s="23">
        <v>0.16463405200965137</v>
      </c>
      <c r="M84" s="14">
        <v>1.1112817740966094</v>
      </c>
      <c r="N84" s="14">
        <v>0.73300451156842372</v>
      </c>
      <c r="O84" s="14">
        <v>0.64557511772797227</v>
      </c>
      <c r="P84" s="34">
        <f t="shared" si="2"/>
        <v>0.75463607215339157</v>
      </c>
    </row>
    <row r="85" spans="1:16" x14ac:dyDescent="0.3">
      <c r="A85" s="21" t="s">
        <v>87</v>
      </c>
      <c r="B85" s="38" t="s">
        <v>236</v>
      </c>
      <c r="C85" s="13">
        <v>106</v>
      </c>
      <c r="D85" s="14">
        <v>1.5456364554521351</v>
      </c>
      <c r="E85" s="15">
        <v>3.5655608941457681E-2</v>
      </c>
      <c r="F85" s="15">
        <v>0.10276797450835931</v>
      </c>
      <c r="G85" s="14">
        <v>1.5060599356642148</v>
      </c>
      <c r="H85" s="15">
        <v>4.7438012040926167E-2</v>
      </c>
      <c r="I85" s="14">
        <v>1.5810623924759442</v>
      </c>
      <c r="J85" s="22">
        <v>0.54847480582551533</v>
      </c>
      <c r="K85" s="15">
        <v>0.3596448377363195</v>
      </c>
      <c r="L85" s="23">
        <v>0.7959266595272747</v>
      </c>
      <c r="M85" s="14">
        <v>1.4622174387929143</v>
      </c>
      <c r="N85" s="14">
        <v>1.4563560199134755</v>
      </c>
      <c r="O85" s="14">
        <v>1.4932811811002589</v>
      </c>
      <c r="P85" s="34">
        <f t="shared" si="2"/>
        <v>1.4982292580706482</v>
      </c>
    </row>
    <row r="86" spans="1:16" x14ac:dyDescent="0.3">
      <c r="A86" s="21" t="s">
        <v>88</v>
      </c>
      <c r="B86" s="39" t="s">
        <v>237</v>
      </c>
      <c r="C86" s="13">
        <v>180</v>
      </c>
      <c r="D86" s="14">
        <v>1.0577407228205566</v>
      </c>
      <c r="E86" s="15">
        <v>0.28625012186054838</v>
      </c>
      <c r="F86" s="15">
        <v>0.11768850147602206</v>
      </c>
      <c r="G86" s="14">
        <v>0.87346831042838602</v>
      </c>
      <c r="H86" s="15">
        <v>7.9352866376210598E-2</v>
      </c>
      <c r="I86" s="14">
        <v>0.94875471668531541</v>
      </c>
      <c r="J86" s="22">
        <v>0.39673410755514271</v>
      </c>
      <c r="K86" s="15">
        <v>0.28543585133164229</v>
      </c>
      <c r="L86" s="23">
        <v>0.17274714636428806</v>
      </c>
      <c r="M86" s="14">
        <v>1.0535706357601693</v>
      </c>
      <c r="N86" s="14">
        <v>0.99696281662475328</v>
      </c>
      <c r="O86" s="14">
        <v>0.83232946213370829</v>
      </c>
      <c r="P86" s="34">
        <f t="shared" si="2"/>
        <v>0.95790440780098651</v>
      </c>
    </row>
    <row r="87" spans="1:16" x14ac:dyDescent="0.3">
      <c r="A87" s="21" t="s">
        <v>89</v>
      </c>
      <c r="B87" s="38" t="s">
        <v>238</v>
      </c>
      <c r="C87" s="13">
        <v>74</v>
      </c>
      <c r="D87" s="14">
        <v>1.0085662767890973</v>
      </c>
      <c r="E87" s="15">
        <v>0.37481688308214578</v>
      </c>
      <c r="F87" s="15">
        <v>0.15043081089201596</v>
      </c>
      <c r="G87" s="14">
        <v>0.79026377714292106</v>
      </c>
      <c r="H87" s="15">
        <v>0.10859192310523402</v>
      </c>
      <c r="I87" s="14">
        <v>0.88653423457393088</v>
      </c>
      <c r="J87" s="22">
        <v>0.38519022853516149</v>
      </c>
      <c r="K87" s="15">
        <v>0.26002631808184112</v>
      </c>
      <c r="L87" s="23">
        <v>0.28304497510469551</v>
      </c>
      <c r="M87" s="14">
        <v>0.75399419746521013</v>
      </c>
      <c r="N87" s="14">
        <v>0.70488259819175247</v>
      </c>
      <c r="O87" s="14">
        <v>0.70028512630061157</v>
      </c>
      <c r="P87" s="34">
        <f t="shared" si="2"/>
        <v>0.76142403913287637</v>
      </c>
    </row>
    <row r="88" spans="1:16" x14ac:dyDescent="0.3">
      <c r="A88" s="21" t="s">
        <v>31</v>
      </c>
      <c r="B88" s="39" t="s">
        <v>31</v>
      </c>
      <c r="C88" s="13">
        <v>432</v>
      </c>
      <c r="D88" s="14">
        <v>1.547414410963569</v>
      </c>
      <c r="E88" s="15">
        <v>7.0804132086123947E-2</v>
      </c>
      <c r="F88" s="15">
        <v>9.6439638528323032E-2</v>
      </c>
      <c r="G88" s="14">
        <v>1.4706709123229742</v>
      </c>
      <c r="H88" s="15">
        <v>6.2340003412146114E-2</v>
      </c>
      <c r="I88" s="14">
        <v>1.5684479637339204</v>
      </c>
      <c r="J88" s="22">
        <v>0.46564290350186816</v>
      </c>
      <c r="K88" s="15">
        <v>0.31162325916058597</v>
      </c>
      <c r="L88" s="23">
        <v>0.49614314630149503</v>
      </c>
      <c r="M88" s="14">
        <v>1.4765206152972048</v>
      </c>
      <c r="N88" s="14">
        <v>1.7332975709765581</v>
      </c>
      <c r="O88" s="14">
        <v>1.5812966273196782</v>
      </c>
      <c r="P88" s="34">
        <f t="shared" si="2"/>
        <v>1.5898906943318403</v>
      </c>
    </row>
    <row r="89" spans="1:16" x14ac:dyDescent="0.3">
      <c r="A89" s="21" t="s">
        <v>32</v>
      </c>
      <c r="B89" s="38" t="s">
        <v>239</v>
      </c>
      <c r="C89" s="13">
        <v>213</v>
      </c>
      <c r="D89" s="14">
        <v>1.9163199111158888</v>
      </c>
      <c r="E89" s="15">
        <v>9.2003663229860699E-2</v>
      </c>
      <c r="F89" s="15">
        <v>0.12966347526787009</v>
      </c>
      <c r="G89" s="14">
        <v>1.794631848137012</v>
      </c>
      <c r="H89" s="15">
        <v>5.1187020855309281E-2</v>
      </c>
      <c r="I89" s="14">
        <v>1.8914495138491743</v>
      </c>
      <c r="J89" s="22">
        <v>0.49651084109871169</v>
      </c>
      <c r="K89" s="15">
        <v>0.33183352477247413</v>
      </c>
      <c r="L89" s="23">
        <v>0.53267442648894081</v>
      </c>
      <c r="M89" s="14">
        <v>1.2500198320141118</v>
      </c>
      <c r="N89" s="14">
        <v>1.6587561276539302</v>
      </c>
      <c r="O89" s="14">
        <v>1.8176881139945804</v>
      </c>
      <c r="P89" s="34">
        <f t="shared" si="2"/>
        <v>1.6544783968779493</v>
      </c>
    </row>
    <row r="90" spans="1:16" x14ac:dyDescent="0.3">
      <c r="A90" s="21" t="s">
        <v>90</v>
      </c>
      <c r="B90" s="39" t="s">
        <v>240</v>
      </c>
      <c r="C90" s="13">
        <v>232</v>
      </c>
      <c r="D90" s="14">
        <v>1.0375529619773083</v>
      </c>
      <c r="E90" s="15">
        <v>0.62731545074476103</v>
      </c>
      <c r="F90" s="15">
        <v>0.12816624353419656</v>
      </c>
      <c r="G90" s="14">
        <v>0.70951967529930693</v>
      </c>
      <c r="H90" s="15">
        <v>0.11798826379385297</v>
      </c>
      <c r="I90" s="14">
        <v>0.80443337222609856</v>
      </c>
      <c r="J90" s="22">
        <v>0.38331585537536461</v>
      </c>
      <c r="K90" s="15">
        <v>0.26299329107519293</v>
      </c>
      <c r="L90" s="23">
        <v>0.28664023817781087</v>
      </c>
      <c r="M90" s="14">
        <v>0.96392242553617036</v>
      </c>
      <c r="N90" s="14">
        <v>0.68984915585821571</v>
      </c>
      <c r="O90" s="14">
        <v>0.66578778841316666</v>
      </c>
      <c r="P90" s="34">
        <f t="shared" si="2"/>
        <v>0.78099818550841282</v>
      </c>
    </row>
    <row r="91" spans="1:16" x14ac:dyDescent="0.3">
      <c r="A91" s="21" t="s">
        <v>33</v>
      </c>
      <c r="B91" s="38" t="s">
        <v>241</v>
      </c>
      <c r="C91" s="13">
        <v>58</v>
      </c>
      <c r="D91" s="14">
        <v>0.98488987120331561</v>
      </c>
      <c r="E91" s="15">
        <v>0.1626152217860985</v>
      </c>
      <c r="F91" s="15">
        <v>0.1194292462233367</v>
      </c>
      <c r="G91" s="14">
        <v>0.87948577187500232</v>
      </c>
      <c r="H91" s="15">
        <v>6.308416114361097E-2</v>
      </c>
      <c r="I91" s="14">
        <v>0.93870306744788667</v>
      </c>
      <c r="J91" s="22">
        <v>0.38572171983210823</v>
      </c>
      <c r="K91" s="15">
        <v>0.29081606768118706</v>
      </c>
      <c r="L91" s="23">
        <v>0.13700838813313523</v>
      </c>
      <c r="M91" s="14">
        <v>1.0923525961546947</v>
      </c>
      <c r="N91" s="14">
        <v>0.91049076439324472</v>
      </c>
      <c r="O91" s="14">
        <v>0.77302706992343517</v>
      </c>
      <c r="P91" s="34">
        <f t="shared" si="2"/>
        <v>0.92864337447981526</v>
      </c>
    </row>
    <row r="92" spans="1:16" x14ac:dyDescent="0.3">
      <c r="A92" s="21" t="s">
        <v>91</v>
      </c>
      <c r="B92" s="39" t="s">
        <v>242</v>
      </c>
      <c r="C92" s="13">
        <v>74</v>
      </c>
      <c r="D92" s="14">
        <v>1.3334201566224035</v>
      </c>
      <c r="E92" s="15">
        <v>6.7264363644046574E-2</v>
      </c>
      <c r="F92" s="15">
        <v>0.10597874699064661</v>
      </c>
      <c r="G92" s="14">
        <v>1.2704395926035734</v>
      </c>
      <c r="H92" s="15">
        <v>3.8317944887809763E-2</v>
      </c>
      <c r="I92" s="14">
        <v>1.3210598927681596</v>
      </c>
      <c r="J92" s="22">
        <v>0.52436464476109601</v>
      </c>
      <c r="K92" s="15">
        <v>0.37112824500147351</v>
      </c>
      <c r="L92" s="23">
        <v>0.57654142512647599</v>
      </c>
      <c r="M92" s="14">
        <v>1.5837136065935029</v>
      </c>
      <c r="N92" s="14">
        <v>1.7830434834002908</v>
      </c>
      <c r="O92" s="14">
        <v>1.3849019032896577</v>
      </c>
      <c r="P92" s="34">
        <f t="shared" si="2"/>
        <v>1.5181797215129027</v>
      </c>
    </row>
    <row r="93" spans="1:16" x14ac:dyDescent="0.3">
      <c r="A93" s="21" t="s">
        <v>92</v>
      </c>
      <c r="B93" s="38" t="s">
        <v>243</v>
      </c>
      <c r="C93" s="13">
        <v>49</v>
      </c>
      <c r="D93" s="14">
        <v>0.93129128362274471</v>
      </c>
      <c r="E93" s="15">
        <v>0.12985277635629142</v>
      </c>
      <c r="F93" s="15">
        <v>7.3860474444039523E-2</v>
      </c>
      <c r="G93" s="14">
        <v>0.84994981468415798</v>
      </c>
      <c r="H93" s="15">
        <v>5.7182337658960879E-2</v>
      </c>
      <c r="I93" s="14">
        <v>0.9014996734084425</v>
      </c>
      <c r="J93" s="22">
        <v>0.46010082102027122</v>
      </c>
      <c r="K93" s="15">
        <v>0.28153355659115625</v>
      </c>
      <c r="L93" s="23">
        <v>0.84794132976563297</v>
      </c>
      <c r="M93" s="14">
        <v>1.5855643537850443</v>
      </c>
      <c r="N93" s="14">
        <v>0.85045576994756888</v>
      </c>
      <c r="O93" s="14">
        <v>1.1795531111849258</v>
      </c>
      <c r="P93" s="34">
        <f t="shared" si="2"/>
        <v>1.1292682270814953</v>
      </c>
    </row>
    <row r="94" spans="1:16" x14ac:dyDescent="0.3">
      <c r="A94" s="21" t="s">
        <v>93</v>
      </c>
      <c r="B94" s="39" t="s">
        <v>244</v>
      </c>
      <c r="C94" s="13">
        <v>408</v>
      </c>
      <c r="D94" s="14">
        <v>1.4023175575984541</v>
      </c>
      <c r="E94" s="15">
        <v>2.9519581529272452E-2</v>
      </c>
      <c r="F94" s="15">
        <v>9.7183070576635874E-2</v>
      </c>
      <c r="G94" s="14">
        <v>1.3724584455509459</v>
      </c>
      <c r="H94" s="15">
        <v>5.6894858832537212E-2</v>
      </c>
      <c r="I94" s="14">
        <v>1.4552549717330454</v>
      </c>
      <c r="J94" s="22">
        <v>0.47969341751344075</v>
      </c>
      <c r="K94" s="15">
        <v>0.36005341566711768</v>
      </c>
      <c r="L94" s="23">
        <v>0.32569582294730776</v>
      </c>
      <c r="M94" s="14">
        <v>1.4971272659349566</v>
      </c>
      <c r="N94" s="14">
        <v>1.4625674222071208</v>
      </c>
      <c r="O94" s="14">
        <v>1.5872598390091006</v>
      </c>
      <c r="P94" s="34">
        <f t="shared" si="2"/>
        <v>1.5005523747210558</v>
      </c>
    </row>
    <row r="95" spans="1:16" x14ac:dyDescent="0.3">
      <c r="A95" s="21" t="s">
        <v>34</v>
      </c>
      <c r="B95" s="38" t="s">
        <v>245</v>
      </c>
      <c r="C95" s="13">
        <v>529</v>
      </c>
      <c r="D95" s="14">
        <v>1.2172948287154859</v>
      </c>
      <c r="E95" s="15">
        <v>0.55986317949838305</v>
      </c>
      <c r="F95" s="15">
        <v>0.1295255614258895</v>
      </c>
      <c r="G95" s="14">
        <v>0.86172895027144614</v>
      </c>
      <c r="H95" s="15">
        <v>9.8567340450505525E-2</v>
      </c>
      <c r="I95" s="14">
        <v>0.9559548804256871</v>
      </c>
      <c r="J95" s="22">
        <v>0.42394837901829668</v>
      </c>
      <c r="K95" s="15">
        <v>0.2915807887073652</v>
      </c>
      <c r="L95" s="23">
        <v>0.43380776514719926</v>
      </c>
      <c r="M95" s="14">
        <v>0.9695430259623059</v>
      </c>
      <c r="N95" s="14">
        <v>0.88856519746936902</v>
      </c>
      <c r="O95" s="14">
        <v>0.76842369793414844</v>
      </c>
      <c r="P95" s="34">
        <f t="shared" si="2"/>
        <v>0.8956217004478777</v>
      </c>
    </row>
    <row r="96" spans="1:16" x14ac:dyDescent="0.3">
      <c r="A96" s="21" t="s">
        <v>94</v>
      </c>
      <c r="B96" s="39" t="s">
        <v>246</v>
      </c>
      <c r="C96" s="13">
        <v>65</v>
      </c>
      <c r="D96" s="14">
        <v>0.94749716728902589</v>
      </c>
      <c r="E96" s="15">
        <v>0.47848716670006564</v>
      </c>
      <c r="F96" s="15">
        <v>0.17712131289674313</v>
      </c>
      <c r="G96" s="14">
        <v>0.70047731516287171</v>
      </c>
      <c r="H96" s="15">
        <v>4.3992829928566728E-2</v>
      </c>
      <c r="I96" s="14">
        <v>0.73271136147496851</v>
      </c>
      <c r="J96" s="22">
        <v>0.33110334546142045</v>
      </c>
      <c r="K96" s="15">
        <v>0.24584219893758616</v>
      </c>
      <c r="L96" s="23">
        <v>0.20624211499304157</v>
      </c>
      <c r="M96" s="14">
        <v>1.0069547063990882</v>
      </c>
      <c r="N96" s="14">
        <v>0.76296522877092132</v>
      </c>
      <c r="O96" s="14">
        <v>0.65682020806703201</v>
      </c>
      <c r="P96" s="34">
        <f t="shared" si="2"/>
        <v>0.78986287617800244</v>
      </c>
    </row>
    <row r="97" spans="1:16" x14ac:dyDescent="0.3">
      <c r="A97" s="21" t="s">
        <v>35</v>
      </c>
      <c r="B97" s="38" t="s">
        <v>247</v>
      </c>
      <c r="C97" s="13">
        <v>291</v>
      </c>
      <c r="D97" s="14">
        <v>1.2308512336602222</v>
      </c>
      <c r="E97" s="15">
        <v>0.1210987365469766</v>
      </c>
      <c r="F97" s="15">
        <v>9.0666096742501839E-2</v>
      </c>
      <c r="G97" s="14">
        <v>1.1299990772332535</v>
      </c>
      <c r="H97" s="15">
        <v>9.3581768547456992E-2</v>
      </c>
      <c r="I97" s="14">
        <v>1.2466641093730213</v>
      </c>
      <c r="J97" s="22">
        <v>0.43331116608274706</v>
      </c>
      <c r="K97" s="15">
        <v>0.31431399576856378</v>
      </c>
      <c r="L97" s="23">
        <v>0.3977672638290064</v>
      </c>
      <c r="M97" s="14">
        <v>1.3885107173374418</v>
      </c>
      <c r="N97" s="14">
        <v>1.4542350718029191</v>
      </c>
      <c r="O97" s="14">
        <v>1.4661920217497428</v>
      </c>
      <c r="P97" s="34">
        <f t="shared" si="2"/>
        <v>1.3889004800657812</v>
      </c>
    </row>
    <row r="98" spans="1:16" x14ac:dyDescent="0.3">
      <c r="A98" s="21" t="s">
        <v>36</v>
      </c>
      <c r="B98" s="39" t="s">
        <v>248</v>
      </c>
      <c r="C98" s="13">
        <v>140</v>
      </c>
      <c r="D98" s="14">
        <v>0.85254914610325605</v>
      </c>
      <c r="E98" s="15">
        <v>0.45613038141842532</v>
      </c>
      <c r="F98" s="15">
        <v>0.1502481948765462</v>
      </c>
      <c r="G98" s="14">
        <v>0.63805531038984986</v>
      </c>
      <c r="H98" s="15">
        <v>5.6221901281838176E-2</v>
      </c>
      <c r="I98" s="14">
        <v>0.67606496829758578</v>
      </c>
      <c r="J98" s="22">
        <v>0.38273534904415657</v>
      </c>
      <c r="K98" s="15">
        <v>0.2758764478273244</v>
      </c>
      <c r="L98" s="23">
        <v>5.676616878309311E-2</v>
      </c>
      <c r="M98" s="14">
        <v>0.7785768389740384</v>
      </c>
      <c r="N98" s="14">
        <v>0.80776924679018047</v>
      </c>
      <c r="O98" s="14">
        <v>0.6443067222743265</v>
      </c>
      <c r="P98" s="34">
        <f t="shared" si="2"/>
        <v>0.72667944408403284</v>
      </c>
    </row>
    <row r="99" spans="1:16" x14ac:dyDescent="0.3">
      <c r="A99" s="21" t="s">
        <v>37</v>
      </c>
      <c r="B99" s="38" t="s">
        <v>249</v>
      </c>
      <c r="C99" s="13">
        <v>33</v>
      </c>
      <c r="D99" s="14">
        <v>0.61241168709567584</v>
      </c>
      <c r="E99" s="15">
        <v>1.0507008704693158E-2</v>
      </c>
      <c r="F99" s="15">
        <v>0.19995943743037631</v>
      </c>
      <c r="G99" s="14">
        <v>0.60770581658110434</v>
      </c>
      <c r="H99" s="15">
        <v>3.4461897279154108E-2</v>
      </c>
      <c r="I99" s="14">
        <v>0.62939599676969238</v>
      </c>
      <c r="J99" s="22">
        <v>0.31311336408484336</v>
      </c>
      <c r="K99" s="15">
        <v>0.25329318527561018</v>
      </c>
      <c r="L99" s="23">
        <v>0.26740186749005812</v>
      </c>
      <c r="M99" s="14">
        <v>0.32020375587328592</v>
      </c>
      <c r="N99" s="14">
        <v>0.83333788823903265</v>
      </c>
      <c r="O99" s="14">
        <v>0.76895944410167416</v>
      </c>
      <c r="P99" s="34">
        <f t="shared" si="2"/>
        <v>0.63797427124592132</v>
      </c>
    </row>
    <row r="100" spans="1:16" x14ac:dyDescent="0.3">
      <c r="A100" s="21" t="s">
        <v>95</v>
      </c>
      <c r="B100" s="39" t="s">
        <v>250</v>
      </c>
      <c r="C100" s="13">
        <v>196</v>
      </c>
      <c r="D100" s="14">
        <v>1.0108438439105267</v>
      </c>
      <c r="E100" s="15">
        <v>0.47933951998538205</v>
      </c>
      <c r="F100" s="15">
        <v>0.15724940896546052</v>
      </c>
      <c r="G100" s="14">
        <v>0.74696212436504905</v>
      </c>
      <c r="H100" s="15">
        <v>8.7584864611640903E-2</v>
      </c>
      <c r="I100" s="14">
        <v>0.81866476715898973</v>
      </c>
      <c r="J100" s="22">
        <v>0.37834739428280312</v>
      </c>
      <c r="K100" s="15">
        <v>0.27037081528250473</v>
      </c>
      <c r="L100" s="23">
        <v>0.19020669989046521</v>
      </c>
      <c r="M100" s="14">
        <v>1.0973066080000964</v>
      </c>
      <c r="N100" s="14">
        <v>0.8718549904577787</v>
      </c>
      <c r="O100" s="14">
        <v>0.87485714658042657</v>
      </c>
      <c r="P100" s="34">
        <f t="shared" si="2"/>
        <v>0.91567087804932279</v>
      </c>
    </row>
    <row r="101" spans="1:16" x14ac:dyDescent="0.3">
      <c r="A101" s="21" t="s">
        <v>96</v>
      </c>
      <c r="B101" s="38" t="s">
        <v>251</v>
      </c>
      <c r="C101" s="13">
        <v>16</v>
      </c>
      <c r="D101" s="14">
        <v>0.98996228490610505</v>
      </c>
      <c r="E101" s="15">
        <v>0.29259728708842636</v>
      </c>
      <c r="F101" s="15">
        <v>0.21617228052322712</v>
      </c>
      <c r="G101" s="14">
        <v>0.81435199907208444</v>
      </c>
      <c r="H101" s="15">
        <v>6.0630554143068692E-2</v>
      </c>
      <c r="I101" s="14">
        <v>0.86691344141941851</v>
      </c>
      <c r="J101" s="22">
        <v>0.30911260061842183</v>
      </c>
      <c r="K101" s="15">
        <v>0.19453270240811793</v>
      </c>
      <c r="L101" s="23">
        <v>0.27473999746453859</v>
      </c>
      <c r="M101" s="14">
        <v>1.3996911846523152</v>
      </c>
      <c r="N101" s="14">
        <v>1.3009864065745542</v>
      </c>
      <c r="O101" s="14">
        <v>1.1409239435337404</v>
      </c>
      <c r="P101" s="34">
        <f t="shared" si="2"/>
        <v>1.1771287440450071</v>
      </c>
    </row>
    <row r="102" spans="1:16" x14ac:dyDescent="0.3">
      <c r="A102" s="21" t="s">
        <v>38</v>
      </c>
      <c r="B102" s="39" t="s">
        <v>252</v>
      </c>
      <c r="C102" s="13">
        <v>107</v>
      </c>
      <c r="D102" s="14">
        <v>1.1132589376915216</v>
      </c>
      <c r="E102" s="15">
        <v>0.52540092660813076</v>
      </c>
      <c r="F102" s="15">
        <v>0.15492758052724986</v>
      </c>
      <c r="G102" s="14">
        <v>0.80251045266867871</v>
      </c>
      <c r="H102" s="15">
        <v>7.5373819918628848E-2</v>
      </c>
      <c r="I102" s="14">
        <v>0.86792962383787831</v>
      </c>
      <c r="J102" s="22">
        <v>0.40205480732177329</v>
      </c>
      <c r="K102" s="15">
        <v>0.30151709941450655</v>
      </c>
      <c r="L102" s="23">
        <v>0.21212981215144169</v>
      </c>
      <c r="M102" s="14">
        <v>0.79262660473479052</v>
      </c>
      <c r="N102" s="14">
        <v>0.7169107228695607</v>
      </c>
      <c r="O102" s="14">
        <v>0.65398031613167962</v>
      </c>
      <c r="P102" s="34">
        <f t="shared" si="2"/>
        <v>0.75786181689347731</v>
      </c>
    </row>
    <row r="103" spans="1:16" x14ac:dyDescent="0.3">
      <c r="A103" s="21" t="s">
        <v>97</v>
      </c>
      <c r="B103" s="38" t="s">
        <v>253</v>
      </c>
      <c r="C103" s="13">
        <v>11</v>
      </c>
      <c r="D103" s="14">
        <v>1.0138866189989784</v>
      </c>
      <c r="E103" s="15">
        <v>0.88742855159635947</v>
      </c>
      <c r="F103" s="15">
        <v>0.23475818381198293</v>
      </c>
      <c r="G103" s="14">
        <v>0.61297778797106817</v>
      </c>
      <c r="H103" s="15">
        <v>5.2949463631014347E-2</v>
      </c>
      <c r="I103" s="14">
        <v>0.64724929075193771</v>
      </c>
      <c r="J103" s="22">
        <v>0.26308054179578777</v>
      </c>
      <c r="K103" s="15">
        <v>0.17442763609212347</v>
      </c>
      <c r="L103" s="23">
        <v>0.17315453837632583</v>
      </c>
      <c r="M103" s="14">
        <v>0.47875534238384709</v>
      </c>
      <c r="N103" s="14">
        <v>0.40849935710765239</v>
      </c>
      <c r="O103" s="14">
        <v>0.43547528877620567</v>
      </c>
      <c r="P103" s="34">
        <f t="shared" si="2"/>
        <v>0.49249481975491066</v>
      </c>
    </row>
    <row r="104" spans="1:16" x14ac:dyDescent="0.3">
      <c r="A104" s="21" t="s">
        <v>98</v>
      </c>
      <c r="B104" s="39" t="s">
        <v>254</v>
      </c>
      <c r="C104" s="13">
        <v>69</v>
      </c>
      <c r="D104" s="14">
        <v>0.91471766470888638</v>
      </c>
      <c r="E104" s="15">
        <v>0.78764398927077905</v>
      </c>
      <c r="F104" s="15">
        <v>0.17478851584180438</v>
      </c>
      <c r="G104" s="14">
        <v>0.57875441765801905</v>
      </c>
      <c r="H104" s="15">
        <v>9.3437612072498677E-2</v>
      </c>
      <c r="I104" s="14">
        <v>0.63840550343271307</v>
      </c>
      <c r="J104" s="22">
        <v>0.31834111974965429</v>
      </c>
      <c r="K104" s="15">
        <v>0.29088195234955266</v>
      </c>
      <c r="L104" s="23">
        <v>0.21000015481132656</v>
      </c>
      <c r="M104" s="14">
        <v>1.1244203640023074</v>
      </c>
      <c r="N104" s="14">
        <v>0.81963994975955823</v>
      </c>
      <c r="O104" s="14">
        <v>0.80640771627880448</v>
      </c>
      <c r="P104" s="34">
        <f t="shared" si="2"/>
        <v>0.84721838336834576</v>
      </c>
    </row>
    <row r="105" spans="1:16" s="1" customFormat="1" x14ac:dyDescent="0.3">
      <c r="A105" s="21" t="s">
        <v>126</v>
      </c>
      <c r="B105" s="40" t="s">
        <v>255</v>
      </c>
      <c r="C105" s="13">
        <v>23680</v>
      </c>
      <c r="D105" s="14">
        <v>1.0512713474552391</v>
      </c>
      <c r="E105" s="15">
        <v>0.55484839112559536</v>
      </c>
      <c r="F105" s="15">
        <v>0.12996830132162576</v>
      </c>
      <c r="G105" s="14">
        <v>0.74615230944299682</v>
      </c>
      <c r="H105" s="15">
        <v>0.11510007778808978</v>
      </c>
      <c r="I105" s="14">
        <v>0.84320530572304986</v>
      </c>
      <c r="J105" s="22">
        <v>0.40353714794688861</v>
      </c>
      <c r="K105" s="15">
        <v>0.29088195234955266</v>
      </c>
      <c r="L105" s="23">
        <v>0.22913841101898114</v>
      </c>
      <c r="M105" s="33">
        <v>0.89824476094547445</v>
      </c>
      <c r="N105" s="33">
        <v>0.83728252472525189</v>
      </c>
      <c r="O105" s="14">
        <v>0.81946651072856325</v>
      </c>
      <c r="P105" s="35">
        <f t="shared" si="2"/>
        <v>0.84954977553058486</v>
      </c>
    </row>
    <row r="106" spans="1:16" s="1" customFormat="1" x14ac:dyDescent="0.3">
      <c r="A106" s="27" t="s">
        <v>112</v>
      </c>
      <c r="B106" s="27" t="s">
        <v>256</v>
      </c>
      <c r="C106" s="28">
        <v>21332</v>
      </c>
      <c r="D106" s="29">
        <v>1.0785128991999924</v>
      </c>
      <c r="E106" s="30">
        <v>0.34464952915957547</v>
      </c>
      <c r="F106" s="30">
        <v>0.12834107914333651</v>
      </c>
      <c r="G106" s="29">
        <v>0.86005353609985513</v>
      </c>
      <c r="H106" s="30">
        <v>8.6205744032614148E-2</v>
      </c>
      <c r="I106" s="29">
        <v>0.94118947507430084</v>
      </c>
      <c r="J106" s="31">
        <v>0.40908096696615415</v>
      </c>
      <c r="K106" s="30">
        <v>0.29379475601396887</v>
      </c>
      <c r="L106" s="32">
        <v>0.22516036434585038</v>
      </c>
      <c r="M106" s="33">
        <v>0.998754224876236</v>
      </c>
      <c r="N106" s="33">
        <v>0.93487810450903808</v>
      </c>
      <c r="O106" s="14">
        <v>0.90883524618318723</v>
      </c>
      <c r="P106" s="35">
        <f t="shared" si="2"/>
        <v>0.94591426266069045</v>
      </c>
    </row>
  </sheetData>
  <mergeCells count="10">
    <mergeCell ref="L9:O9"/>
    <mergeCell ref="H1:H7"/>
    <mergeCell ref="B1:G1"/>
    <mergeCell ref="B2:G2"/>
    <mergeCell ref="B4:G4"/>
    <mergeCell ref="B5:G5"/>
    <mergeCell ref="B6:G6"/>
    <mergeCell ref="B7:G7"/>
    <mergeCell ref="B3:E3"/>
    <mergeCell ref="F3:G3"/>
  </mergeCells>
  <phoneticPr fontId="1" type="noConversion"/>
  <hyperlinks>
    <hyperlink ref="B2" r:id="rId1"/>
    <hyperlink ref="B4" r:id="rId2"/>
    <hyperlink ref="B5" r:id="rId3"/>
    <hyperlink ref="B6" r:id="rId4"/>
    <hyperlink ref="B7" r:id="rId5"/>
    <hyperlink ref="H1:H7" r:id="rId6" display="YouTube Video explaining estimation choices and process."/>
  </hyperlinks>
  <pageMargins left="0.74803149606299213" right="0.74803149606299213" top="0.98425196850393704" bottom="0.98425196850393704" header="0.51181102362204722" footer="0.51181102362204722"/>
  <pageSetup scale="80" orientation="landscape" horizontalDpi="4294967292" verticalDpi="4294967292" r:id="rId7"/>
  <headerFooter alignWithMargins="0"/>
  <legacyDrawing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E14" sqref="E14"/>
    </sheetView>
  </sheetViews>
  <sheetFormatPr baseColWidth="10" defaultRowHeight="15.6" x14ac:dyDescent="0.3"/>
  <sheetData>
    <row r="1" spans="1:1" x14ac:dyDescent="0.3">
      <c r="A1" t="s">
        <v>114</v>
      </c>
    </row>
    <row r="2" spans="1:1" x14ac:dyDescent="0.3">
      <c r="A2" t="s">
        <v>113</v>
      </c>
    </row>
  </sheetData>
  <pageMargins left="0.75" right="0.75" top="1" bottom="1"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Explanations &amp; FAQs</vt:lpstr>
      <vt:lpstr>Industry Averages</vt:lpstr>
      <vt:lpstr>Inputs</vt:lpstr>
      <vt:lpstr>'Industry Averages'!Títulos_a_imprimir</vt:lpstr>
    </vt:vector>
  </TitlesOfParts>
  <Company>Stern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EDISON ACHALMA</cp:lastModifiedBy>
  <cp:lastPrinted>2021-02-12T15:04:03Z</cp:lastPrinted>
  <dcterms:created xsi:type="dcterms:W3CDTF">2014-01-06T21:28:12Z</dcterms:created>
  <dcterms:modified xsi:type="dcterms:W3CDTF">2021-06-12T22:16:17Z</dcterms:modified>
</cp:coreProperties>
</file>