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https://d.docs.live.net/b1ecd61295a042a9/Documentos/Classroom/Evaluación Privada de Proyectos/COLLABORATION SPACE/SHARED RESOURCES/5. DATA DAMODARAN/"/>
    </mc:Choice>
  </mc:AlternateContent>
  <xr:revisionPtr revIDLastSave="12" documentId="8_{C960F399-E721-4992-8D73-EFE0165F664B}" xr6:coauthVersionLast="47" xr6:coauthVersionMax="47" xr10:uidLastSave="{BBA22592-5783-4AE1-BA5F-22DDE7727050}"/>
  <bookViews>
    <workbookView xWindow="-28920" yWindow="-120" windowWidth="29040" windowHeight="16440" tabRatio="500" activeTab="1" xr2:uid="{00000000-000D-0000-FFFF-FFFF00000000}"/>
  </bookViews>
  <sheets>
    <sheet name="Explanations &amp; FAQ" sheetId="3" r:id="rId1"/>
    <sheet name="Industry Averages" sheetId="1" r:id="rId2"/>
    <sheet name="Inputs" sheetId="2" r:id="rId3"/>
    <sheet name="Betas promedio" sheetId="4" r:id="rId4"/>
  </sheets>
  <definedNames>
    <definedName name="_xlnm.Print_Titles" localSheetId="1">'Industry Averages'!$10:$10</definedName>
  </definedNames>
  <calcPr calcId="191029"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6" i="1" l="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Edison</author>
  </authors>
  <commentList>
    <comment ref="E10" authorId="0" shapeId="0" xr:uid="{00000000-0006-0000-0100-000001000000}">
      <text>
        <r>
          <rPr>
            <b/>
            <sz val="9"/>
            <color indexed="81"/>
            <rFont val="Tahoma"/>
            <family val="2"/>
          </rPr>
          <t>Edison:</t>
        </r>
        <r>
          <rPr>
            <sz val="9"/>
            <color indexed="81"/>
            <rFont val="Tahoma"/>
            <family val="2"/>
          </rPr>
          <t xml:space="preserve">
Relación Deuda Patrimonio</t>
        </r>
      </text>
    </comment>
    <comment ref="F10" authorId="0" shapeId="0" xr:uid="{00000000-0006-0000-0100-000002000000}">
      <text>
        <r>
          <rPr>
            <b/>
            <sz val="9"/>
            <color indexed="81"/>
            <rFont val="Tahoma"/>
            <family val="2"/>
          </rPr>
          <t xml:space="preserve">Edison:
</t>
        </r>
        <r>
          <rPr>
            <sz val="9"/>
            <color indexed="81"/>
            <rFont val="Tahoma"/>
            <family val="2"/>
          </rPr>
          <t>Tasa de impuestos</t>
        </r>
      </text>
    </comment>
    <comment ref="G10" authorId="0" shapeId="0" xr:uid="{00000000-0006-0000-0100-000003000000}">
      <text>
        <r>
          <rPr>
            <b/>
            <sz val="9"/>
            <color indexed="81"/>
            <rFont val="Tahoma"/>
            <family val="2"/>
          </rPr>
          <t>Edison:</t>
        </r>
        <r>
          <rPr>
            <sz val="9"/>
            <color indexed="81"/>
            <rFont val="Tahoma"/>
            <family val="2"/>
          </rPr>
          <t xml:space="preserve">
Beta despalancado</t>
        </r>
      </text>
    </comment>
    <comment ref="C14" authorId="0" shapeId="0" xr:uid="{00000000-0006-0000-0100-000004000000}">
      <text>
        <r>
          <rPr>
            <b/>
            <sz val="9"/>
            <color indexed="81"/>
            <rFont val="Tahoma"/>
            <family val="2"/>
          </rPr>
          <t>Edison:</t>
        </r>
        <r>
          <rPr>
            <sz val="9"/>
            <color indexed="81"/>
            <rFont val="Tahoma"/>
            <family val="2"/>
          </rPr>
          <t xml:space="preserve">
Muestra de 51 firmas o empresas</t>
        </r>
      </text>
    </comment>
    <comment ref="D14" authorId="0" shapeId="0" xr:uid="{81880C67-1E16-4BD1-898B-FB4985BE1F31}">
      <text>
        <r>
          <rPr>
            <b/>
            <sz val="9"/>
            <color indexed="81"/>
            <rFont val="Tahoma"/>
            <family val="2"/>
          </rPr>
          <t>Edison:</t>
        </r>
        <r>
          <rPr>
            <sz val="9"/>
            <color indexed="81"/>
            <rFont val="Tahoma"/>
            <family val="2"/>
          </rPr>
          <t xml:space="preserve">
se puede calcular el costo de capital propio apalancado (Ke) con la siguiente formula: Ke = Rf + Bl * (Rm- Rf )</t>
        </r>
      </text>
    </comment>
    <comment ref="G14" authorId="0" shapeId="0" xr:uid="{3991B07C-82B9-4743-8684-AA5680EAA83D}">
      <text>
        <r>
          <rPr>
            <b/>
            <sz val="9"/>
            <color indexed="81"/>
            <rFont val="Tahoma"/>
          </rPr>
          <t>Edison:</t>
        </r>
        <r>
          <rPr>
            <sz val="9"/>
            <color indexed="81"/>
            <rFont val="Tahoma"/>
          </rPr>
          <t xml:space="preserve">
El βu para la industria de vestido (apparel) es igual 0.85. calculamos el costo de capital propio des apalancado (Ku), con la fórmula:
Ku = Rf + Bu * (Rm- Rf )</t>
        </r>
      </text>
    </comment>
  </commentList>
</comments>
</file>

<file path=xl/sharedStrings.xml><?xml version="1.0" encoding="utf-8"?>
<sst xmlns="http://schemas.openxmlformats.org/spreadsheetml/2006/main" count="284" uniqueCount="265">
  <si>
    <t>Advertising</t>
  </si>
  <si>
    <t>Aerospace/Defense</t>
  </si>
  <si>
    <t>Air Transport</t>
  </si>
  <si>
    <t>Apparel</t>
  </si>
  <si>
    <t>Auto Parts</t>
  </si>
  <si>
    <t>Building Materials</t>
  </si>
  <si>
    <t>Cable TV</t>
  </si>
  <si>
    <t>Chemical (Basic)</t>
  </si>
  <si>
    <t>Chemical (Diversified)</t>
  </si>
  <si>
    <t>Chemical (Specialty)</t>
  </si>
  <si>
    <t>Computers/Peripherals</t>
  </si>
  <si>
    <t>Electrical Equipment</t>
  </si>
  <si>
    <t>Entertainment</t>
  </si>
  <si>
    <t>Food Processing</t>
  </si>
  <si>
    <t>Furn/Home Furnishings</t>
  </si>
  <si>
    <t>Homebuilding</t>
  </si>
  <si>
    <t>Hotel/Gaming</t>
  </si>
  <si>
    <t>Household Products</t>
  </si>
  <si>
    <t>Information Services</t>
  </si>
  <si>
    <t>Insurance (Life)</t>
  </si>
  <si>
    <t>Insurance (Prop/Cas.)</t>
  </si>
  <si>
    <t>Machinery</t>
  </si>
  <si>
    <t>Oil/Gas Distribution</t>
  </si>
  <si>
    <t>Oilfield Svcs/Equip.</t>
  </si>
  <si>
    <t>Packaging &amp; Container</t>
  </si>
  <si>
    <t>Paper/Forest Products</t>
  </si>
  <si>
    <t>Power</t>
  </si>
  <si>
    <t>Precious Metals</t>
  </si>
  <si>
    <t>R.E.I.T.</t>
  </si>
  <si>
    <t>Recreation</t>
  </si>
  <si>
    <t>Reinsurance</t>
  </si>
  <si>
    <t>Semiconductor</t>
  </si>
  <si>
    <t>Semiconductor Equip</t>
  </si>
  <si>
    <t>Shoe</t>
  </si>
  <si>
    <t>Steel</t>
  </si>
  <si>
    <t>Telecom. Equipment</t>
  </si>
  <si>
    <t>Telecom. Services</t>
  </si>
  <si>
    <t>Tobacco</t>
  </si>
  <si>
    <t>Trucking</t>
  </si>
  <si>
    <t>Date updated:</t>
  </si>
  <si>
    <t>HiLo Risk</t>
  </si>
  <si>
    <t>Number of firms</t>
  </si>
  <si>
    <t xml:space="preserve">Beta </t>
  </si>
  <si>
    <t>D/E Ratio</t>
  </si>
  <si>
    <t>Cash/Firm value</t>
  </si>
  <si>
    <t>Auto &amp; Truck</t>
  </si>
  <si>
    <t>Bank (Money Center)</t>
  </si>
  <si>
    <t>Banks (Regional)</t>
  </si>
  <si>
    <t>Beverage (Alcoholic)</t>
  </si>
  <si>
    <t>Beverage (Soft)</t>
  </si>
  <si>
    <t>Broadcasting</t>
  </si>
  <si>
    <t>Brokerage &amp; Investment Banking</t>
  </si>
  <si>
    <t>Business &amp; Consumer Services</t>
  </si>
  <si>
    <t>Coal &amp; Related Energy</t>
  </si>
  <si>
    <t>Computer Services</t>
  </si>
  <si>
    <t>Construction Supplies</t>
  </si>
  <si>
    <t>Diversified</t>
  </si>
  <si>
    <t>Drugs (Biotechnology)</t>
  </si>
  <si>
    <t>Drugs (Pharmaceutical)</t>
  </si>
  <si>
    <t>Education</t>
  </si>
  <si>
    <t>Electronics (Consumer &amp; Office)</t>
  </si>
  <si>
    <t>Electronics (General)</t>
  </si>
  <si>
    <t>Engineering/Construction</t>
  </si>
  <si>
    <t>Environmental &amp; Waste Services</t>
  </si>
  <si>
    <t>Farming/Agriculture</t>
  </si>
  <si>
    <t>Financial Svcs. (Non-bank &amp; Insurance)</t>
  </si>
  <si>
    <t>Food Wholesalers</t>
  </si>
  <si>
    <t>Green &amp; Renewable Energy</t>
  </si>
  <si>
    <t>Healthcare Products</t>
  </si>
  <si>
    <t>Healthcare Support Services</t>
  </si>
  <si>
    <t>Heathcare Information and Technology</t>
  </si>
  <si>
    <t>Hospitals/Healthcare Facilities</t>
  </si>
  <si>
    <t>Insurance (General)</t>
  </si>
  <si>
    <t>Investments &amp; Asset Management</t>
  </si>
  <si>
    <t>Metals &amp; Mining</t>
  </si>
  <si>
    <t>Office Equipment &amp; Services</t>
  </si>
  <si>
    <t>Oil/Gas (Integrated)</t>
  </si>
  <si>
    <t>Oil/Gas (Production and Exploration)</t>
  </si>
  <si>
    <t>Real Estate (Development)</t>
  </si>
  <si>
    <t>Real Estate (General/Diversified)</t>
  </si>
  <si>
    <t>Real Estate (Operations &amp; Services)</t>
  </si>
  <si>
    <t>Restaurant/Dining</t>
  </si>
  <si>
    <t>Retail (Automotive)</t>
  </si>
  <si>
    <t>Retail (Building Supply)</t>
  </si>
  <si>
    <t>Retail (Distributors)</t>
  </si>
  <si>
    <t>Retail (General)</t>
  </si>
  <si>
    <t>Retail (Grocery and Food)</t>
  </si>
  <si>
    <t>Retail (Special Lines)</t>
  </si>
  <si>
    <t>Rubber&amp; Tires</t>
  </si>
  <si>
    <t>Shipbuilding &amp; Marine</t>
  </si>
  <si>
    <t>Software (Entertainment)</t>
  </si>
  <si>
    <t>Software (Internet)</t>
  </si>
  <si>
    <t>Software (System &amp; Application)</t>
  </si>
  <si>
    <t>Telecom (Wireless)</t>
  </si>
  <si>
    <t>Transportation</t>
  </si>
  <si>
    <t>Transportation (Railroads)</t>
  </si>
  <si>
    <t>Utility (General)</t>
  </si>
  <si>
    <t>Utility (Water)</t>
  </si>
  <si>
    <t>Companies in each industry:</t>
  </si>
  <si>
    <t>Variable definitions:</t>
  </si>
  <si>
    <t>http://www.stern.nyu.edu/~adamodar/pc/datasets/indname.xls</t>
  </si>
  <si>
    <t>http://www.stern.nyu.edu/~adamodar/New_Home_Page/datafile/variable.htm</t>
  </si>
  <si>
    <t>http://www.stern.nyu.edu/~adamodar/New_Home_Page/data.html</t>
  </si>
  <si>
    <t>Data website:</t>
  </si>
  <si>
    <t>Created by:</t>
  </si>
  <si>
    <t>Home Page:</t>
  </si>
  <si>
    <t>http://www.damodaran.com</t>
  </si>
  <si>
    <t>Aswath Damodaran, adamodar@stern.nyu.edu</t>
  </si>
  <si>
    <t>What is this data?</t>
  </si>
  <si>
    <t>Publishing &amp; Newspapers</t>
  </si>
  <si>
    <t>Total Market (without financials)</t>
  </si>
  <si>
    <t>Retail (Online)</t>
  </si>
  <si>
    <t>Standard deviation in operating income (last 10 years)</t>
  </si>
  <si>
    <t>Do you want to use marginal or effective tax rates in unlevering betas?</t>
  </si>
  <si>
    <t>Marginal</t>
  </si>
  <si>
    <t>If marginal tax rate, enter the marginal tax rate to use</t>
  </si>
  <si>
    <t>Effective</t>
  </si>
  <si>
    <t>Effective Tax rate</t>
  </si>
  <si>
    <t>2017</t>
  </si>
  <si>
    <t>2016</t>
  </si>
  <si>
    <t>Unlevered beta corrected for cash - Over time</t>
  </si>
  <si>
    <t>Notes</t>
  </si>
  <si>
    <t>if you are looking for a pure-play beta, i.e., a beta for a  business, the unlevered beta corrected for cash is your best bet. Since even sector betas can move over time, I have also reported the average of the this sector beta across time in the last column. This number, for obvious reasons, is less likely to be volatile over time.</t>
  </si>
  <si>
    <t>2018</t>
  </si>
  <si>
    <t>Unlevered beta corrected for cash</t>
  </si>
  <si>
    <t>YouTube Video explaining estimation choices and process.</t>
  </si>
  <si>
    <t>End Game</t>
  </si>
  <si>
    <t xml:space="preserve">To estimate pure play betas by business, to use in estimating a bottom up beta for a project or a company. </t>
  </si>
  <si>
    <t>Variable</t>
  </si>
  <si>
    <t>Explanation</t>
  </si>
  <si>
    <t>Beta</t>
  </si>
  <si>
    <t>Effective Tax Rate</t>
  </si>
  <si>
    <t>Unlevered Beta</t>
  </si>
  <si>
    <t>Cash/Firm Value</t>
  </si>
  <si>
    <t>Unlevered Beta corrected for cash</t>
  </si>
  <si>
    <t>Standard deviation (equity)</t>
  </si>
  <si>
    <t>Standard deviation (operating income)</t>
  </si>
  <si>
    <t>Effective tax rate in the most recxent 12 months.</t>
  </si>
  <si>
    <t>Cash &amp; Marketable Securities/ (Market Value of Equity + Total Debt, including lease debt. Aggregated across companies first ans then computed.</t>
  </si>
  <si>
    <t>Simple average of (High Price for year - Low Price/ (High Price + Low Price). It is a non-parametric and simple measure of price risk.</t>
  </si>
  <si>
    <t>Simple average across firms of each firm's  beta, taken as a weighted average of 2-year and 5-year weekly return regression betas, with 2-year betas weighted 2/3rds. If the company has only a 2-year beta, it is used.</t>
  </si>
  <si>
    <r>
      <rPr>
        <b/>
        <sz val="12"/>
        <color indexed="8"/>
        <rFont val="Calibri"/>
        <family val="2"/>
      </rPr>
      <t>Beta/ (1+ (1-tax rate) (D/E))</t>
    </r>
    <r>
      <rPr>
        <sz val="12"/>
        <color theme="1"/>
        <rFont val="Calibri"/>
        <family val="2"/>
        <scheme val="minor"/>
      </rPr>
      <t xml:space="preserve">. You can use either a marginal or effective tax rate as your option. </t>
    </r>
  </si>
  <si>
    <t>Simple average across firms of each firm's standard deviation in stock prices in the prior 2 years, using weekly returns.</t>
  </si>
  <si>
    <t>Number of firms in the indusry grouping.</t>
  </si>
  <si>
    <r>
      <rPr>
        <b/>
        <sz val="12"/>
        <color indexed="8"/>
        <rFont val="Calibri"/>
        <family val="2"/>
      </rPr>
      <t>Unlevered Beta/ (1- Cash/Firm Vaue</t>
    </r>
    <r>
      <rPr>
        <sz val="12"/>
        <color theme="1"/>
        <rFont val="Calibri"/>
        <family val="2"/>
        <scheme val="minor"/>
      </rPr>
      <t>). Cash has a beta of zero. With this calculation, I remove its effect to get a pure play beta.</t>
    </r>
  </si>
  <si>
    <t>Why?</t>
  </si>
  <si>
    <t>I average the 2-year and 5-year betas, to remove some noise at the company level, and then take the simple average to remove even more. I don't use weighted averages, since that will make each sector's beta converge on its largest company or companies.</t>
  </si>
  <si>
    <t>Total debt, including lease debt/ Market Value of equity. I aggregate each number across the firms and then compute the aggregate debt to equity ratio.</t>
  </si>
  <si>
    <t>My definition of debt for all things cost of capital. I have always treated lease commitments as debt. Now the accountants will as well.</t>
  </si>
  <si>
    <t>I need a tax rate.</t>
  </si>
  <si>
    <t>Interest saves you taxes at the margin. You should generally use a marginal tax rate, but if you have a multinational facing different marginal tax rates in different regions, you may use effective instead,</t>
  </si>
  <si>
    <t xml:space="preserve">Cash is usualy invested in liquid, close to riskless investments and has a beta close to zero. </t>
  </si>
  <si>
    <t>The standard unlevered beta is an unlevered beta for the company. If the company holds a large amount of cash, you need to remove it from the calculation to get a beta for just the business.</t>
  </si>
  <si>
    <t>If you don't like making distributional assumptions and want a simple range-based measure of risk…</t>
  </si>
  <si>
    <t>This is the total risk. Beta measures only the portion of this standard deviation that is market-related.</t>
  </si>
  <si>
    <t>Simple average across firms of each firm's coefficient of variation in annual operating income over prior 10 years. (Coefficient of variation is standard deviation divided by average operating income over the period)</t>
  </si>
  <si>
    <t>Law of large numbers?</t>
  </si>
  <si>
    <t>If you don't like price-based measures of risk, preferring something more intrinsic, this may be your preferred measure of risk. (Since operating income levels vary widely across firms, I used the coefficient of variation.)</t>
  </si>
  <si>
    <t>Unlevered beta</t>
  </si>
  <si>
    <t>Standard deviation of equity</t>
  </si>
  <si>
    <t>2019</t>
  </si>
  <si>
    <t>Total Market</t>
  </si>
  <si>
    <t>NA</t>
  </si>
  <si>
    <t>2020</t>
  </si>
  <si>
    <t>Industry Name</t>
  </si>
  <si>
    <t>Average (2016-21)</t>
  </si>
  <si>
    <t>Nombre de las Industrias</t>
  </si>
  <si>
    <t>Publicidad</t>
  </si>
  <si>
    <t>Aeroespacial</t>
  </si>
  <si>
    <t>Transporte aéreo</t>
  </si>
  <si>
    <t>Vestir</t>
  </si>
  <si>
    <t>Auto y camión</t>
  </si>
  <si>
    <t>Autopartes</t>
  </si>
  <si>
    <t>Banco (Centro de dinero)</t>
  </si>
  <si>
    <t>Bancos (regionales)</t>
  </si>
  <si>
    <t>Bebidas (alcohólicas)</t>
  </si>
  <si>
    <t>Bebida (suave)</t>
  </si>
  <si>
    <t>Radiodifusión</t>
  </si>
  <si>
    <t>Corretaje y Banca de Inversión</t>
  </si>
  <si>
    <t>Materiales de construcción</t>
  </si>
  <si>
    <t>Servicios empresariales y de consumo</t>
  </si>
  <si>
    <t>Televisión por cable</t>
  </si>
  <si>
    <t>Químico (Básico)</t>
  </si>
  <si>
    <t>Química (diversificada)</t>
  </si>
  <si>
    <t>Química (Especialidad)</t>
  </si>
  <si>
    <t>Carbón y energía relacionada</t>
  </si>
  <si>
    <t>Servicios informáticos</t>
  </si>
  <si>
    <t>Computadoras / Periféricos</t>
  </si>
  <si>
    <t>Suministros de construcción</t>
  </si>
  <si>
    <t>Diversificado</t>
  </si>
  <si>
    <t>Drogas (biotecnología)</t>
  </si>
  <si>
    <t>Drogas (Farmacéuticas)</t>
  </si>
  <si>
    <t>Educación</t>
  </si>
  <si>
    <t>Equipo eléctrico</t>
  </si>
  <si>
    <t>Electrónica (consumidor y oficina)</t>
  </si>
  <si>
    <t>Electrónica (general)</t>
  </si>
  <si>
    <t>Ingeniería / Construcción</t>
  </si>
  <si>
    <t>Entretenimiento</t>
  </si>
  <si>
    <t>Servicios ambientales y de residuos</t>
  </si>
  <si>
    <t>Agricultura / Agricultura</t>
  </si>
  <si>
    <t>Servicios financieros. (No bancario y seguro)</t>
  </si>
  <si>
    <t>Procesamiento de alimentos</t>
  </si>
  <si>
    <t>Mayoristas de Alimentos</t>
  </si>
  <si>
    <t>Muebles / Muebles para el hogar</t>
  </si>
  <si>
    <t>Energía verde y renovable</t>
  </si>
  <si>
    <t>Productos para el cuidado de la salud</t>
  </si>
  <si>
    <t>Servicios de asistencia sanitaria</t>
  </si>
  <si>
    <t>Información y tecnología de Heathcare</t>
  </si>
  <si>
    <t>Construcción de viviendas</t>
  </si>
  <si>
    <t>Hospitales / Instalaciones sanitarias</t>
  </si>
  <si>
    <t>Hotel / Juegos</t>
  </si>
  <si>
    <t>Productos domésticos</t>
  </si>
  <si>
    <t>Servicios de información</t>
  </si>
  <si>
    <t>Seguros (general)</t>
  </si>
  <si>
    <t>Seguros (vida)</t>
  </si>
  <si>
    <t>Seguro (Prop / Cas.)</t>
  </si>
  <si>
    <t>Inversiones y gestión de activos</t>
  </si>
  <si>
    <t>Maquinaria</t>
  </si>
  <si>
    <t>Metales y Minería</t>
  </si>
  <si>
    <t>Equipos de oficina y servicios</t>
  </si>
  <si>
    <t>Petróleo / Gas (Integrado)</t>
  </si>
  <si>
    <t>Petróleo / Gas (Producción y Exploración)</t>
  </si>
  <si>
    <t>Distribución de petróleo / gas</t>
  </si>
  <si>
    <t>Oilfield Svcs / Equip.</t>
  </si>
  <si>
    <t>Empaque y Contenedor</t>
  </si>
  <si>
    <t>Papel / Productos forestales</t>
  </si>
  <si>
    <t>Poder</t>
  </si>
  <si>
    <t>Metales preciosos</t>
  </si>
  <si>
    <t>Publicaciones y periódicos</t>
  </si>
  <si>
    <t>Desarrollo inmobiliario)</t>
  </si>
  <si>
    <t>Bienes Raíces (General / Diversificado)</t>
  </si>
  <si>
    <t>Bienes Raíces (Operaciones y Servicios)</t>
  </si>
  <si>
    <t>Recreación</t>
  </si>
  <si>
    <t>Reaseguro</t>
  </si>
  <si>
    <t>Restaurante / comedor</t>
  </si>
  <si>
    <t>Minorista (automotriz)</t>
  </si>
  <si>
    <t>Venta al por menor (suministros de construcción)</t>
  </si>
  <si>
    <t>Minorista (Distribuidores)</t>
  </si>
  <si>
    <t>Minorista (general)</t>
  </si>
  <si>
    <t>Venta al por menor (comestibles y alimentos)</t>
  </si>
  <si>
    <t>Minorista (en línea)</t>
  </si>
  <si>
    <t>Venta minorista (líneas especiales)</t>
  </si>
  <si>
    <t>Neumáticos de goma</t>
  </si>
  <si>
    <t>Equipo semiconductor</t>
  </si>
  <si>
    <t>Construcción naval y marina</t>
  </si>
  <si>
    <t>Zapato</t>
  </si>
  <si>
    <t>Software (entretenimiento)</t>
  </si>
  <si>
    <t>Software (internet)</t>
  </si>
  <si>
    <t>Software (sistema y aplicación)</t>
  </si>
  <si>
    <t>Acero</t>
  </si>
  <si>
    <t>Telecomunicaciones (inalámbricas)</t>
  </si>
  <si>
    <t>Telecom. Equipo</t>
  </si>
  <si>
    <t>Telecom. Servicios</t>
  </si>
  <si>
    <t>Tabaco</t>
  </si>
  <si>
    <t>Transporte</t>
  </si>
  <si>
    <t>Transporte (ferrocarriles)</t>
  </si>
  <si>
    <t>Camionaje</t>
  </si>
  <si>
    <t>Utilidad (general)</t>
  </si>
  <si>
    <t>Utilidad (agua)</t>
  </si>
  <si>
    <t>Mercado Total</t>
  </si>
  <si>
    <t>Mercado Total (sin finanzas)</t>
  </si>
  <si>
    <t>Beta, beta sin apalancamiento y otras medidas de riesgo</t>
  </si>
  <si>
    <t>Empresas estadounidenses</t>
  </si>
  <si>
    <t>Betas sin apalancar promedio 2016-2020 USA</t>
  </si>
  <si>
    <t>Fuente: Damodaran (http://people.stern.nyu.edu)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</si>
</sst>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5">
    <font>
      <sz val="12"/>
      <color theme="1"/>
      <name val="Calibri"/>
      <family val="2"/>
      <scheme val="minor"/>
    </font>
    <font>
      <sz val="8"/>
      <name val="Calibri"/>
      <family val="2"/>
    </font>
    <font>
      <i/>
      <sz val="10"/>
      <name val="Verdana"/>
      <family val="2"/>
    </font>
    <font>
      <sz val="10"/>
      <name val="Verdana"/>
      <family val="2"/>
    </font>
    <font>
      <i/>
      <sz val="10"/>
      <name val="Verdana"/>
      <family val="2"/>
    </font>
    <font>
      <b/>
      <sz val="12"/>
      <color indexed="8"/>
      <name val="Calibri"/>
      <family val="2"/>
    </font>
    <font>
      <sz val="10"/>
      <name val="Times New Roman"/>
      <family val="1"/>
    </font>
    <font>
      <b/>
      <i/>
      <sz val="10"/>
      <name val="Arial"/>
      <family val="2"/>
    </font>
    <font>
      <sz val="12"/>
      <color theme="1"/>
      <name val="Calibri"/>
      <family val="2"/>
      <scheme val="minor"/>
    </font>
    <font>
      <u/>
      <sz val="12"/>
      <color theme="10"/>
      <name val="Calibri"/>
      <family val="2"/>
      <scheme val="minor"/>
    </font>
    <font>
      <sz val="12"/>
      <color rgb="FFFF0000"/>
      <name val="Calibri"/>
      <family val="2"/>
      <scheme val="minor"/>
    </font>
    <font>
      <b/>
      <sz val="12"/>
      <color theme="1"/>
      <name val="Calibri"/>
      <family val="2"/>
      <scheme val="minor"/>
    </font>
    <font>
      <b/>
      <sz val="12"/>
      <color rgb="FF000000"/>
      <name val="Calibri"/>
      <family val="2"/>
      <scheme val="minor"/>
    </font>
    <font>
      <b/>
      <sz val="12"/>
      <color rgb="FFFF0000"/>
      <name val="Calibri"/>
      <family val="2"/>
      <scheme val="minor"/>
    </font>
    <font>
      <sz val="14"/>
      <color theme="1"/>
      <name val="Calibri"/>
      <family val="2"/>
      <scheme val="minor"/>
    </font>
    <font>
      <sz val="11"/>
      <color rgb="FF000000"/>
      <name val="Arial"/>
      <family val="2"/>
    </font>
    <font>
      <sz val="12"/>
      <name val="Calibri"/>
      <family val="2"/>
      <scheme val="minor"/>
    </font>
    <font>
      <b/>
      <i/>
      <sz val="12"/>
      <color theme="1"/>
      <name val="Calibri"/>
      <family val="2"/>
      <scheme val="minor"/>
    </font>
    <font>
      <i/>
      <sz val="12"/>
      <color rgb="FF000000"/>
      <name val="Calibri"/>
      <family val="2"/>
      <scheme val="minor"/>
    </font>
    <font>
      <i/>
      <sz val="11"/>
      <color theme="1"/>
      <name val="Arial"/>
      <family val="2"/>
    </font>
    <font>
      <sz val="10"/>
      <color theme="1"/>
      <name val="Arial"/>
      <family val="2"/>
    </font>
    <font>
      <sz val="9"/>
      <color indexed="81"/>
      <name val="Tahoma"/>
      <family val="2"/>
    </font>
    <font>
      <b/>
      <sz val="9"/>
      <color indexed="81"/>
      <name val="Tahoma"/>
      <family val="2"/>
    </font>
    <font>
      <sz val="9"/>
      <color indexed="81"/>
      <name val="Tahoma"/>
    </font>
    <font>
      <b/>
      <sz val="9"/>
      <color indexed="81"/>
      <name val="Tahoma"/>
    </font>
  </fonts>
  <fills count="12">
    <fill>
      <patternFill patternType="none"/>
    </fill>
    <fill>
      <patternFill patternType="gray125"/>
    </fill>
    <fill>
      <patternFill patternType="solid">
        <fgColor theme="0" tint="-0.14999847407452621"/>
        <bgColor rgb="FF000000"/>
      </patternFill>
    </fill>
    <fill>
      <patternFill patternType="solid">
        <fgColor rgb="FFFFFF00"/>
        <bgColor indexed="64"/>
      </patternFill>
    </fill>
    <fill>
      <patternFill patternType="solid">
        <fgColor theme="0" tint="-0.14999847407452621"/>
        <bgColor theme="0" tint="-0.14999847407452621"/>
      </patternFill>
    </fill>
    <fill>
      <patternFill patternType="solid">
        <fgColor theme="0"/>
        <bgColor rgb="FF000000"/>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0"/>
        <bgColor theme="0" tint="-0.14999847407452621"/>
      </patternFill>
    </fill>
    <fill>
      <patternFill patternType="solid">
        <fgColor rgb="FFFFFF00"/>
        <bgColor rgb="FF000000"/>
      </patternFill>
    </fill>
    <fill>
      <patternFill patternType="solid">
        <fgColor rgb="FF00B0F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style="thin">
        <color theme="1"/>
      </left>
      <right style="thin">
        <color indexed="64"/>
      </right>
      <top style="thin">
        <color theme="1"/>
      </top>
      <bottom style="thin">
        <color theme="1"/>
      </bottom>
      <diagonal/>
    </border>
  </borders>
  <cellStyleXfs count="3">
    <xf numFmtId="0" fontId="0" fillId="0" borderId="0"/>
    <xf numFmtId="0" fontId="9" fillId="0" borderId="0" applyNumberFormat="0" applyFill="0" applyBorder="0" applyAlignment="0" applyProtection="0"/>
    <xf numFmtId="9" fontId="8" fillId="0" borderId="0" applyFont="0" applyFill="0" applyBorder="0" applyAlignment="0" applyProtection="0"/>
  </cellStyleXfs>
  <cellXfs count="98">
    <xf numFmtId="0" fontId="0" fillId="0" borderId="0" xfId="0"/>
    <xf numFmtId="0" fontId="0" fillId="0" borderId="1" xfId="0" applyBorder="1" applyAlignment="1">
      <alignment horizontal="center"/>
    </xf>
    <xf numFmtId="2" fontId="0" fillId="0" borderId="1" xfId="0" applyNumberFormat="1" applyBorder="1" applyAlignment="1">
      <alignment horizontal="center"/>
    </xf>
    <xf numFmtId="0" fontId="11" fillId="0" borderId="0" xfId="0" applyFont="1"/>
    <xf numFmtId="10" fontId="0" fillId="0" borderId="1" xfId="0" applyNumberFormat="1" applyBorder="1" applyAlignment="1">
      <alignment horizontal="center"/>
    </xf>
    <xf numFmtId="164" fontId="0" fillId="0" borderId="1" xfId="0" applyNumberFormat="1" applyBorder="1" applyAlignment="1">
      <alignment horizontal="center"/>
    </xf>
    <xf numFmtId="2" fontId="11" fillId="0" borderId="1" xfId="0" applyNumberFormat="1" applyFont="1" applyBorder="1" applyAlignment="1">
      <alignment horizontal="center"/>
    </xf>
    <xf numFmtId="2" fontId="0" fillId="0" borderId="1" xfId="0" applyNumberFormat="1" applyFont="1" applyBorder="1" applyAlignment="1">
      <alignment horizontal="center"/>
    </xf>
    <xf numFmtId="0" fontId="12" fillId="2" borderId="3" xfId="0" applyFont="1" applyFill="1" applyBorder="1" applyAlignment="1"/>
    <xf numFmtId="0" fontId="12" fillId="2" borderId="4" xfId="0" applyFont="1" applyFill="1" applyBorder="1" applyAlignment="1"/>
    <xf numFmtId="0" fontId="12" fillId="2" borderId="5" xfId="0" applyFont="1" applyFill="1" applyBorder="1" applyAlignment="1"/>
    <xf numFmtId="0" fontId="0" fillId="0" borderId="0" xfId="0" applyAlignment="1"/>
    <xf numFmtId="0" fontId="0" fillId="0" borderId="0" xfId="0" applyFont="1"/>
    <xf numFmtId="0" fontId="0" fillId="0" borderId="0" xfId="0" applyAlignment="1">
      <alignment horizontal="center"/>
    </xf>
    <xf numFmtId="2" fontId="0" fillId="0" borderId="0" xfId="0" applyNumberFormat="1" applyAlignment="1">
      <alignment horizontal="center"/>
    </xf>
    <xf numFmtId="0" fontId="0" fillId="3" borderId="1" xfId="0" applyFill="1" applyBorder="1" applyAlignment="1">
      <alignment horizontal="center"/>
    </xf>
    <xf numFmtId="10" fontId="8" fillId="0" borderId="0" xfId="2" applyNumberFormat="1" applyFont="1" applyAlignment="1">
      <alignment horizontal="center"/>
    </xf>
    <xf numFmtId="10" fontId="0" fillId="3" borderId="1" xfId="0" applyNumberFormat="1" applyFill="1" applyBorder="1" applyAlignment="1">
      <alignment horizontal="center"/>
    </xf>
    <xf numFmtId="0" fontId="3" fillId="0" borderId="0" xfId="0" applyFont="1"/>
    <xf numFmtId="0" fontId="11" fillId="0" borderId="0" xfId="0" applyFont="1" applyAlignment="1">
      <alignment horizontal="center"/>
    </xf>
    <xf numFmtId="0" fontId="11" fillId="4" borderId="28" xfId="0" applyFont="1" applyFill="1" applyBorder="1" applyAlignment="1">
      <alignment horizontal="center"/>
    </xf>
    <xf numFmtId="2" fontId="0" fillId="4" borderId="1" xfId="0" applyNumberFormat="1" applyFont="1" applyFill="1" applyBorder="1" applyAlignment="1">
      <alignment horizontal="center"/>
    </xf>
    <xf numFmtId="2" fontId="0" fillId="0" borderId="0" xfId="0" applyNumberFormat="1"/>
    <xf numFmtId="2" fontId="11" fillId="0" borderId="0" xfId="0" applyNumberFormat="1" applyFont="1"/>
    <xf numFmtId="0" fontId="11" fillId="0" borderId="29" xfId="0" applyFont="1" applyBorder="1" applyAlignment="1">
      <alignment horizontal="center"/>
    </xf>
    <xf numFmtId="0" fontId="13" fillId="0" borderId="0" xfId="0" applyFont="1" applyAlignment="1">
      <alignment horizontal="left"/>
    </xf>
    <xf numFmtId="0" fontId="14" fillId="0" borderId="6" xfId="0" applyFont="1" applyBorder="1" applyAlignment="1">
      <alignment vertical="center"/>
    </xf>
    <xf numFmtId="0" fontId="14" fillId="0" borderId="6" xfId="0" applyFont="1" applyBorder="1" applyAlignment="1">
      <alignment wrapText="1"/>
    </xf>
    <xf numFmtId="0" fontId="0" fillId="0" borderId="0" xfId="0" applyAlignment="1">
      <alignment vertical="top" wrapText="1"/>
    </xf>
    <xf numFmtId="0" fontId="10" fillId="0" borderId="1" xfId="0" applyFont="1" applyBorder="1" applyAlignment="1">
      <alignment vertical="center"/>
    </xf>
    <xf numFmtId="0" fontId="0" fillId="0" borderId="1" xfId="0" applyBorder="1"/>
    <xf numFmtId="0" fontId="0" fillId="0" borderId="1" xfId="0" applyBorder="1" applyAlignment="1">
      <alignment vertical="top" wrapText="1"/>
    </xf>
    <xf numFmtId="0" fontId="0" fillId="0" borderId="1" xfId="0" applyBorder="1" applyAlignment="1">
      <alignment vertical="top"/>
    </xf>
    <xf numFmtId="0" fontId="11" fillId="0" borderId="1" xfId="0" applyFont="1" applyBorder="1"/>
    <xf numFmtId="0" fontId="11" fillId="0" borderId="1" xfId="0" applyFont="1" applyBorder="1" applyAlignment="1">
      <alignment vertical="top" wrapText="1"/>
    </xf>
    <xf numFmtId="10" fontId="8" fillId="0" borderId="1" xfId="2" applyNumberFormat="1" applyFont="1" applyBorder="1" applyAlignment="1">
      <alignment horizontal="center"/>
    </xf>
    <xf numFmtId="0" fontId="15" fillId="2" borderId="1" xfId="0" applyFont="1" applyFill="1" applyBorder="1"/>
    <xf numFmtId="0" fontId="15" fillId="5" borderId="1" xfId="0" applyFont="1" applyFill="1" applyBorder="1"/>
    <xf numFmtId="0" fontId="0" fillId="6" borderId="8" xfId="0" applyFill="1" applyBorder="1"/>
    <xf numFmtId="0" fontId="0" fillId="0" borderId="9" xfId="0" applyBorder="1"/>
    <xf numFmtId="0" fontId="0" fillId="8" borderId="0" xfId="0" applyFill="1"/>
    <xf numFmtId="0" fontId="7" fillId="0" borderId="1" xfId="0" applyFont="1" applyBorder="1" applyAlignment="1">
      <alignment vertical="center" wrapText="1"/>
    </xf>
    <xf numFmtId="0" fontId="7" fillId="0" borderId="1" xfId="0" applyFont="1" applyBorder="1" applyAlignment="1">
      <alignment horizontal="center" wrapText="1"/>
    </xf>
    <xf numFmtId="2" fontId="7" fillId="0" borderId="1" xfId="0" applyNumberFormat="1" applyFont="1" applyBorder="1" applyAlignment="1">
      <alignment horizontal="center" wrapText="1"/>
    </xf>
    <xf numFmtId="0" fontId="20" fillId="4" borderId="1" xfId="0" applyFont="1" applyFill="1" applyBorder="1"/>
    <xf numFmtId="0" fontId="20" fillId="4" borderId="1" xfId="0" applyFont="1" applyFill="1" applyBorder="1" applyAlignment="1">
      <alignment horizontal="center"/>
    </xf>
    <xf numFmtId="2" fontId="20" fillId="4" borderId="1" xfId="0" applyNumberFormat="1" applyFont="1" applyFill="1" applyBorder="1" applyAlignment="1">
      <alignment horizontal="center"/>
    </xf>
    <xf numFmtId="2" fontId="20" fillId="4" borderId="30" xfId="0" applyNumberFormat="1" applyFont="1" applyFill="1" applyBorder="1" applyAlignment="1">
      <alignment horizontal="center"/>
    </xf>
    <xf numFmtId="0" fontId="20" fillId="0" borderId="1" xfId="0" applyFont="1" applyBorder="1"/>
    <xf numFmtId="0" fontId="20" fillId="0" borderId="1" xfId="0" applyFont="1" applyBorder="1" applyAlignment="1">
      <alignment horizontal="center"/>
    </xf>
    <xf numFmtId="2" fontId="20" fillId="0" borderId="1" xfId="0" applyNumberFormat="1" applyFont="1" applyBorder="1" applyAlignment="1">
      <alignment horizontal="center"/>
    </xf>
    <xf numFmtId="2" fontId="20" fillId="9" borderId="30" xfId="0" applyNumberFormat="1" applyFont="1" applyFill="1" applyBorder="1" applyAlignment="1">
      <alignment horizontal="center"/>
    </xf>
    <xf numFmtId="0" fontId="0" fillId="3" borderId="1" xfId="0" applyFill="1" applyBorder="1"/>
    <xf numFmtId="0" fontId="15" fillId="10" borderId="1" xfId="0" applyFont="1" applyFill="1" applyBorder="1"/>
    <xf numFmtId="2" fontId="0" fillId="3" borderId="1" xfId="0" applyNumberFormat="1" applyFill="1" applyBorder="1" applyAlignment="1">
      <alignment horizontal="center"/>
    </xf>
    <xf numFmtId="164" fontId="0" fillId="3" borderId="1" xfId="0" applyNumberFormat="1" applyFill="1" applyBorder="1" applyAlignment="1">
      <alignment horizontal="center"/>
    </xf>
    <xf numFmtId="10" fontId="8" fillId="3" borderId="1" xfId="2" applyNumberFormat="1" applyFont="1" applyFill="1" applyBorder="1" applyAlignment="1">
      <alignment horizontal="center"/>
    </xf>
    <xf numFmtId="2" fontId="0" fillId="3" borderId="1" xfId="0" applyNumberFormat="1" applyFont="1" applyFill="1" applyBorder="1" applyAlignment="1">
      <alignment horizontal="center"/>
    </xf>
    <xf numFmtId="2" fontId="0" fillId="3" borderId="0" xfId="0" applyNumberFormat="1" applyFill="1" applyAlignment="1">
      <alignment horizontal="center"/>
    </xf>
    <xf numFmtId="0" fontId="0" fillId="3" borderId="0" xfId="0" applyFill="1"/>
    <xf numFmtId="2" fontId="16" fillId="11" borderId="1" xfId="0" applyNumberFormat="1" applyFont="1" applyFill="1" applyBorder="1" applyAlignment="1">
      <alignment horizontal="center"/>
    </xf>
    <xf numFmtId="2" fontId="0" fillId="11" borderId="1" xfId="0" applyNumberFormat="1" applyFill="1" applyBorder="1" applyAlignment="1">
      <alignment horizontal="center"/>
    </xf>
    <xf numFmtId="0" fontId="17" fillId="0" borderId="16" xfId="0" applyFont="1" applyBorder="1" applyAlignment="1">
      <alignment horizontal="center"/>
    </xf>
    <xf numFmtId="0" fontId="17" fillId="0" borderId="17" xfId="0" applyFont="1" applyBorder="1" applyAlignment="1">
      <alignment horizontal="center"/>
    </xf>
    <xf numFmtId="0" fontId="17" fillId="0" borderId="18" xfId="0" applyFont="1" applyBorder="1" applyAlignment="1">
      <alignment horizontal="center"/>
    </xf>
    <xf numFmtId="0" fontId="11" fillId="0" borderId="19" xfId="0" applyFont="1" applyBorder="1" applyAlignment="1">
      <alignment horizontal="center"/>
    </xf>
    <xf numFmtId="0" fontId="11" fillId="0" borderId="20" xfId="0" applyFont="1" applyBorder="1" applyAlignment="1">
      <alignment horizontal="center"/>
    </xf>
    <xf numFmtId="0" fontId="11" fillId="0" borderId="21" xfId="0" applyFont="1" applyBorder="1" applyAlignment="1">
      <alignment horizontal="center"/>
    </xf>
    <xf numFmtId="0" fontId="0" fillId="0" borderId="8" xfId="0" applyBorder="1" applyAlignment="1">
      <alignment horizontal="left" vertical="top" wrapText="1"/>
    </xf>
    <xf numFmtId="0" fontId="0" fillId="0" borderId="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15" fontId="18" fillId="2" borderId="26" xfId="0" applyNumberFormat="1" applyFont="1" applyFill="1" applyBorder="1" applyAlignment="1">
      <alignment horizontal="left"/>
    </xf>
    <xf numFmtId="15" fontId="18" fillId="2" borderId="27" xfId="0" applyNumberFormat="1" applyFont="1" applyFill="1" applyBorder="1" applyAlignment="1">
      <alignment horizontal="left"/>
    </xf>
    <xf numFmtId="0" fontId="9" fillId="2" borderId="14" xfId="1" applyFill="1" applyBorder="1" applyAlignment="1">
      <alignment horizontal="left"/>
    </xf>
    <xf numFmtId="0" fontId="9" fillId="2" borderId="15" xfId="1" applyFill="1" applyBorder="1" applyAlignment="1">
      <alignment horizontal="left"/>
    </xf>
    <xf numFmtId="15" fontId="9" fillId="2" borderId="14" xfId="1" applyNumberFormat="1" applyFill="1" applyBorder="1" applyAlignment="1">
      <alignment horizontal="left"/>
    </xf>
    <xf numFmtId="15" fontId="9" fillId="2" borderId="15" xfId="1" applyNumberFormat="1" applyFill="1" applyBorder="1" applyAlignment="1">
      <alignment horizontal="left"/>
    </xf>
    <xf numFmtId="0" fontId="9" fillId="2" borderId="14" xfId="1" applyFill="1" applyBorder="1"/>
    <xf numFmtId="0" fontId="9" fillId="2" borderId="15" xfId="1" applyFill="1" applyBorder="1"/>
    <xf numFmtId="0" fontId="9" fillId="2" borderId="10" xfId="1" applyFill="1" applyBorder="1" applyAlignment="1">
      <alignment horizontal="left"/>
    </xf>
    <xf numFmtId="0" fontId="9" fillId="2" borderId="11" xfId="1" applyFill="1" applyBorder="1" applyAlignment="1">
      <alignment horizontal="left"/>
    </xf>
    <xf numFmtId="0" fontId="9" fillId="7" borderId="12" xfId="1" applyFill="1" applyBorder="1" applyAlignment="1">
      <alignment horizontal="left" vertical="top" wrapText="1"/>
    </xf>
    <xf numFmtId="0" fontId="9" fillId="7" borderId="13" xfId="1" applyFill="1" applyBorder="1" applyAlignment="1">
      <alignment horizontal="left" vertical="top" wrapText="1"/>
    </xf>
    <xf numFmtId="0" fontId="9" fillId="7" borderId="2" xfId="1" applyFill="1" applyBorder="1" applyAlignment="1">
      <alignment horizontal="left" vertical="top" wrapText="1"/>
    </xf>
    <xf numFmtId="0" fontId="16" fillId="2" borderId="14" xfId="0" applyFont="1" applyFill="1" applyBorder="1" applyAlignment="1">
      <alignment horizontal="left"/>
    </xf>
    <xf numFmtId="0" fontId="16" fillId="2" borderId="15" xfId="0" applyFont="1" applyFill="1" applyBorder="1" applyAlignment="1">
      <alignment horizontal="left"/>
    </xf>
    <xf numFmtId="0" fontId="16" fillId="2" borderId="8" xfId="0" applyFont="1" applyFill="1" applyBorder="1" applyAlignment="1">
      <alignment horizontal="left"/>
    </xf>
    <xf numFmtId="0" fontId="19" fillId="8" borderId="0" xfId="0" applyFont="1" applyFill="1" applyAlignment="1">
      <alignment horizontal="left"/>
    </xf>
    <xf numFmtId="0" fontId="6" fillId="8" borderId="11" xfId="0" applyFont="1" applyFill="1" applyBorder="1" applyAlignment="1">
      <alignment horizontal="left"/>
    </xf>
    <xf numFmtId="0" fontId="2" fillId="0" borderId="1" xfId="0" applyFont="1" applyBorder="1" applyAlignment="1">
      <alignment horizontal="center" vertical="center" wrapText="1"/>
    </xf>
    <xf numFmtId="0" fontId="2" fillId="0" borderId="7" xfId="0" applyFont="1" applyBorder="1" applyAlignment="1">
      <alignment horizontal="center" vertical="center"/>
    </xf>
    <xf numFmtId="2" fontId="2" fillId="0" borderId="1" xfId="0" applyNumberFormat="1" applyFont="1" applyBorder="1" applyAlignment="1">
      <alignment horizontal="center" vertical="center" wrapText="1"/>
    </xf>
    <xf numFmtId="10" fontId="2" fillId="0" borderId="1" xfId="2" applyNumberFormat="1" applyFont="1" applyBorder="1" applyAlignment="1">
      <alignment horizontal="center" vertical="center" wrapText="1"/>
    </xf>
    <xf numFmtId="0" fontId="4" fillId="0" borderId="2" xfId="0" applyFont="1" applyBorder="1" applyAlignment="1">
      <alignment horizontal="center" vertical="center" wrapText="1"/>
    </xf>
    <xf numFmtId="2" fontId="2" fillId="0" borderId="2" xfId="0" applyNumberFormat="1" applyFont="1" applyBorder="1" applyAlignment="1">
      <alignment horizontal="center" vertical="center" wrapText="1"/>
    </xf>
  </cellXfs>
  <cellStyles count="3">
    <cellStyle name="Hyperlink" xfId="1" builtinId="8"/>
    <cellStyle name="Normal" xfId="0" builtinId="0"/>
    <cellStyle name="Percent" xfId="2" builtinId="5"/>
  </cellStyles>
  <dxfs count="23">
    <dxf>
      <font>
        <b val="0"/>
        <i/>
        <strike val="0"/>
        <condense val="0"/>
        <extend val="0"/>
        <outline val="0"/>
        <shadow val="0"/>
        <u val="none"/>
        <vertAlign val="baseline"/>
        <sz val="10"/>
        <color auto="1"/>
        <name val="Verdana"/>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164" formatCode="0.0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0:R106" totalsRowShown="0" headerRowDxfId="0" dataDxfId="21" headerRowBorderDxfId="22" tableBorderDxfId="20" totalsRowBorderDxfId="19">
  <autoFilter ref="A10:R106" xr:uid="{00000000-0009-0000-0100-000001000000}"/>
  <tableColumns count="18">
    <tableColumn id="1" xr3:uid="{00000000-0010-0000-0000-000001000000}" name="Industry Name" dataDxfId="18"/>
    <tableColumn id="20" xr3:uid="{00000000-0010-0000-0000-000014000000}" name="Nombre de las Industrias" dataDxfId="17"/>
    <tableColumn id="2" xr3:uid="{00000000-0010-0000-0000-000002000000}" name="Number of firms" dataDxfId="16"/>
    <tableColumn id="3" xr3:uid="{00000000-0010-0000-0000-000003000000}" name="Beta " dataDxfId="15"/>
    <tableColumn id="4" xr3:uid="{00000000-0010-0000-0000-000004000000}" name="D/E Ratio" dataDxfId="14"/>
    <tableColumn id="5" xr3:uid="{00000000-0010-0000-0000-000005000000}" name="Effective Tax rate" dataDxfId="13"/>
    <tableColumn id="6" xr3:uid="{00000000-0010-0000-0000-000006000000}" name="Unlevered beta" dataDxfId="12"/>
    <tableColumn id="7" xr3:uid="{00000000-0010-0000-0000-000007000000}" name="Cash/Firm value" dataDxfId="11"/>
    <tableColumn id="8" xr3:uid="{00000000-0010-0000-0000-000008000000}" name="Unlevered beta corrected for cash" dataDxfId="10"/>
    <tableColumn id="9" xr3:uid="{00000000-0010-0000-0000-000009000000}" name="HiLo Risk" dataDxfId="9"/>
    <tableColumn id="10" xr3:uid="{00000000-0010-0000-0000-00000A000000}" name="Standard deviation of equity" dataDxfId="8"/>
    <tableColumn id="11" xr3:uid="{00000000-0010-0000-0000-00000B000000}" name="Standard deviation in operating income (last 10 years)" dataDxfId="7"/>
    <tableColumn id="12" xr3:uid="{00000000-0010-0000-0000-00000C000000}" name="2016" dataDxfId="6"/>
    <tableColumn id="13" xr3:uid="{00000000-0010-0000-0000-00000D000000}" name="2017" dataDxfId="5"/>
    <tableColumn id="14" xr3:uid="{00000000-0010-0000-0000-00000E000000}" name="2018" dataDxfId="4"/>
    <tableColumn id="18" xr3:uid="{00000000-0010-0000-0000-000012000000}" name="2019" dataDxfId="3"/>
    <tableColumn id="19" xr3:uid="{00000000-0010-0000-0000-000013000000}" name="2020" dataDxfId="2"/>
    <tableColumn id="17" xr3:uid="{00000000-0010-0000-0000-000011000000}" name="Average (2016-21)" dataDxfId="1">
      <calculatedColumnFormula>AVERAGE('Industry Averages'!$I11,'Industry Averages'!$M11:$Q11)</calculatedColumnFormula>
    </tableColumn>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www.stern.nyu.edu/~adamodar/New_Home_Page/data.html" TargetMode="External"/><Relationship Id="rId7" Type="http://schemas.openxmlformats.org/officeDocument/2006/relationships/printerSettings" Target="../printerSettings/printerSettings1.bin"/><Relationship Id="rId2" Type="http://schemas.openxmlformats.org/officeDocument/2006/relationships/hyperlink" Target="http://www.damodaran.com/" TargetMode="External"/><Relationship Id="rId1" Type="http://schemas.openxmlformats.org/officeDocument/2006/relationships/hyperlink" Target="mailto:adamodar@stern.nyu.edu?subject=Data%20on%20website" TargetMode="External"/><Relationship Id="rId6" Type="http://schemas.openxmlformats.org/officeDocument/2006/relationships/hyperlink" Target="https://youtu.be/rxmttgceSjg" TargetMode="External"/><Relationship Id="rId5" Type="http://schemas.openxmlformats.org/officeDocument/2006/relationships/hyperlink" Target="http://www.stern.nyu.edu/~adamodar/New_Home_Page/datafile/variable.htm" TargetMode="External"/><Relationship Id="rId10" Type="http://schemas.openxmlformats.org/officeDocument/2006/relationships/comments" Target="../comments1.xml"/><Relationship Id="rId4" Type="http://schemas.openxmlformats.org/officeDocument/2006/relationships/hyperlink" Target="http://www.stern.nyu.edu/~adamodar/pc/datasets/indname.xls" TargetMode="External"/><Relationship Id="rId9"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election activeCell="B8" sqref="B8"/>
    </sheetView>
  </sheetViews>
  <sheetFormatPr defaultColWidth="11.19921875" defaultRowHeight="15.6"/>
  <cols>
    <col min="1" max="1" width="33.3984375" customWidth="1"/>
    <col min="2" max="2" width="60.09765625" customWidth="1"/>
    <col min="3" max="3" width="43.3984375" style="28" customWidth="1"/>
  </cols>
  <sheetData>
    <row r="1" spans="1:3" ht="36.6" thickBot="1">
      <c r="A1" s="26" t="s">
        <v>126</v>
      </c>
      <c r="B1" s="27" t="s">
        <v>127</v>
      </c>
    </row>
    <row r="3" spans="1:3" s="3" customFormat="1">
      <c r="A3" s="33" t="s">
        <v>128</v>
      </c>
      <c r="B3" s="33" t="s">
        <v>129</v>
      </c>
      <c r="C3" s="34" t="s">
        <v>145</v>
      </c>
    </row>
    <row r="4" spans="1:3">
      <c r="A4" s="29" t="s">
        <v>41</v>
      </c>
      <c r="B4" s="30" t="s">
        <v>143</v>
      </c>
      <c r="C4" s="31" t="s">
        <v>156</v>
      </c>
    </row>
    <row r="5" spans="1:3" ht="93.6">
      <c r="A5" s="29" t="s">
        <v>130</v>
      </c>
      <c r="B5" s="31" t="s">
        <v>140</v>
      </c>
      <c r="C5" s="31" t="s">
        <v>146</v>
      </c>
    </row>
    <row r="6" spans="1:3" ht="46.8">
      <c r="A6" s="29" t="s">
        <v>43</v>
      </c>
      <c r="B6" s="31" t="s">
        <v>147</v>
      </c>
      <c r="C6" s="31" t="s">
        <v>148</v>
      </c>
    </row>
    <row r="7" spans="1:3">
      <c r="A7" s="29" t="s">
        <v>131</v>
      </c>
      <c r="B7" s="32" t="s">
        <v>137</v>
      </c>
      <c r="C7" s="31" t="s">
        <v>149</v>
      </c>
    </row>
    <row r="8" spans="1:3" ht="78">
      <c r="A8" s="29" t="s">
        <v>132</v>
      </c>
      <c r="B8" s="31" t="s">
        <v>141</v>
      </c>
      <c r="C8" s="31" t="s">
        <v>150</v>
      </c>
    </row>
    <row r="9" spans="1:3" ht="46.8">
      <c r="A9" s="29" t="s">
        <v>133</v>
      </c>
      <c r="B9" s="31" t="s">
        <v>138</v>
      </c>
      <c r="C9" s="31" t="s">
        <v>151</v>
      </c>
    </row>
    <row r="10" spans="1:3" ht="78">
      <c r="A10" s="29" t="s">
        <v>134</v>
      </c>
      <c r="B10" s="31" t="s">
        <v>144</v>
      </c>
      <c r="C10" s="31" t="s">
        <v>152</v>
      </c>
    </row>
    <row r="11" spans="1:3" ht="46.8">
      <c r="A11" s="29" t="s">
        <v>40</v>
      </c>
      <c r="B11" s="31" t="s">
        <v>139</v>
      </c>
      <c r="C11" s="31" t="s">
        <v>153</v>
      </c>
    </row>
    <row r="12" spans="1:3" ht="46.8">
      <c r="A12" s="29" t="s">
        <v>135</v>
      </c>
      <c r="B12" s="31" t="s">
        <v>142</v>
      </c>
      <c r="C12" s="31" t="s">
        <v>154</v>
      </c>
    </row>
    <row r="13" spans="1:3" ht="78">
      <c r="A13" s="29" t="s">
        <v>136</v>
      </c>
      <c r="B13" s="31" t="s">
        <v>155</v>
      </c>
      <c r="C13" s="31" t="s">
        <v>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106"/>
  <sheetViews>
    <sheetView tabSelected="1" zoomScale="83" zoomScaleNormal="83" workbookViewId="0">
      <selection activeCell="B31" sqref="B31"/>
    </sheetView>
  </sheetViews>
  <sheetFormatPr defaultColWidth="11.19921875" defaultRowHeight="15.6"/>
  <cols>
    <col min="1" max="1" width="29.3984375" style="11" customWidth="1"/>
    <col min="2" max="2" width="40.296875" bestFit="1" customWidth="1"/>
    <col min="3" max="3" width="11.09765625" customWidth="1"/>
    <col min="4" max="4" width="11.69921875" customWidth="1"/>
    <col min="5" max="5" width="11" customWidth="1"/>
    <col min="6" max="6" width="16.59765625" customWidth="1"/>
    <col min="7" max="7" width="13.19921875" customWidth="1"/>
    <col min="8" max="8" width="19.5" customWidth="1"/>
    <col min="9" max="9" width="15.69921875" customWidth="1"/>
    <col min="10" max="10" width="27.8984375" customWidth="1"/>
    <col min="11" max="11" width="18.5" customWidth="1"/>
    <col min="12" max="12" width="24.3984375" bestFit="1" customWidth="1"/>
    <col min="17" max="17" width="12.3984375" style="22" customWidth="1"/>
  </cols>
  <sheetData>
    <row r="1" spans="1:18">
      <c r="A1" s="8" t="s">
        <v>39</v>
      </c>
      <c r="B1" s="74">
        <v>44201</v>
      </c>
      <c r="C1" s="75"/>
      <c r="D1" s="75"/>
      <c r="E1" s="75"/>
      <c r="F1" s="75"/>
      <c r="G1" s="75"/>
      <c r="H1" s="84" t="s">
        <v>125</v>
      </c>
      <c r="I1" s="65" t="s">
        <v>121</v>
      </c>
      <c r="J1" s="66"/>
      <c r="K1" s="67"/>
    </row>
    <row r="2" spans="1:18">
      <c r="A2" s="9" t="s">
        <v>104</v>
      </c>
      <c r="B2" s="76" t="s">
        <v>107</v>
      </c>
      <c r="C2" s="77"/>
      <c r="D2" s="77"/>
      <c r="E2" s="77"/>
      <c r="F2" s="77"/>
      <c r="G2" s="77"/>
      <c r="H2" s="85"/>
      <c r="I2" s="68" t="s">
        <v>122</v>
      </c>
      <c r="J2" s="69"/>
      <c r="K2" s="70"/>
    </row>
    <row r="3" spans="1:18">
      <c r="A3" s="9" t="s">
        <v>108</v>
      </c>
      <c r="B3" s="87" t="s">
        <v>261</v>
      </c>
      <c r="C3" s="88"/>
      <c r="D3" s="88"/>
      <c r="E3" s="89"/>
      <c r="F3" s="87" t="s">
        <v>262</v>
      </c>
      <c r="G3" s="88"/>
      <c r="H3" s="85"/>
      <c r="I3" s="68"/>
      <c r="J3" s="69"/>
      <c r="K3" s="70"/>
    </row>
    <row r="4" spans="1:18">
      <c r="A4" s="9" t="s">
        <v>105</v>
      </c>
      <c r="B4" s="78" t="s">
        <v>106</v>
      </c>
      <c r="C4" s="79"/>
      <c r="D4" s="79"/>
      <c r="E4" s="79"/>
      <c r="F4" s="79"/>
      <c r="G4" s="79"/>
      <c r="H4" s="85"/>
      <c r="I4" s="68"/>
      <c r="J4" s="69"/>
      <c r="K4" s="70"/>
    </row>
    <row r="5" spans="1:18">
      <c r="A5" s="9" t="s">
        <v>103</v>
      </c>
      <c r="B5" s="80" t="s">
        <v>102</v>
      </c>
      <c r="C5" s="81"/>
      <c r="D5" s="81"/>
      <c r="E5" s="81"/>
      <c r="F5" s="81"/>
      <c r="G5" s="81"/>
      <c r="H5" s="85"/>
      <c r="I5" s="68"/>
      <c r="J5" s="69"/>
      <c r="K5" s="70"/>
    </row>
    <row r="6" spans="1:18" s="3" customFormat="1">
      <c r="A6" s="9" t="s">
        <v>98</v>
      </c>
      <c r="B6" s="76" t="s">
        <v>100</v>
      </c>
      <c r="C6" s="77"/>
      <c r="D6" s="77"/>
      <c r="E6" s="77"/>
      <c r="F6" s="77"/>
      <c r="G6" s="77"/>
      <c r="H6" s="85"/>
      <c r="I6" s="68"/>
      <c r="J6" s="69"/>
      <c r="K6" s="70"/>
      <c r="Q6" s="23"/>
    </row>
    <row r="7" spans="1:18" ht="16.2" thickBot="1">
      <c r="A7" s="10" t="s">
        <v>99</v>
      </c>
      <c r="B7" s="82" t="s">
        <v>101</v>
      </c>
      <c r="C7" s="83"/>
      <c r="D7" s="83"/>
      <c r="E7" s="83"/>
      <c r="F7" s="83"/>
      <c r="G7" s="83"/>
      <c r="H7" s="86"/>
      <c r="I7" s="71"/>
      <c r="J7" s="72"/>
      <c r="K7" s="73"/>
    </row>
    <row r="8" spans="1:18" ht="16.2" thickBot="1">
      <c r="A8" t="s">
        <v>113</v>
      </c>
      <c r="B8" s="13"/>
      <c r="C8" s="14"/>
      <c r="D8" s="13"/>
      <c r="E8" s="13"/>
      <c r="F8" s="15" t="s">
        <v>114</v>
      </c>
      <c r="G8" s="25"/>
      <c r="H8" s="13"/>
      <c r="K8" s="16"/>
    </row>
    <row r="9" spans="1:18" ht="16.2" thickBot="1">
      <c r="A9" t="s">
        <v>115</v>
      </c>
      <c r="B9" s="13"/>
      <c r="C9" s="14"/>
      <c r="D9" s="13"/>
      <c r="E9" s="13"/>
      <c r="F9" s="17">
        <v>0.27</v>
      </c>
      <c r="G9" s="25"/>
      <c r="H9" s="13"/>
      <c r="K9" s="16"/>
      <c r="L9" s="62" t="s">
        <v>120</v>
      </c>
      <c r="M9" s="63"/>
      <c r="N9" s="63"/>
      <c r="O9" s="63"/>
      <c r="P9" s="63"/>
      <c r="Q9" s="64"/>
    </row>
    <row r="10" spans="1:18" ht="54" customHeight="1">
      <c r="A10" s="92" t="s">
        <v>164</v>
      </c>
      <c r="B10" s="93" t="s">
        <v>166</v>
      </c>
      <c r="C10" s="92" t="s">
        <v>41</v>
      </c>
      <c r="D10" s="94" t="s">
        <v>42</v>
      </c>
      <c r="E10" s="92" t="s">
        <v>43</v>
      </c>
      <c r="F10" s="92" t="s">
        <v>117</v>
      </c>
      <c r="G10" s="92" t="s">
        <v>158</v>
      </c>
      <c r="H10" s="92" t="s">
        <v>44</v>
      </c>
      <c r="I10" s="92" t="s">
        <v>124</v>
      </c>
      <c r="J10" s="92" t="s">
        <v>40</v>
      </c>
      <c r="K10" s="92" t="s">
        <v>159</v>
      </c>
      <c r="L10" s="95" t="s">
        <v>112</v>
      </c>
      <c r="M10" s="96" t="s">
        <v>119</v>
      </c>
      <c r="N10" s="96" t="s">
        <v>118</v>
      </c>
      <c r="O10" s="96" t="s">
        <v>123</v>
      </c>
      <c r="P10" s="96" t="s">
        <v>160</v>
      </c>
      <c r="Q10" s="96" t="s">
        <v>163</v>
      </c>
      <c r="R10" s="97" t="s">
        <v>165</v>
      </c>
    </row>
    <row r="11" spans="1:18">
      <c r="A11" s="30" t="s">
        <v>0</v>
      </c>
      <c r="B11" s="36" t="s">
        <v>167</v>
      </c>
      <c r="C11" s="1">
        <v>61</v>
      </c>
      <c r="D11" s="2">
        <v>1.0763167747709843</v>
      </c>
      <c r="E11" s="4">
        <v>0.77501195367682219</v>
      </c>
      <c r="F11" s="4">
        <v>3.3514084013353283E-2</v>
      </c>
      <c r="G11" s="2">
        <v>0.68740908594140959</v>
      </c>
      <c r="H11" s="4">
        <v>0.11234408434335016</v>
      </c>
      <c r="I11" s="2">
        <v>0.77108887222469413</v>
      </c>
      <c r="J11" s="5">
        <v>0.76541794260386742</v>
      </c>
      <c r="K11" s="4">
        <v>0.57736350263470748</v>
      </c>
      <c r="L11" s="35">
        <v>0.14314040495301117</v>
      </c>
      <c r="M11" s="2">
        <v>0.73846637214088284</v>
      </c>
      <c r="N11" s="21">
        <v>0.91018199015478041</v>
      </c>
      <c r="O11" s="2">
        <v>0.78427897059429152</v>
      </c>
      <c r="P11" s="2">
        <v>0.86798131535667578</v>
      </c>
      <c r="Q11" s="2">
        <v>0.93495314294485965</v>
      </c>
      <c r="R11" s="14">
        <f>AVERAGE('Industry Averages'!$I11,'Industry Averages'!$M11:$Q11)</f>
        <v>0.83449177723603063</v>
      </c>
    </row>
    <row r="12" spans="1:18">
      <c r="A12" s="30" t="s">
        <v>1</v>
      </c>
      <c r="B12" s="37" t="s">
        <v>168</v>
      </c>
      <c r="C12" s="1">
        <v>72</v>
      </c>
      <c r="D12" s="2">
        <v>1.0654116800938749</v>
      </c>
      <c r="E12" s="4">
        <v>0.33049234762992463</v>
      </c>
      <c r="F12" s="4">
        <v>7.3671102897955823E-2</v>
      </c>
      <c r="G12" s="2">
        <v>0.85833119835772231</v>
      </c>
      <c r="H12" s="4">
        <v>5.9271571639640884E-2</v>
      </c>
      <c r="I12" s="2">
        <v>0.91030259991556561</v>
      </c>
      <c r="J12" s="5">
        <v>0.59399835451289218</v>
      </c>
      <c r="K12" s="4">
        <v>0.34892933167879187</v>
      </c>
      <c r="L12" s="35">
        <v>0.16415303211951349</v>
      </c>
      <c r="M12" s="2">
        <v>1.1953920656189123</v>
      </c>
      <c r="N12" s="7">
        <v>0.93703235109989635</v>
      </c>
      <c r="O12" s="2">
        <v>0.99233232129102122</v>
      </c>
      <c r="P12" s="2">
        <v>1.09222603297197</v>
      </c>
      <c r="Q12" s="2">
        <v>1.078522159887352</v>
      </c>
      <c r="R12" s="14">
        <f>AVERAGE('Industry Averages'!$I12,'Industry Averages'!$M12:$Q12)</f>
        <v>1.0343012551307862</v>
      </c>
    </row>
    <row r="13" spans="1:18">
      <c r="A13" s="30" t="s">
        <v>2</v>
      </c>
      <c r="B13" s="36" t="s">
        <v>169</v>
      </c>
      <c r="C13" s="1">
        <v>17</v>
      </c>
      <c r="D13" s="2">
        <v>1.6081637004838845</v>
      </c>
      <c r="E13" s="4">
        <v>1.6135924366849328</v>
      </c>
      <c r="F13" s="4">
        <v>6.0034407296639287E-2</v>
      </c>
      <c r="G13" s="2">
        <v>0.73839345346429575</v>
      </c>
      <c r="H13" s="4">
        <v>0.19706866578678903</v>
      </c>
      <c r="I13" s="2">
        <v>0.9137325131809052</v>
      </c>
      <c r="J13" s="5">
        <v>0.65427779241670203</v>
      </c>
      <c r="K13" s="4">
        <v>0.46150789583439999</v>
      </c>
      <c r="L13" s="35">
        <v>0.48051244940865706</v>
      </c>
      <c r="M13" s="2">
        <v>0.84529931162966976</v>
      </c>
      <c r="N13" s="21">
        <v>0.76081222883561583</v>
      </c>
      <c r="O13" s="2">
        <v>0.67328042235886143</v>
      </c>
      <c r="P13" s="2">
        <v>0.63449012760872248</v>
      </c>
      <c r="Q13" s="2">
        <v>0.84367299762743941</v>
      </c>
      <c r="R13" s="14">
        <f>AVERAGE('Industry Averages'!$I13,'Industry Averages'!$M13:$Q13)</f>
        <v>0.77854793354020224</v>
      </c>
    </row>
    <row r="14" spans="1:18" s="59" customFormat="1">
      <c r="A14" s="52" t="s">
        <v>3</v>
      </c>
      <c r="B14" s="53" t="s">
        <v>170</v>
      </c>
      <c r="C14" s="15">
        <v>51</v>
      </c>
      <c r="D14" s="61">
        <v>1.0982186127658942</v>
      </c>
      <c r="E14" s="17">
        <v>0.393890710015454</v>
      </c>
      <c r="F14" s="17">
        <v>4.7534812037970733E-2</v>
      </c>
      <c r="G14" s="60">
        <v>0.85295868598675817</v>
      </c>
      <c r="H14" s="17">
        <v>9.3911251230755499E-2</v>
      </c>
      <c r="I14" s="54">
        <v>0.93886445830275167</v>
      </c>
      <c r="J14" s="55">
        <v>0.65493558533984275</v>
      </c>
      <c r="K14" s="17">
        <v>0.4784359487657423</v>
      </c>
      <c r="L14" s="56">
        <v>0.10370235656915416</v>
      </c>
      <c r="M14" s="54">
        <v>0.88175283038136143</v>
      </c>
      <c r="N14" s="57">
        <v>0.70523095444236727</v>
      </c>
      <c r="O14" s="54">
        <v>0.85095727036123026</v>
      </c>
      <c r="P14" s="54">
        <v>0.76317292413268889</v>
      </c>
      <c r="Q14" s="54">
        <v>0.82964100094338267</v>
      </c>
      <c r="R14" s="58">
        <f>AVERAGE('Industry Averages'!$I14,'Industry Averages'!$M14:$Q14)</f>
        <v>0.82826990642729692</v>
      </c>
    </row>
    <row r="15" spans="1:18">
      <c r="A15" s="30" t="s">
        <v>45</v>
      </c>
      <c r="B15" s="36" t="s">
        <v>171</v>
      </c>
      <c r="C15" s="1">
        <v>19</v>
      </c>
      <c r="D15" s="2">
        <v>1.2828255283085925</v>
      </c>
      <c r="E15" s="4">
        <v>0.38665617801410562</v>
      </c>
      <c r="F15" s="4">
        <v>7.8599095977715222E-2</v>
      </c>
      <c r="G15" s="2">
        <v>1.0004418127335424</v>
      </c>
      <c r="H15" s="4">
        <v>4.7197522182389574E-2</v>
      </c>
      <c r="I15" s="2">
        <v>1.0472517867264415</v>
      </c>
      <c r="J15" s="5">
        <v>0.71603305179335275</v>
      </c>
      <c r="K15" s="4">
        <v>0.4523696418680257</v>
      </c>
      <c r="L15" s="35">
        <v>0.28301653936996052</v>
      </c>
      <c r="M15" s="2">
        <v>0.47138066877424006</v>
      </c>
      <c r="N15" s="21">
        <v>0.37928329212752937</v>
      </c>
      <c r="O15" s="2">
        <v>0.59226199691257841</v>
      </c>
      <c r="P15" s="2">
        <v>0.34187109553097822</v>
      </c>
      <c r="Q15" s="2">
        <v>0.52573503977592417</v>
      </c>
      <c r="R15" s="14">
        <f>AVERAGE('Industry Averages'!$I15,'Industry Averages'!$M15:$Q15)</f>
        <v>0.55963064664128181</v>
      </c>
    </row>
    <row r="16" spans="1:18">
      <c r="A16" s="30" t="s">
        <v>4</v>
      </c>
      <c r="B16" s="37" t="s">
        <v>172</v>
      </c>
      <c r="C16" s="1">
        <v>52</v>
      </c>
      <c r="D16" s="2">
        <v>1.2034979086361026</v>
      </c>
      <c r="E16" s="4">
        <v>0.24371078077571884</v>
      </c>
      <c r="F16" s="4">
        <v>7.3538182114640305E-2</v>
      </c>
      <c r="G16" s="2">
        <v>1.0217241242699535</v>
      </c>
      <c r="H16" s="4">
        <v>6.5904443522999512E-2</v>
      </c>
      <c r="I16" s="2">
        <v>1.0918457719622849</v>
      </c>
      <c r="J16" s="5">
        <v>0.69812202083471353</v>
      </c>
      <c r="K16" s="4">
        <v>0.43164927127684694</v>
      </c>
      <c r="L16" s="35">
        <v>0.29292174623372735</v>
      </c>
      <c r="M16" s="2">
        <v>1.0847454262865814</v>
      </c>
      <c r="N16" s="7">
        <v>0.93671223470946652</v>
      </c>
      <c r="O16" s="2">
        <v>0.92004456368593335</v>
      </c>
      <c r="P16" s="2">
        <v>0.96788506434122124</v>
      </c>
      <c r="Q16" s="2">
        <v>0.94699357699930653</v>
      </c>
      <c r="R16" s="14">
        <f>AVERAGE('Industry Averages'!$I16,'Industry Averages'!$M16:$Q16)</f>
        <v>0.99137110633079895</v>
      </c>
    </row>
    <row r="17" spans="1:18">
      <c r="A17" s="30" t="s">
        <v>46</v>
      </c>
      <c r="B17" s="36" t="s">
        <v>173</v>
      </c>
      <c r="C17" s="1">
        <v>7</v>
      </c>
      <c r="D17" s="2">
        <v>0.82770793546648558</v>
      </c>
      <c r="E17" s="4">
        <v>2.1619243465300304</v>
      </c>
      <c r="F17" s="4">
        <v>0.16159911391537446</v>
      </c>
      <c r="G17" s="2">
        <v>0.32104041701621072</v>
      </c>
      <c r="H17" s="4">
        <v>0.46357305569219392</v>
      </c>
      <c r="I17" s="2">
        <v>0.5941448338327675</v>
      </c>
      <c r="J17" s="5">
        <v>0.34105410173881756</v>
      </c>
      <c r="K17" s="4">
        <v>0.21588164482905958</v>
      </c>
      <c r="L17" s="35" t="s">
        <v>162</v>
      </c>
      <c r="M17" s="2">
        <v>0.47353512676775578</v>
      </c>
      <c r="N17" s="21">
        <v>0.40526826378964481</v>
      </c>
      <c r="O17" s="2">
        <v>0.32250415910787117</v>
      </c>
      <c r="P17" s="2">
        <v>0.42823345075055169</v>
      </c>
      <c r="Q17" s="2">
        <v>0.55954146707616625</v>
      </c>
      <c r="R17" s="14">
        <f>AVERAGE('Industry Averages'!$I17,'Industry Averages'!$M17:$Q17)</f>
        <v>0.46387121688745953</v>
      </c>
    </row>
    <row r="18" spans="1:18">
      <c r="A18" s="30" t="s">
        <v>47</v>
      </c>
      <c r="B18" s="37" t="s">
        <v>174</v>
      </c>
      <c r="C18" s="1">
        <v>598</v>
      </c>
      <c r="D18" s="2">
        <v>0.64487469601072567</v>
      </c>
      <c r="E18" s="4">
        <v>0.61247767614283277</v>
      </c>
      <c r="F18" s="4">
        <v>0.16419565836531119</v>
      </c>
      <c r="G18" s="2">
        <v>0.44562975429106971</v>
      </c>
      <c r="H18" s="4">
        <v>0.25741814282007525</v>
      </c>
      <c r="I18" s="2">
        <v>0.59790697599364229</v>
      </c>
      <c r="J18" s="5">
        <v>0.33050521986812614</v>
      </c>
      <c r="K18" s="4">
        <v>0.19483337104095139</v>
      </c>
      <c r="L18" s="35" t="s">
        <v>162</v>
      </c>
      <c r="M18" s="2">
        <v>0.36327661295872771</v>
      </c>
      <c r="N18" s="7">
        <v>0.36438911849532657</v>
      </c>
      <c r="O18" s="2">
        <v>0.38572641464055496</v>
      </c>
      <c r="P18" s="2">
        <v>0.4043516578768579</v>
      </c>
      <c r="Q18" s="2">
        <v>0.43131558206262371</v>
      </c>
      <c r="R18" s="14">
        <f>AVERAGE('Industry Averages'!$I18,'Industry Averages'!$M18:$Q18)</f>
        <v>0.42449439367128883</v>
      </c>
    </row>
    <row r="19" spans="1:18">
      <c r="A19" s="30" t="s">
        <v>48</v>
      </c>
      <c r="B19" s="36" t="s">
        <v>175</v>
      </c>
      <c r="C19" s="1">
        <v>23</v>
      </c>
      <c r="D19" s="2">
        <v>0.77826387505711703</v>
      </c>
      <c r="E19" s="4">
        <v>0.23405999722055371</v>
      </c>
      <c r="F19" s="4">
        <v>5.328919908273997E-2</v>
      </c>
      <c r="G19" s="2">
        <v>0.66469206444487772</v>
      </c>
      <c r="H19" s="4">
        <v>1.6772211949716859E-2</v>
      </c>
      <c r="I19" s="2">
        <v>0.67485690725666159</v>
      </c>
      <c r="J19" s="5">
        <v>0.61563432647614069</v>
      </c>
      <c r="K19" s="4">
        <v>0.37007991589511724</v>
      </c>
      <c r="L19" s="35">
        <v>0.42995819938490393</v>
      </c>
      <c r="M19" s="2">
        <v>0.8180933816000725</v>
      </c>
      <c r="N19" s="21">
        <v>0.71013723612129176</v>
      </c>
      <c r="O19" s="2">
        <v>1.1198147273755252</v>
      </c>
      <c r="P19" s="2">
        <v>1.0479649012287298</v>
      </c>
      <c r="Q19" s="2">
        <v>0.91888255777611116</v>
      </c>
      <c r="R19" s="14">
        <f>AVERAGE('Industry Averages'!$I19,'Industry Averages'!$M19:$Q19)</f>
        <v>0.88162495189306556</v>
      </c>
    </row>
    <row r="20" spans="1:18">
      <c r="A20" s="30" t="s">
        <v>49</v>
      </c>
      <c r="B20" s="37" t="s">
        <v>176</v>
      </c>
      <c r="C20" s="1">
        <v>41</v>
      </c>
      <c r="D20" s="2">
        <v>0.79126084460435242</v>
      </c>
      <c r="E20" s="4">
        <v>0.2160063675242038</v>
      </c>
      <c r="F20" s="4">
        <v>3.3221394265206643E-2</v>
      </c>
      <c r="G20" s="2">
        <v>0.68348565023410202</v>
      </c>
      <c r="H20" s="4">
        <v>3.3880448738304328E-2</v>
      </c>
      <c r="I20" s="2">
        <v>0.70630798591740407</v>
      </c>
      <c r="J20" s="5">
        <v>0.76048911139529907</v>
      </c>
      <c r="K20" s="4">
        <v>0.49695045723950748</v>
      </c>
      <c r="L20" s="35">
        <v>7.1566566690730471E-2</v>
      </c>
      <c r="M20" s="2">
        <v>0.98936155872391329</v>
      </c>
      <c r="N20" s="7">
        <v>0.7781055630963416</v>
      </c>
      <c r="O20" s="2">
        <v>0.62680558123550467</v>
      </c>
      <c r="P20" s="2">
        <v>1.0445632745746374</v>
      </c>
      <c r="Q20" s="2">
        <v>1.0907131928183842</v>
      </c>
      <c r="R20" s="14">
        <f>AVERAGE('Industry Averages'!$I20,'Industry Averages'!$M20:$Q20)</f>
        <v>0.87264285939436415</v>
      </c>
    </row>
    <row r="21" spans="1:18">
      <c r="A21" s="30" t="s">
        <v>50</v>
      </c>
      <c r="B21" s="36" t="s">
        <v>177</v>
      </c>
      <c r="C21" s="1">
        <v>29</v>
      </c>
      <c r="D21" s="2">
        <v>1.1290399914200455</v>
      </c>
      <c r="E21" s="4">
        <v>1.2171845050792807</v>
      </c>
      <c r="F21" s="4">
        <v>9.257617364841382E-2</v>
      </c>
      <c r="G21" s="2">
        <v>0.59783599412335031</v>
      </c>
      <c r="H21" s="4">
        <v>8.4983566128933916E-2</v>
      </c>
      <c r="I21" s="2">
        <v>0.64971781896699587</v>
      </c>
      <c r="J21" s="5">
        <v>0.6274609763231741</v>
      </c>
      <c r="K21" s="4">
        <v>0.45557616657732153</v>
      </c>
      <c r="L21" s="35">
        <v>0.31019812856158657</v>
      </c>
      <c r="M21" s="2">
        <v>0.75366375204082192</v>
      </c>
      <c r="N21" s="21">
        <v>0.70004004147168253</v>
      </c>
      <c r="O21" s="2">
        <v>0.65097820976724075</v>
      </c>
      <c r="P21" s="2">
        <v>0.50865466473151821</v>
      </c>
      <c r="Q21" s="2">
        <v>0.72993739029315097</v>
      </c>
      <c r="R21" s="14">
        <f>AVERAGE('Industry Averages'!$I21,'Industry Averages'!$M21:$Q21)</f>
        <v>0.66549864621190169</v>
      </c>
    </row>
    <row r="22" spans="1:18">
      <c r="A22" s="30" t="s">
        <v>51</v>
      </c>
      <c r="B22" s="37" t="s">
        <v>178</v>
      </c>
      <c r="C22" s="1">
        <v>39</v>
      </c>
      <c r="D22" s="2">
        <v>1.1318381741280126</v>
      </c>
      <c r="E22" s="4">
        <v>2.188765073017831</v>
      </c>
      <c r="F22" s="4">
        <v>9.751915848830886E-2</v>
      </c>
      <c r="G22" s="2">
        <v>0.43569128732998996</v>
      </c>
      <c r="H22" s="4">
        <v>0.2448265600282899</v>
      </c>
      <c r="I22" s="2">
        <v>0.57274371846121308</v>
      </c>
      <c r="J22" s="5">
        <v>0.62024609204350833</v>
      </c>
      <c r="K22" s="4">
        <v>0.35902793198659527</v>
      </c>
      <c r="L22" s="35">
        <v>0.50935371207651525</v>
      </c>
      <c r="M22" s="2">
        <v>0.45570813127557197</v>
      </c>
      <c r="N22" s="7">
        <v>0.42127089286675984</v>
      </c>
      <c r="O22" s="2">
        <v>0.5441746682636267</v>
      </c>
      <c r="P22" s="2">
        <v>0.45767101776631969</v>
      </c>
      <c r="Q22" s="2">
        <v>0.56767432387195649</v>
      </c>
      <c r="R22" s="14">
        <f>AVERAGE('Industry Averages'!$I22,'Industry Averages'!$M22:$Q22)</f>
        <v>0.50320712541757462</v>
      </c>
    </row>
    <row r="23" spans="1:18">
      <c r="A23" s="30" t="s">
        <v>5</v>
      </c>
      <c r="B23" s="36" t="s">
        <v>179</v>
      </c>
      <c r="C23" s="1">
        <v>42</v>
      </c>
      <c r="D23" s="2">
        <v>1.0884900729483686</v>
      </c>
      <c r="E23" s="4">
        <v>0.26288748071543716</v>
      </c>
      <c r="F23" s="4">
        <v>0.15153315566999617</v>
      </c>
      <c r="G23" s="2">
        <v>0.91323340388586893</v>
      </c>
      <c r="H23" s="4">
        <v>5.8866870151833367E-2</v>
      </c>
      <c r="I23" s="2">
        <v>0.96849675273377789</v>
      </c>
      <c r="J23" s="5">
        <v>0.52481420003539525</v>
      </c>
      <c r="K23" s="4">
        <v>0.33993207104594719</v>
      </c>
      <c r="L23" s="35">
        <v>0.65435131825552795</v>
      </c>
      <c r="M23" s="2">
        <v>0.98035236187052655</v>
      </c>
      <c r="N23" s="21">
        <v>0.86952940068313167</v>
      </c>
      <c r="O23" s="2">
        <v>0.98593416861192995</v>
      </c>
      <c r="P23" s="2">
        <v>0.9149343033203543</v>
      </c>
      <c r="Q23" s="2">
        <v>1.0185312839204805</v>
      </c>
      <c r="R23" s="14">
        <f>AVERAGE('Industry Averages'!$I23,'Industry Averages'!$M23:$Q23)</f>
        <v>0.9562963785233668</v>
      </c>
    </row>
    <row r="24" spans="1:18">
      <c r="A24" s="30" t="s">
        <v>52</v>
      </c>
      <c r="B24" s="37" t="s">
        <v>180</v>
      </c>
      <c r="C24" s="1">
        <v>169</v>
      </c>
      <c r="D24" s="2">
        <v>0.9267932361238046</v>
      </c>
      <c r="E24" s="4">
        <v>0.24717605900290085</v>
      </c>
      <c r="F24" s="4">
        <v>7.433478957503252E-2</v>
      </c>
      <c r="G24" s="2">
        <v>0.78512622047593328</v>
      </c>
      <c r="H24" s="4">
        <v>5.4088634636852151E-2</v>
      </c>
      <c r="I24" s="2">
        <v>0.82851160025634574</v>
      </c>
      <c r="J24" s="5">
        <v>0.64740008903512458</v>
      </c>
      <c r="K24" s="4">
        <v>0.45645353144669532</v>
      </c>
      <c r="L24" s="35">
        <v>0.18319080360305129</v>
      </c>
      <c r="M24" s="2">
        <v>0.94982697833182328</v>
      </c>
      <c r="N24" s="7">
        <v>0.84914430528676288</v>
      </c>
      <c r="O24" s="2">
        <v>1.0067303638556147</v>
      </c>
      <c r="P24" s="2">
        <v>1.0001911265533716</v>
      </c>
      <c r="Q24" s="2">
        <v>0.89488661716469986</v>
      </c>
      <c r="R24" s="14">
        <f>AVERAGE('Industry Averages'!$I24,'Industry Averages'!$M24:$Q24)</f>
        <v>0.92154849857476984</v>
      </c>
    </row>
    <row r="25" spans="1:18">
      <c r="A25" s="30" t="s">
        <v>6</v>
      </c>
      <c r="B25" s="36" t="s">
        <v>181</v>
      </c>
      <c r="C25" s="1">
        <v>13</v>
      </c>
      <c r="D25" s="2">
        <v>0.94296590940156932</v>
      </c>
      <c r="E25" s="4">
        <v>0.51963453620854572</v>
      </c>
      <c r="F25" s="4">
        <v>0.18974625352701427</v>
      </c>
      <c r="G25" s="2">
        <v>0.68363895075246928</v>
      </c>
      <c r="H25" s="4">
        <v>2.4082516538514148E-2</v>
      </c>
      <c r="I25" s="2">
        <v>0.69822052355353281</v>
      </c>
      <c r="J25" s="5">
        <v>0.42189082046103937</v>
      </c>
      <c r="K25" s="4">
        <v>0.32015889451441987</v>
      </c>
      <c r="L25" s="35">
        <v>0.31056182892515671</v>
      </c>
      <c r="M25" s="2">
        <v>0.88527678728100334</v>
      </c>
      <c r="N25" s="21">
        <v>0.82024967067988608</v>
      </c>
      <c r="O25" s="2">
        <v>0.66746834478212691</v>
      </c>
      <c r="P25" s="2">
        <v>0.761515774451065</v>
      </c>
      <c r="Q25" s="2">
        <v>0.77660827932883303</v>
      </c>
      <c r="R25" s="14">
        <f>AVERAGE('Industry Averages'!$I25,'Industry Averages'!$M25:$Q25)</f>
        <v>0.76822323001274129</v>
      </c>
    </row>
    <row r="26" spans="1:18">
      <c r="A26" s="30" t="s">
        <v>7</v>
      </c>
      <c r="B26" s="37" t="s">
        <v>182</v>
      </c>
      <c r="C26" s="1">
        <v>48</v>
      </c>
      <c r="D26" s="2">
        <v>0.99347761010415836</v>
      </c>
      <c r="E26" s="4">
        <v>0.55117531215420346</v>
      </c>
      <c r="F26" s="4">
        <v>2.9781327831132524E-2</v>
      </c>
      <c r="G26" s="2">
        <v>0.708433670845801</v>
      </c>
      <c r="H26" s="4">
        <v>7.0022180139295773E-2</v>
      </c>
      <c r="I26" s="2">
        <v>0.75917886586758221</v>
      </c>
      <c r="J26" s="5">
        <v>0.68920146605140487</v>
      </c>
      <c r="K26" s="4">
        <v>0.48059008560791999</v>
      </c>
      <c r="L26" s="35">
        <v>0.33691082213197837</v>
      </c>
      <c r="M26" s="2">
        <v>0.80725696952017378</v>
      </c>
      <c r="N26" s="7">
        <v>0.67773522710338785</v>
      </c>
      <c r="O26" s="2">
        <v>0.96489988547058825</v>
      </c>
      <c r="P26" s="2">
        <v>1.1226945412373202</v>
      </c>
      <c r="Q26" s="2">
        <v>0.99295661249847555</v>
      </c>
      <c r="R26" s="14">
        <f>AVERAGE('Industry Averages'!$I26,'Industry Averages'!$M26:$Q26)</f>
        <v>0.88745368361625465</v>
      </c>
    </row>
    <row r="27" spans="1:18">
      <c r="A27" s="30" t="s">
        <v>8</v>
      </c>
      <c r="B27" s="36" t="s">
        <v>183</v>
      </c>
      <c r="C27" s="1">
        <v>5</v>
      </c>
      <c r="D27" s="2">
        <v>1.3627228737800379</v>
      </c>
      <c r="E27" s="4">
        <v>0.58099870119775054</v>
      </c>
      <c r="F27" s="4">
        <v>1.2451361867704281E-2</v>
      </c>
      <c r="G27" s="2">
        <v>0.95688159158504582</v>
      </c>
      <c r="H27" s="4">
        <v>7.6429736745832588E-2</v>
      </c>
      <c r="I27" s="2">
        <v>1.0324036655167612</v>
      </c>
      <c r="J27" s="5">
        <v>0.53117593983675193</v>
      </c>
      <c r="K27" s="4">
        <v>0.36161247414360542</v>
      </c>
      <c r="L27" s="35">
        <v>0.29877436533883861</v>
      </c>
      <c r="M27" s="2">
        <v>1.2650470656106723</v>
      </c>
      <c r="N27" s="21">
        <v>1.2197952276165127</v>
      </c>
      <c r="O27" s="2">
        <v>1.7946860305975219</v>
      </c>
      <c r="P27" s="2">
        <v>1.4913554180375088</v>
      </c>
      <c r="Q27" s="2">
        <v>1.2147165368811397</v>
      </c>
      <c r="R27" s="14">
        <f>AVERAGE('Industry Averages'!$I27,'Industry Averages'!$M27:$Q27)</f>
        <v>1.3363339907100196</v>
      </c>
    </row>
    <row r="28" spans="1:18">
      <c r="A28" s="30" t="s">
        <v>9</v>
      </c>
      <c r="B28" s="37" t="s">
        <v>184</v>
      </c>
      <c r="C28" s="1">
        <v>97</v>
      </c>
      <c r="D28" s="2">
        <v>0.92659200882771764</v>
      </c>
      <c r="E28" s="4">
        <v>0.25352808851211345</v>
      </c>
      <c r="F28" s="4">
        <v>6.4341603548404402E-2</v>
      </c>
      <c r="G28" s="2">
        <v>0.78188436535919115</v>
      </c>
      <c r="H28" s="4">
        <v>4.4399267368352716E-2</v>
      </c>
      <c r="I28" s="2">
        <v>0.81669234656842082</v>
      </c>
      <c r="J28" s="5">
        <v>0.61296740002841399</v>
      </c>
      <c r="K28" s="4">
        <v>0.38541268779569865</v>
      </c>
      <c r="L28" s="35">
        <v>0.12478010384276039</v>
      </c>
      <c r="M28" s="2">
        <v>1.0143943542009635</v>
      </c>
      <c r="N28" s="7">
        <v>0.98150332845382071</v>
      </c>
      <c r="O28" s="2">
        <v>0.94849956435812488</v>
      </c>
      <c r="P28" s="2">
        <v>0.98902378999477181</v>
      </c>
      <c r="Q28" s="2">
        <v>0.96485709428166544</v>
      </c>
      <c r="R28" s="14">
        <f>AVERAGE('Industry Averages'!$I28,'Industry Averages'!$M28:$Q28)</f>
        <v>0.9524950796429611</v>
      </c>
    </row>
    <row r="29" spans="1:18">
      <c r="A29" s="30" t="s">
        <v>53</v>
      </c>
      <c r="B29" s="36" t="s">
        <v>185</v>
      </c>
      <c r="C29" s="1">
        <v>29</v>
      </c>
      <c r="D29" s="2">
        <v>0.82767054510963167</v>
      </c>
      <c r="E29" s="4">
        <v>0.94629487198145101</v>
      </c>
      <c r="F29" s="4">
        <v>0</v>
      </c>
      <c r="G29" s="2">
        <v>0.48951553531099534</v>
      </c>
      <c r="H29" s="4">
        <v>0.12924940793252276</v>
      </c>
      <c r="I29" s="2">
        <v>0.55945244961944884</v>
      </c>
      <c r="J29" s="5">
        <v>0.72760657075724455</v>
      </c>
      <c r="K29" s="4">
        <v>0.42274027838076222</v>
      </c>
      <c r="L29" s="35">
        <v>1.6616574748249267</v>
      </c>
      <c r="M29" s="2">
        <v>0.38687819831720366</v>
      </c>
      <c r="N29" s="21">
        <v>0.6054033794571696</v>
      </c>
      <c r="O29" s="2">
        <v>1.0423911214911201</v>
      </c>
      <c r="P29" s="2">
        <v>0.96728429164799401</v>
      </c>
      <c r="Q29" s="2">
        <v>1.0486643640232785</v>
      </c>
      <c r="R29" s="14">
        <f>AVERAGE('Industry Averages'!$I29,'Industry Averages'!$M29:$Q29)</f>
        <v>0.7683456340927024</v>
      </c>
    </row>
    <row r="30" spans="1:18">
      <c r="A30" s="30" t="s">
        <v>54</v>
      </c>
      <c r="B30" s="37" t="s">
        <v>186</v>
      </c>
      <c r="C30" s="1">
        <v>116</v>
      </c>
      <c r="D30" s="2">
        <v>1.1172533064231442</v>
      </c>
      <c r="E30" s="4">
        <v>0.39746094953537647</v>
      </c>
      <c r="F30" s="4">
        <v>5.5455756707952282E-2</v>
      </c>
      <c r="G30" s="2">
        <v>0.86598949215906729</v>
      </c>
      <c r="H30" s="4">
        <v>7.8925133451061655E-2</v>
      </c>
      <c r="I30" s="2">
        <v>0.93768124922253493</v>
      </c>
      <c r="J30" s="5">
        <v>0.6799466162123905</v>
      </c>
      <c r="K30" s="4">
        <v>0.45890860890294438</v>
      </c>
      <c r="L30" s="35">
        <v>0.11402605083073634</v>
      </c>
      <c r="M30" s="2">
        <v>0.9999471342974805</v>
      </c>
      <c r="N30" s="7">
        <v>0.83071218729754093</v>
      </c>
      <c r="O30" s="2">
        <v>0.94403176532379973</v>
      </c>
      <c r="P30" s="2">
        <v>1.0462592460215911</v>
      </c>
      <c r="Q30" s="2">
        <v>0.95286626462920188</v>
      </c>
      <c r="R30" s="14">
        <f>AVERAGE('Industry Averages'!$I30,'Industry Averages'!$M30:$Q30)</f>
        <v>0.95191630779869152</v>
      </c>
    </row>
    <row r="31" spans="1:18">
      <c r="A31" s="30" t="s">
        <v>10</v>
      </c>
      <c r="B31" s="36" t="s">
        <v>187</v>
      </c>
      <c r="C31" s="1">
        <v>52</v>
      </c>
      <c r="D31" s="2">
        <v>1.1840744332992201</v>
      </c>
      <c r="E31" s="4">
        <v>9.3551521205121668E-2</v>
      </c>
      <c r="F31" s="4">
        <v>3.7119458253927151E-2</v>
      </c>
      <c r="G31" s="2">
        <v>1.1083802524548843</v>
      </c>
      <c r="H31" s="4">
        <v>2.7241204335115593E-2</v>
      </c>
      <c r="I31" s="2">
        <v>1.1385519827896617</v>
      </c>
      <c r="J31" s="5">
        <v>0.64736770070416516</v>
      </c>
      <c r="K31" s="4">
        <v>0.42866445573502415</v>
      </c>
      <c r="L31" s="35">
        <v>0.16735350144774488</v>
      </c>
      <c r="M31" s="2">
        <v>1.2196782510882951</v>
      </c>
      <c r="N31" s="21">
        <v>0.94376849596593182</v>
      </c>
      <c r="O31" s="2">
        <v>0.92832562744044655</v>
      </c>
      <c r="P31" s="2">
        <v>1.4982789281613096</v>
      </c>
      <c r="Q31" s="2">
        <v>1.6400833392351297</v>
      </c>
      <c r="R31" s="14">
        <f>AVERAGE('Industry Averages'!$I31,'Industry Averages'!$M31:$Q31)</f>
        <v>1.2281144374467956</v>
      </c>
    </row>
    <row r="32" spans="1:18">
      <c r="A32" s="30" t="s">
        <v>55</v>
      </c>
      <c r="B32" s="37" t="s">
        <v>188</v>
      </c>
      <c r="C32" s="1">
        <v>46</v>
      </c>
      <c r="D32" s="2">
        <v>1.0210954372727519</v>
      </c>
      <c r="E32" s="4">
        <v>0.3477958824725394</v>
      </c>
      <c r="F32" s="4">
        <v>0.10786552631266291</v>
      </c>
      <c r="G32" s="2">
        <v>0.81434147146115443</v>
      </c>
      <c r="H32" s="4">
        <v>6.6352500008668325E-2</v>
      </c>
      <c r="I32" s="2">
        <v>0.87011540858631709</v>
      </c>
      <c r="J32" s="5">
        <v>0.52140770580970086</v>
      </c>
      <c r="K32" s="4">
        <v>0.33390823510550172</v>
      </c>
      <c r="L32" s="35">
        <v>0.25624205289121227</v>
      </c>
      <c r="M32" s="2">
        <v>1.178961428130513</v>
      </c>
      <c r="N32" s="7">
        <v>1.0238598785072637</v>
      </c>
      <c r="O32" s="2">
        <v>0.9525776924015863</v>
      </c>
      <c r="P32" s="2">
        <v>1.1495970541250109</v>
      </c>
      <c r="Q32" s="2">
        <v>1.10359654774166</v>
      </c>
      <c r="R32" s="14">
        <f>AVERAGE('Industry Averages'!$I32,'Industry Averages'!$M32:$Q32)</f>
        <v>1.0464513349153919</v>
      </c>
    </row>
    <row r="33" spans="1:18">
      <c r="A33" s="30" t="s">
        <v>56</v>
      </c>
      <c r="B33" s="36" t="s">
        <v>189</v>
      </c>
      <c r="C33" s="1">
        <v>29</v>
      </c>
      <c r="D33" s="2">
        <v>1.0248022870265143</v>
      </c>
      <c r="E33" s="4">
        <v>0.29737660562705759</v>
      </c>
      <c r="F33" s="4">
        <v>6.5221546736455666E-2</v>
      </c>
      <c r="G33" s="2">
        <v>0.84201378918716541</v>
      </c>
      <c r="H33" s="4">
        <v>5.7014819625147511E-2</v>
      </c>
      <c r="I33" s="2">
        <v>0.89102959568395579</v>
      </c>
      <c r="J33" s="5">
        <v>0.60701011063922616</v>
      </c>
      <c r="K33" s="4">
        <v>0.29937382425934511</v>
      </c>
      <c r="L33" s="35">
        <v>0.43941593669487394</v>
      </c>
      <c r="M33" s="2">
        <v>0.73570562914411197</v>
      </c>
      <c r="N33" s="21">
        <v>0.62930627237198311</v>
      </c>
      <c r="O33" s="2">
        <v>1.0135440097808579</v>
      </c>
      <c r="P33" s="2">
        <v>1.1438090814341535</v>
      </c>
      <c r="Q33" s="2">
        <v>1.2484828302966493</v>
      </c>
      <c r="R33" s="14">
        <f>AVERAGE('Industry Averages'!$I33,'Industry Averages'!$M33:$Q33)</f>
        <v>0.94364623645195189</v>
      </c>
    </row>
    <row r="34" spans="1:18">
      <c r="A34" s="30" t="s">
        <v>57</v>
      </c>
      <c r="B34" s="37" t="s">
        <v>190</v>
      </c>
      <c r="C34" s="1">
        <v>547</v>
      </c>
      <c r="D34" s="2">
        <v>0.88621166971942</v>
      </c>
      <c r="E34" s="4">
        <v>0.15499749135164639</v>
      </c>
      <c r="F34" s="4">
        <v>5.2137504683204315E-3</v>
      </c>
      <c r="G34" s="2">
        <v>0.79613091468764408</v>
      </c>
      <c r="H34" s="4">
        <v>6.5021158281192662E-2</v>
      </c>
      <c r="I34" s="2">
        <v>0.85046592033763591</v>
      </c>
      <c r="J34" s="5">
        <v>0.62688433565370716</v>
      </c>
      <c r="K34" s="4">
        <v>0.50102002093170805</v>
      </c>
      <c r="L34" s="35">
        <v>0.37685425292811781</v>
      </c>
      <c r="M34" s="2">
        <v>1.1948507312665528</v>
      </c>
      <c r="N34" s="7">
        <v>1.2459331067907498</v>
      </c>
      <c r="O34" s="2">
        <v>1.356530917137498</v>
      </c>
      <c r="P34" s="2">
        <v>1.4307835597315306</v>
      </c>
      <c r="Q34" s="2">
        <v>1.3891731337867141</v>
      </c>
      <c r="R34" s="14">
        <f>AVERAGE('Industry Averages'!$I34,'Industry Averages'!$M34:$Q34)</f>
        <v>1.2446228948417801</v>
      </c>
    </row>
    <row r="35" spans="1:18">
      <c r="A35" s="30" t="s">
        <v>58</v>
      </c>
      <c r="B35" s="36" t="s">
        <v>191</v>
      </c>
      <c r="C35" s="1">
        <v>287</v>
      </c>
      <c r="D35" s="2">
        <v>0.90821840366478879</v>
      </c>
      <c r="E35" s="4">
        <v>0.18180737698648189</v>
      </c>
      <c r="F35" s="4">
        <v>1.8778961511980389E-2</v>
      </c>
      <c r="G35" s="2">
        <v>0.80180353186444531</v>
      </c>
      <c r="H35" s="4">
        <v>4.2369379768347461E-2</v>
      </c>
      <c r="I35" s="2">
        <v>0.8361109611877694</v>
      </c>
      <c r="J35" s="5">
        <v>0.68956658640289781</v>
      </c>
      <c r="K35" s="4">
        <v>0.5545237555574154</v>
      </c>
      <c r="L35" s="35">
        <v>7.6995163472224015E-2</v>
      </c>
      <c r="M35" s="2">
        <v>0.93900977082358394</v>
      </c>
      <c r="N35" s="21">
        <v>0.92593131102031778</v>
      </c>
      <c r="O35" s="2">
        <v>1.1295686400812541</v>
      </c>
      <c r="P35" s="2">
        <v>1.3790871702678402</v>
      </c>
      <c r="Q35" s="2">
        <v>1.2856575366949226</v>
      </c>
      <c r="R35" s="14">
        <f>AVERAGE('Industry Averages'!$I35,'Industry Averages'!$M35:$Q35)</f>
        <v>1.082560898345948</v>
      </c>
    </row>
    <row r="36" spans="1:18">
      <c r="A36" s="30" t="s">
        <v>59</v>
      </c>
      <c r="B36" s="37" t="s">
        <v>192</v>
      </c>
      <c r="C36" s="1">
        <v>38</v>
      </c>
      <c r="D36" s="2">
        <v>1.1476809803615506</v>
      </c>
      <c r="E36" s="4">
        <v>0.24332358076805904</v>
      </c>
      <c r="F36" s="4">
        <v>4.0167250643128261E-2</v>
      </c>
      <c r="G36" s="2">
        <v>0.97457152936633584</v>
      </c>
      <c r="H36" s="4">
        <v>8.9716661391518654E-2</v>
      </c>
      <c r="I36" s="2">
        <v>1.0687032598564232</v>
      </c>
      <c r="J36" s="5">
        <v>0.69723766808140386</v>
      </c>
      <c r="K36" s="4">
        <v>0.55726744957675056</v>
      </c>
      <c r="L36" s="35">
        <v>0.37210454110218449</v>
      </c>
      <c r="M36" s="2">
        <v>0.85929643152261603</v>
      </c>
      <c r="N36" s="7">
        <v>1.0467335023136517</v>
      </c>
      <c r="O36" s="2">
        <v>0.95816165213647664</v>
      </c>
      <c r="P36" s="2">
        <v>1.1083755117525074</v>
      </c>
      <c r="Q36" s="2">
        <v>1.3560146590000444</v>
      </c>
      <c r="R36" s="14">
        <f>AVERAGE('Industry Averages'!$I36,'Industry Averages'!$M36:$Q36)</f>
        <v>1.0662141694302865</v>
      </c>
    </row>
    <row r="37" spans="1:18">
      <c r="A37" s="30" t="s">
        <v>11</v>
      </c>
      <c r="B37" s="36" t="s">
        <v>193</v>
      </c>
      <c r="C37" s="1">
        <v>122</v>
      </c>
      <c r="D37" s="2">
        <v>1.0590362036719883</v>
      </c>
      <c r="E37" s="4">
        <v>0.15350127671108754</v>
      </c>
      <c r="F37" s="4">
        <v>4.442734708681946E-2</v>
      </c>
      <c r="G37" s="2">
        <v>0.95232278629025935</v>
      </c>
      <c r="H37" s="4">
        <v>4.8966681322200063E-2</v>
      </c>
      <c r="I37" s="2">
        <v>1.0001547798510189</v>
      </c>
      <c r="J37" s="5">
        <v>0.71985072715789822</v>
      </c>
      <c r="K37" s="4">
        <v>0.55119424455412458</v>
      </c>
      <c r="L37" s="35">
        <v>0.1473206499543066</v>
      </c>
      <c r="M37" s="2">
        <v>1.0305869828588605</v>
      </c>
      <c r="N37" s="21">
        <v>1.0350924136130288</v>
      </c>
      <c r="O37" s="2">
        <v>1.0244695712358811</v>
      </c>
      <c r="P37" s="2">
        <v>1.1823979253907428</v>
      </c>
      <c r="Q37" s="2">
        <v>1.307118859086069</v>
      </c>
      <c r="R37" s="14">
        <f>AVERAGE('Industry Averages'!$I37,'Industry Averages'!$M37:$Q37)</f>
        <v>1.0966367553392666</v>
      </c>
    </row>
    <row r="38" spans="1:18">
      <c r="A38" s="30" t="s">
        <v>60</v>
      </c>
      <c r="B38" s="37" t="s">
        <v>194</v>
      </c>
      <c r="C38" s="1">
        <v>22</v>
      </c>
      <c r="D38" s="2">
        <v>0.95535266136307728</v>
      </c>
      <c r="E38" s="4">
        <v>9.503056730415893E-2</v>
      </c>
      <c r="F38" s="4">
        <v>1.0476143971700465E-2</v>
      </c>
      <c r="G38" s="2">
        <v>0.89337702943852293</v>
      </c>
      <c r="H38" s="4">
        <v>0.11618993296373956</v>
      </c>
      <c r="I38" s="2">
        <v>1.0100437842578767</v>
      </c>
      <c r="J38" s="5">
        <v>0.69150807609140075</v>
      </c>
      <c r="K38" s="4">
        <v>0.54908907567487597</v>
      </c>
      <c r="L38" s="35">
        <v>3.249903422500001</v>
      </c>
      <c r="M38" s="2">
        <v>1.164240864957417</v>
      </c>
      <c r="N38" s="7">
        <v>0.97133804664494106</v>
      </c>
      <c r="O38" s="2">
        <v>1.0791543873676892</v>
      </c>
      <c r="P38" s="2">
        <v>1.2240277060430294</v>
      </c>
      <c r="Q38" s="2">
        <v>1.2507943575732801</v>
      </c>
      <c r="R38" s="14">
        <f>AVERAGE('Industry Averages'!$I38,'Industry Averages'!$M38:$Q38)</f>
        <v>1.1165998578073724</v>
      </c>
    </row>
    <row r="39" spans="1:18">
      <c r="A39" s="30" t="s">
        <v>61</v>
      </c>
      <c r="B39" s="36" t="s">
        <v>195</v>
      </c>
      <c r="C39" s="1">
        <v>157</v>
      </c>
      <c r="D39" s="2">
        <v>0.88526715421533009</v>
      </c>
      <c r="E39" s="4">
        <v>0.13483312211195572</v>
      </c>
      <c r="F39" s="4">
        <v>6.1142789378182433E-2</v>
      </c>
      <c r="G39" s="2">
        <v>0.80593995222067782</v>
      </c>
      <c r="H39" s="4">
        <v>6.0907098784603306E-2</v>
      </c>
      <c r="I39" s="2">
        <v>0.85729556591070666</v>
      </c>
      <c r="J39" s="5">
        <v>0.64409542774032358</v>
      </c>
      <c r="K39" s="4">
        <v>0.4386506757631673</v>
      </c>
      <c r="L39" s="35">
        <v>0.19570443248159244</v>
      </c>
      <c r="M39" s="2">
        <v>0.97977327153557281</v>
      </c>
      <c r="N39" s="21">
        <v>0.82585920724887107</v>
      </c>
      <c r="O39" s="2">
        <v>0.91332212369413268</v>
      </c>
      <c r="P39" s="2">
        <v>0.96066030351745013</v>
      </c>
      <c r="Q39" s="2">
        <v>1.070921529276746</v>
      </c>
      <c r="R39" s="14">
        <f>AVERAGE('Industry Averages'!$I39,'Industry Averages'!$M39:$Q39)</f>
        <v>0.93463866686391317</v>
      </c>
    </row>
    <row r="40" spans="1:18">
      <c r="A40" s="30" t="s">
        <v>62</v>
      </c>
      <c r="B40" s="37" t="s">
        <v>196</v>
      </c>
      <c r="C40" s="1">
        <v>61</v>
      </c>
      <c r="D40" s="2">
        <v>1.0564199824615637</v>
      </c>
      <c r="E40" s="4">
        <v>0.28235857391283659</v>
      </c>
      <c r="F40" s="4">
        <v>9.306904002569362E-2</v>
      </c>
      <c r="G40" s="2">
        <v>0.87588170482527361</v>
      </c>
      <c r="H40" s="4">
        <v>8.3453746934286518E-2</v>
      </c>
      <c r="I40" s="2">
        <v>0.95369045619316262</v>
      </c>
      <c r="J40" s="5">
        <v>0.64384644472418107</v>
      </c>
      <c r="K40" s="4">
        <v>0.42042611788262696</v>
      </c>
      <c r="L40" s="35">
        <v>0.1244690221655992</v>
      </c>
      <c r="M40" s="2">
        <v>1.0654127428021691</v>
      </c>
      <c r="N40" s="7">
        <v>1.0094288297404486</v>
      </c>
      <c r="O40" s="2">
        <v>1.1280526539619411</v>
      </c>
      <c r="P40" s="2">
        <v>0.81015878396309304</v>
      </c>
      <c r="Q40" s="2">
        <v>1.3250378765861548</v>
      </c>
      <c r="R40" s="14">
        <f>AVERAGE('Industry Averages'!$I40,'Industry Averages'!$M40:$Q40)</f>
        <v>1.0486302238744949</v>
      </c>
    </row>
    <row r="41" spans="1:18">
      <c r="A41" s="30" t="s">
        <v>12</v>
      </c>
      <c r="B41" s="36" t="s">
        <v>197</v>
      </c>
      <c r="C41" s="1">
        <v>118</v>
      </c>
      <c r="D41" s="2">
        <v>0.88281719019109328</v>
      </c>
      <c r="E41" s="4">
        <v>0.1519575134649308</v>
      </c>
      <c r="F41" s="4">
        <v>5.2894614747998362E-3</v>
      </c>
      <c r="G41" s="2">
        <v>0.7946657277347603</v>
      </c>
      <c r="H41" s="4">
        <v>5.256675377636609E-2</v>
      </c>
      <c r="I41" s="2">
        <v>0.83775947795759731</v>
      </c>
      <c r="J41" s="5">
        <v>0.76481029478703444</v>
      </c>
      <c r="K41" s="4">
        <v>0.68062179370134024</v>
      </c>
      <c r="L41" s="35">
        <v>0.27211366468107601</v>
      </c>
      <c r="M41" s="2">
        <v>0.97829234899628914</v>
      </c>
      <c r="N41" s="21">
        <v>0.96578988276543765</v>
      </c>
      <c r="O41" s="2">
        <v>0.95716683157974236</v>
      </c>
      <c r="P41" s="2">
        <v>1.2140124334135816</v>
      </c>
      <c r="Q41" s="2">
        <v>1.2017030374551592</v>
      </c>
      <c r="R41" s="14">
        <f>AVERAGE('Industry Averages'!$I41,'Industry Averages'!$M41:$Q41)</f>
        <v>1.0257873353613012</v>
      </c>
    </row>
    <row r="42" spans="1:18">
      <c r="A42" s="30" t="s">
        <v>63</v>
      </c>
      <c r="B42" s="37" t="s">
        <v>198</v>
      </c>
      <c r="C42" s="1">
        <v>86</v>
      </c>
      <c r="D42" s="2">
        <v>0.95440765499167046</v>
      </c>
      <c r="E42" s="4">
        <v>0.25198259778335186</v>
      </c>
      <c r="F42" s="4">
        <v>2.6914512809337113E-2</v>
      </c>
      <c r="G42" s="2">
        <v>0.80612342957186389</v>
      </c>
      <c r="H42" s="4">
        <v>1.9237436883594729E-2</v>
      </c>
      <c r="I42" s="2">
        <v>0.82041624056956419</v>
      </c>
      <c r="J42" s="5">
        <v>0.70960994496676999</v>
      </c>
      <c r="K42" s="4">
        <v>0.50430758359572492</v>
      </c>
      <c r="L42" s="35">
        <v>0.1202976067175982</v>
      </c>
      <c r="M42" s="2">
        <v>0.82195580918899658</v>
      </c>
      <c r="N42" s="7">
        <v>0.62801576352857125</v>
      </c>
      <c r="O42" s="2">
        <v>0.69977481842592981</v>
      </c>
      <c r="P42" s="2">
        <v>0.96017519579922372</v>
      </c>
      <c r="Q42" s="2">
        <v>1.0485101305295534</v>
      </c>
      <c r="R42" s="14">
        <f>AVERAGE('Industry Averages'!$I42,'Industry Averages'!$M42:$Q42)</f>
        <v>0.82980799300697328</v>
      </c>
    </row>
    <row r="43" spans="1:18">
      <c r="A43" s="30" t="s">
        <v>64</v>
      </c>
      <c r="B43" s="36" t="s">
        <v>199</v>
      </c>
      <c r="C43" s="1">
        <v>32</v>
      </c>
      <c r="D43" s="2">
        <v>0.87469922843497838</v>
      </c>
      <c r="E43" s="4">
        <v>0.45053898046819529</v>
      </c>
      <c r="F43" s="4">
        <v>6.4524623961495137E-2</v>
      </c>
      <c r="G43" s="2">
        <v>0.65821622091345544</v>
      </c>
      <c r="H43" s="4">
        <v>4.0657127528172937E-2</v>
      </c>
      <c r="I43" s="2">
        <v>0.68409375031756359</v>
      </c>
      <c r="J43" s="5">
        <v>0.61849255547578896</v>
      </c>
      <c r="K43" s="4">
        <v>0.45299255806954924</v>
      </c>
      <c r="L43" s="35">
        <v>0.17713700771802529</v>
      </c>
      <c r="M43" s="2">
        <v>0.77419510664876223</v>
      </c>
      <c r="N43" s="21">
        <v>0.61582042547062832</v>
      </c>
      <c r="O43" s="2">
        <v>0.55737082155423068</v>
      </c>
      <c r="P43" s="2">
        <v>0.49587806644422544</v>
      </c>
      <c r="Q43" s="2">
        <v>0.62745114806840763</v>
      </c>
      <c r="R43" s="14">
        <f>AVERAGE('Industry Averages'!$I43,'Industry Averages'!$M43:$Q43)</f>
        <v>0.62580155308396967</v>
      </c>
    </row>
    <row r="44" spans="1:18">
      <c r="A44" s="30" t="s">
        <v>65</v>
      </c>
      <c r="B44" s="37" t="s">
        <v>200</v>
      </c>
      <c r="C44" s="1">
        <v>235</v>
      </c>
      <c r="D44" s="2">
        <v>0.79710071959928419</v>
      </c>
      <c r="E44" s="4">
        <v>8.9588807486981814</v>
      </c>
      <c r="F44" s="4">
        <v>0.12905458858765534</v>
      </c>
      <c r="G44" s="2">
        <v>0.10571651491122282</v>
      </c>
      <c r="H44" s="4">
        <v>3.1059328223132576E-2</v>
      </c>
      <c r="I44" s="2">
        <v>0.10798894805453771</v>
      </c>
      <c r="J44" s="5">
        <v>0.46387566776720224</v>
      </c>
      <c r="K44" s="4">
        <v>0.27738631258663876</v>
      </c>
      <c r="L44" s="35">
        <v>0.39429806120304217</v>
      </c>
      <c r="M44" s="2">
        <v>5.58494718753152E-2</v>
      </c>
      <c r="N44" s="7">
        <v>6.7631146451552882E-2</v>
      </c>
      <c r="O44" s="2">
        <v>7.0289080325756217E-2</v>
      </c>
      <c r="P44" s="2">
        <v>7.5615335031345252E-2</v>
      </c>
      <c r="Q44" s="2">
        <v>9.826313785398752E-2</v>
      </c>
      <c r="R44" s="14">
        <f>AVERAGE('Industry Averages'!$I44,'Industry Averages'!$M44:$Q44)</f>
        <v>7.9272853265415791E-2</v>
      </c>
    </row>
    <row r="45" spans="1:18">
      <c r="A45" s="30" t="s">
        <v>13</v>
      </c>
      <c r="B45" s="36" t="s">
        <v>201</v>
      </c>
      <c r="C45" s="1">
        <v>101</v>
      </c>
      <c r="D45" s="2">
        <v>0.6363265081541909</v>
      </c>
      <c r="E45" s="4">
        <v>0.33012425384112382</v>
      </c>
      <c r="F45" s="4">
        <v>8.5589095744808302E-2</v>
      </c>
      <c r="G45" s="2">
        <v>0.51275686871345449</v>
      </c>
      <c r="H45" s="4">
        <v>3.6383998041473166E-2</v>
      </c>
      <c r="I45" s="2">
        <v>0.5308887682515312</v>
      </c>
      <c r="J45" s="5">
        <v>0.5417512975407125</v>
      </c>
      <c r="K45" s="4">
        <v>0.3255716456670335</v>
      </c>
      <c r="L45" s="35">
        <v>0.19788304916142535</v>
      </c>
      <c r="M45" s="2">
        <v>0.7416481757000527</v>
      </c>
      <c r="N45" s="21">
        <v>0.62945787807798448</v>
      </c>
      <c r="O45" s="2">
        <v>0.55631901720276644</v>
      </c>
      <c r="P45" s="2">
        <v>0.61142199192503821</v>
      </c>
      <c r="Q45" s="2">
        <v>0.69680824795297369</v>
      </c>
      <c r="R45" s="14">
        <f>AVERAGE('Industry Averages'!$I45,'Industry Averages'!$M45:$Q45)</f>
        <v>0.6277573465183911</v>
      </c>
    </row>
    <row r="46" spans="1:18">
      <c r="A46" s="30" t="s">
        <v>66</v>
      </c>
      <c r="B46" s="37" t="s">
        <v>202</v>
      </c>
      <c r="C46" s="1">
        <v>18</v>
      </c>
      <c r="D46" s="2">
        <v>1.0346238620519972</v>
      </c>
      <c r="E46" s="4">
        <v>0.56017739705295422</v>
      </c>
      <c r="F46" s="4">
        <v>5.1919720767888301E-3</v>
      </c>
      <c r="G46" s="2">
        <v>0.73433330919902928</v>
      </c>
      <c r="H46" s="4">
        <v>8.9680205202394905E-2</v>
      </c>
      <c r="I46" s="2">
        <v>0.80389548941480371</v>
      </c>
      <c r="J46" s="5">
        <v>0.6916148191358662</v>
      </c>
      <c r="K46" s="4">
        <v>0.5803291952709172</v>
      </c>
      <c r="L46" s="35">
        <v>0.21827837111187084</v>
      </c>
      <c r="M46" s="2">
        <v>0.61083825745632381</v>
      </c>
      <c r="N46" s="7">
        <v>0.92782334432638702</v>
      </c>
      <c r="O46" s="2">
        <v>1.4147585160608243</v>
      </c>
      <c r="P46" s="2">
        <v>1.234429635135682</v>
      </c>
      <c r="Q46" s="2">
        <v>0.65776617329136733</v>
      </c>
      <c r="R46" s="14">
        <f>AVERAGE('Industry Averages'!$I46,'Industry Averages'!$M46:$Q46)</f>
        <v>0.94158523594756482</v>
      </c>
    </row>
    <row r="47" spans="1:18">
      <c r="A47" s="30" t="s">
        <v>14</v>
      </c>
      <c r="B47" s="36" t="s">
        <v>203</v>
      </c>
      <c r="C47" s="1">
        <v>40</v>
      </c>
      <c r="D47" s="2">
        <v>0.88324544941408023</v>
      </c>
      <c r="E47" s="4">
        <v>0.34058711315343265</v>
      </c>
      <c r="F47" s="4">
        <v>4.7882099315603784E-2</v>
      </c>
      <c r="G47" s="2">
        <v>0.70737243616493928</v>
      </c>
      <c r="H47" s="4">
        <v>9.2516946275854148E-2</v>
      </c>
      <c r="I47" s="2">
        <v>0.77764289820194388</v>
      </c>
      <c r="J47" s="5">
        <v>0.66644381333666847</v>
      </c>
      <c r="K47" s="4">
        <v>0.40522934887538109</v>
      </c>
      <c r="L47" s="35">
        <v>0.24316154345912247</v>
      </c>
      <c r="M47" s="2">
        <v>1.003465779242618</v>
      </c>
      <c r="N47" s="21">
        <v>0.69319245782890693</v>
      </c>
      <c r="O47" s="2">
        <v>0.67368656968976759</v>
      </c>
      <c r="P47" s="2">
        <v>0.66780864677192153</v>
      </c>
      <c r="Q47" s="2">
        <v>0.81832731033239059</v>
      </c>
      <c r="R47" s="14">
        <f>AVERAGE('Industry Averages'!$I47,'Industry Averages'!$M47:$Q47)</f>
        <v>0.77235394367792487</v>
      </c>
    </row>
    <row r="48" spans="1:18">
      <c r="A48" s="30" t="s">
        <v>67</v>
      </c>
      <c r="B48" s="37" t="s">
        <v>204</v>
      </c>
      <c r="C48" s="1">
        <v>25</v>
      </c>
      <c r="D48" s="2">
        <v>0.9818502419420978</v>
      </c>
      <c r="E48" s="4">
        <v>0.64061731968395286</v>
      </c>
      <c r="F48" s="4">
        <v>1.7352941176470588E-2</v>
      </c>
      <c r="G48" s="2">
        <v>0.66899452289821792</v>
      </c>
      <c r="H48" s="4">
        <v>1.43926260384158E-2</v>
      </c>
      <c r="I48" s="2">
        <v>0.6761958764160676</v>
      </c>
      <c r="J48" s="5">
        <v>0.79455308185504536</v>
      </c>
      <c r="K48" s="4">
        <v>0.56041695704895178</v>
      </c>
      <c r="L48" s="35">
        <v>0.96519640979780497</v>
      </c>
      <c r="M48" s="2">
        <v>0.84213429384042704</v>
      </c>
      <c r="N48" s="7">
        <v>0.46860806206954692</v>
      </c>
      <c r="O48" s="2">
        <v>0.72015964506798358</v>
      </c>
      <c r="P48" s="2">
        <v>0.79876309391982148</v>
      </c>
      <c r="Q48" s="2">
        <v>0.59377295201994196</v>
      </c>
      <c r="R48" s="14">
        <f>AVERAGE('Industry Averages'!$I48,'Industry Averages'!$M48:$Q48)</f>
        <v>0.68327232055563147</v>
      </c>
    </row>
    <row r="49" spans="1:18">
      <c r="A49" s="30" t="s">
        <v>68</v>
      </c>
      <c r="B49" s="36" t="s">
        <v>205</v>
      </c>
      <c r="C49" s="1">
        <v>265</v>
      </c>
      <c r="D49" s="2">
        <v>0.83358408244891102</v>
      </c>
      <c r="E49" s="4">
        <v>0.10687683102748084</v>
      </c>
      <c r="F49" s="4">
        <v>2.5677633913961658E-2</v>
      </c>
      <c r="G49" s="2">
        <v>0.77325468492824379</v>
      </c>
      <c r="H49" s="4">
        <v>3.4508677744415128E-2</v>
      </c>
      <c r="I49" s="2">
        <v>0.80020222226080184</v>
      </c>
      <c r="J49" s="5">
        <v>0.62211015897044464</v>
      </c>
      <c r="K49" s="4">
        <v>0.46189459888088252</v>
      </c>
      <c r="L49" s="35">
        <v>0.17830934968362486</v>
      </c>
      <c r="M49" s="2">
        <v>0.91697354099694839</v>
      </c>
      <c r="N49" s="21">
        <v>0.9228608512768256</v>
      </c>
      <c r="O49" s="2">
        <v>0.88508346966591411</v>
      </c>
      <c r="P49" s="2">
        <v>1.0412420580286896</v>
      </c>
      <c r="Q49" s="2">
        <v>0.98181868386863347</v>
      </c>
      <c r="R49" s="14">
        <f>AVERAGE('Industry Averages'!$I49,'Industry Averages'!$M49:$Q49)</f>
        <v>0.92469680434963542</v>
      </c>
    </row>
    <row r="50" spans="1:18">
      <c r="A50" s="30" t="s">
        <v>69</v>
      </c>
      <c r="B50" s="37" t="s">
        <v>206</v>
      </c>
      <c r="C50" s="1">
        <v>129</v>
      </c>
      <c r="D50" s="2">
        <v>0.85077449325239163</v>
      </c>
      <c r="E50" s="4">
        <v>0.31704318146584576</v>
      </c>
      <c r="F50" s="4">
        <v>5.6466193710520411E-2</v>
      </c>
      <c r="G50" s="2">
        <v>0.69087689324124713</v>
      </c>
      <c r="H50" s="4">
        <v>6.4876579712806082E-2</v>
      </c>
      <c r="I50" s="2">
        <v>0.73715710512796673</v>
      </c>
      <c r="J50" s="5">
        <v>0.63096519546360441</v>
      </c>
      <c r="K50" s="4">
        <v>0.44491607317893028</v>
      </c>
      <c r="L50" s="35">
        <v>0.23645878487143099</v>
      </c>
      <c r="M50" s="2">
        <v>0.8905148234023309</v>
      </c>
      <c r="N50" s="7">
        <v>0.81830647974267279</v>
      </c>
      <c r="O50" s="2">
        <v>0.82382035475319326</v>
      </c>
      <c r="P50" s="2">
        <v>1.0266507370055664</v>
      </c>
      <c r="Q50" s="2">
        <v>0.94623821494528337</v>
      </c>
      <c r="R50" s="14">
        <f>AVERAGE('Industry Averages'!$I50,'Industry Averages'!$M50:$Q50)</f>
        <v>0.87378128582950232</v>
      </c>
    </row>
    <row r="51" spans="1:18">
      <c r="A51" s="30" t="s">
        <v>70</v>
      </c>
      <c r="B51" s="36" t="s">
        <v>207</v>
      </c>
      <c r="C51" s="1">
        <v>139</v>
      </c>
      <c r="D51" s="2">
        <v>0.79090289078720777</v>
      </c>
      <c r="E51" s="4">
        <v>0.12099796012855085</v>
      </c>
      <c r="F51" s="4">
        <v>4.1609712214751342E-2</v>
      </c>
      <c r="G51" s="2">
        <v>0.72671338007826403</v>
      </c>
      <c r="H51" s="4">
        <v>3.5555242043119273E-2</v>
      </c>
      <c r="I51" s="2">
        <v>0.75277629137351365</v>
      </c>
      <c r="J51" s="5">
        <v>0.62955250245296046</v>
      </c>
      <c r="K51" s="4">
        <v>0.42448602624975351</v>
      </c>
      <c r="L51" s="35">
        <v>0.33866780053697054</v>
      </c>
      <c r="M51" s="2">
        <v>0.98673088276303866</v>
      </c>
      <c r="N51" s="21">
        <v>0.8312183856595623</v>
      </c>
      <c r="O51" s="2">
        <v>0.8837080124216079</v>
      </c>
      <c r="P51" s="2">
        <v>1.1770734443491222</v>
      </c>
      <c r="Q51" s="2">
        <v>1.152697351786613</v>
      </c>
      <c r="R51" s="14">
        <f>AVERAGE('Industry Averages'!$I51,'Industry Averages'!$M51:$Q51)</f>
        <v>0.96403406139224301</v>
      </c>
    </row>
    <row r="52" spans="1:18">
      <c r="A52" s="30" t="s">
        <v>15</v>
      </c>
      <c r="B52" s="37" t="s">
        <v>208</v>
      </c>
      <c r="C52" s="1">
        <v>30</v>
      </c>
      <c r="D52" s="2">
        <v>1.4589538372780313</v>
      </c>
      <c r="E52" s="4">
        <v>0.3272758909595132</v>
      </c>
      <c r="F52" s="4">
        <v>0.15906085090748309</v>
      </c>
      <c r="G52" s="2">
        <v>1.1776095020244901</v>
      </c>
      <c r="H52" s="4">
        <v>0.11393384567589736</v>
      </c>
      <c r="I52" s="2">
        <v>1.3259837174034685</v>
      </c>
      <c r="J52" s="5">
        <v>0.59032556373280565</v>
      </c>
      <c r="K52" s="4">
        <v>0.36557254084354074</v>
      </c>
      <c r="L52" s="35">
        <v>0.71780248295373972</v>
      </c>
      <c r="M52" s="2">
        <v>0.81073152617680166</v>
      </c>
      <c r="N52" s="7">
        <v>0.76800042762641452</v>
      </c>
      <c r="O52" s="2">
        <v>0.89482816266964527</v>
      </c>
      <c r="P52" s="2">
        <v>0.72461491658678878</v>
      </c>
      <c r="Q52" s="2">
        <v>0.66405583898276987</v>
      </c>
      <c r="R52" s="14">
        <f>AVERAGE('Industry Averages'!$I52,'Industry Averages'!$M52:$Q52)</f>
        <v>0.86470243157431481</v>
      </c>
    </row>
    <row r="53" spans="1:18">
      <c r="A53" s="30" t="s">
        <v>71</v>
      </c>
      <c r="B53" s="36" t="s">
        <v>209</v>
      </c>
      <c r="C53" s="1">
        <v>32</v>
      </c>
      <c r="D53" s="2">
        <v>1.2831022322021963</v>
      </c>
      <c r="E53" s="4">
        <v>0.99402601112283029</v>
      </c>
      <c r="F53" s="4">
        <v>8.1599510263565725E-2</v>
      </c>
      <c r="G53" s="2">
        <v>0.74355194860329521</v>
      </c>
      <c r="H53" s="4">
        <v>7.9448943127153393E-2</v>
      </c>
      <c r="I53" s="2">
        <v>0.80369711112745357</v>
      </c>
      <c r="J53" s="5">
        <v>0.65248556370023891</v>
      </c>
      <c r="K53" s="4">
        <v>0.49211448705692795</v>
      </c>
      <c r="L53" s="35">
        <v>0.19154509032702399</v>
      </c>
      <c r="M53" s="2">
        <v>0.44125508081978904</v>
      </c>
      <c r="N53" s="21">
        <v>0.4451956659198778</v>
      </c>
      <c r="O53" s="2">
        <v>0.5122854446277495</v>
      </c>
      <c r="P53" s="2">
        <v>0.55219511182946646</v>
      </c>
      <c r="Q53" s="2">
        <v>0.62556238975986156</v>
      </c>
      <c r="R53" s="14">
        <f>AVERAGE('Industry Averages'!$I53,'Industry Averages'!$M53:$Q53)</f>
        <v>0.56336513401403299</v>
      </c>
    </row>
    <row r="54" spans="1:18">
      <c r="A54" s="30" t="s">
        <v>16</v>
      </c>
      <c r="B54" s="37" t="s">
        <v>210</v>
      </c>
      <c r="C54" s="1">
        <v>66</v>
      </c>
      <c r="D54" s="2">
        <v>1.56468392285972</v>
      </c>
      <c r="E54" s="4">
        <v>0.57235854501182959</v>
      </c>
      <c r="F54" s="4">
        <v>2.0164865100240573E-2</v>
      </c>
      <c r="G54" s="2">
        <v>1.1035829689160312</v>
      </c>
      <c r="H54" s="4">
        <v>7.2483185051794033E-2</v>
      </c>
      <c r="I54" s="2">
        <v>1.1856611458729911</v>
      </c>
      <c r="J54" s="5">
        <v>0.65315329138567446</v>
      </c>
      <c r="K54" s="4">
        <v>0.43694205263736113</v>
      </c>
      <c r="L54" s="35">
        <v>0.28718005357594312</v>
      </c>
      <c r="M54" s="2">
        <v>0.67915578788885134</v>
      </c>
      <c r="N54" s="7">
        <v>0.66749176385887621</v>
      </c>
      <c r="O54" s="2">
        <v>0.74415946232869168</v>
      </c>
      <c r="P54" s="2">
        <v>0.71171194651767145</v>
      </c>
      <c r="Q54" s="2">
        <v>0.91444462364251522</v>
      </c>
      <c r="R54" s="14">
        <f>AVERAGE('Industry Averages'!$I54,'Industry Averages'!$M54:$Q54)</f>
        <v>0.81710412168493285</v>
      </c>
    </row>
    <row r="55" spans="1:18">
      <c r="A55" s="30" t="s">
        <v>17</v>
      </c>
      <c r="B55" s="36" t="s">
        <v>211</v>
      </c>
      <c r="C55" s="1">
        <v>140</v>
      </c>
      <c r="D55" s="2">
        <v>0.73000422582003843</v>
      </c>
      <c r="E55" s="4">
        <v>0.14848153821817395</v>
      </c>
      <c r="F55" s="4">
        <v>5.0569450012242279E-2</v>
      </c>
      <c r="G55" s="2">
        <v>0.65861585075148832</v>
      </c>
      <c r="H55" s="4">
        <v>3.6808391436333653E-2</v>
      </c>
      <c r="I55" s="2">
        <v>0.6829888736707932</v>
      </c>
      <c r="J55" s="5">
        <v>0.73341424369856478</v>
      </c>
      <c r="K55" s="4">
        <v>0.54656682653316824</v>
      </c>
      <c r="L55" s="35">
        <v>4.0637142509064667E-2</v>
      </c>
      <c r="M55" s="2">
        <v>0.9149796629650655</v>
      </c>
      <c r="N55" s="21">
        <v>0.68817620468484997</v>
      </c>
      <c r="O55" s="2">
        <v>0.87926933287734055</v>
      </c>
      <c r="P55" s="2">
        <v>0.99725066748303448</v>
      </c>
      <c r="Q55" s="2">
        <v>0.93705724489488984</v>
      </c>
      <c r="R55" s="14">
        <f>AVERAGE('Industry Averages'!$I55,'Industry Averages'!$M55:$Q55)</f>
        <v>0.84995366442932896</v>
      </c>
    </row>
    <row r="56" spans="1:18">
      <c r="A56" s="30" t="s">
        <v>18</v>
      </c>
      <c r="B56" s="37" t="s">
        <v>212</v>
      </c>
      <c r="C56" s="1">
        <v>77</v>
      </c>
      <c r="D56" s="2">
        <v>1.0099196260149268</v>
      </c>
      <c r="E56" s="4">
        <v>9.3670147555266953E-2</v>
      </c>
      <c r="F56" s="4">
        <v>9.7472941862889101E-2</v>
      </c>
      <c r="G56" s="2">
        <v>0.94528199231298238</v>
      </c>
      <c r="H56" s="4">
        <v>3.0101127598329343E-2</v>
      </c>
      <c r="I56" s="2">
        <v>0.97387628096539713</v>
      </c>
      <c r="J56" s="5">
        <v>0.58678546896393535</v>
      </c>
      <c r="K56" s="4">
        <v>0.42373343239410072</v>
      </c>
      <c r="L56" s="35">
        <v>0.33298362568375423</v>
      </c>
      <c r="M56" s="2">
        <v>0.91756695796828625</v>
      </c>
      <c r="N56" s="7">
        <v>0.87020396713009684</v>
      </c>
      <c r="O56" s="2">
        <v>0.82102604136194945</v>
      </c>
      <c r="P56" s="2">
        <v>1.0476147604347601</v>
      </c>
      <c r="Q56" s="2">
        <v>1.0315158970762186</v>
      </c>
      <c r="R56" s="14">
        <f>AVERAGE('Industry Averages'!$I56,'Industry Averages'!$M56:$Q56)</f>
        <v>0.94363398415611799</v>
      </c>
    </row>
    <row r="57" spans="1:18">
      <c r="A57" s="30" t="s">
        <v>72</v>
      </c>
      <c r="B57" s="36" t="s">
        <v>213</v>
      </c>
      <c r="C57" s="1">
        <v>21</v>
      </c>
      <c r="D57" s="2">
        <v>0.68233757937038952</v>
      </c>
      <c r="E57" s="4">
        <v>0.40812815664772462</v>
      </c>
      <c r="F57" s="4">
        <v>0.12606693614452899</v>
      </c>
      <c r="G57" s="2">
        <v>0.52571071691771543</v>
      </c>
      <c r="H57" s="4">
        <v>5.9190103663443586E-2</v>
      </c>
      <c r="I57" s="2">
        <v>0.55726079490411695</v>
      </c>
      <c r="J57" s="5">
        <v>0.47068084780312802</v>
      </c>
      <c r="K57" s="4">
        <v>0.30122040517355808</v>
      </c>
      <c r="L57" s="35">
        <v>0.33635550501669675</v>
      </c>
      <c r="M57" s="2">
        <v>0.81929059452472941</v>
      </c>
      <c r="N57" s="21">
        <v>0.71443841745032044</v>
      </c>
      <c r="O57" s="2">
        <v>0.63161786013410837</v>
      </c>
      <c r="P57" s="2">
        <v>0.67179161955338684</v>
      </c>
      <c r="Q57" s="2">
        <v>0.59269928391842142</v>
      </c>
      <c r="R57" s="14">
        <f>AVERAGE('Industry Averages'!$I57,'Industry Averages'!$M57:$Q57)</f>
        <v>0.66451642841418057</v>
      </c>
    </row>
    <row r="58" spans="1:18">
      <c r="A58" s="30" t="s">
        <v>19</v>
      </c>
      <c r="B58" s="37" t="s">
        <v>214</v>
      </c>
      <c r="C58" s="1">
        <v>26</v>
      </c>
      <c r="D58" s="2">
        <v>0.97641663249405386</v>
      </c>
      <c r="E58" s="4">
        <v>1.1994523019646424</v>
      </c>
      <c r="F58" s="4">
        <v>0.15121383782190267</v>
      </c>
      <c r="G58" s="2">
        <v>0.52058889878546499</v>
      </c>
      <c r="H58" s="4">
        <v>0.19223387033475514</v>
      </c>
      <c r="I58" s="2">
        <v>0.6409138936431259</v>
      </c>
      <c r="J58" s="5">
        <v>0.46029133808394967</v>
      </c>
      <c r="K58" s="4">
        <v>0.30676474675693499</v>
      </c>
      <c r="L58" s="35">
        <v>0.13188368312498944</v>
      </c>
      <c r="M58" s="2">
        <v>0.91067854389207092</v>
      </c>
      <c r="N58" s="7">
        <v>0.8021499989307056</v>
      </c>
      <c r="O58" s="2">
        <v>0.80519497929401429</v>
      </c>
      <c r="P58" s="2">
        <v>0.70335628063826439</v>
      </c>
      <c r="Q58" s="2">
        <v>0.73248057437703429</v>
      </c>
      <c r="R58" s="14">
        <f>AVERAGE('Industry Averages'!$I58,'Industry Averages'!$M58:$Q58)</f>
        <v>0.76579571179586925</v>
      </c>
    </row>
    <row r="59" spans="1:18">
      <c r="A59" s="30" t="s">
        <v>20</v>
      </c>
      <c r="B59" s="36" t="s">
        <v>215</v>
      </c>
      <c r="C59" s="1">
        <v>55</v>
      </c>
      <c r="D59" s="2">
        <v>0.64321741983105052</v>
      </c>
      <c r="E59" s="4">
        <v>0.2505632225937019</v>
      </c>
      <c r="F59" s="4">
        <v>0.1086183879830664</v>
      </c>
      <c r="G59" s="2">
        <v>0.54375801468710727</v>
      </c>
      <c r="H59" s="4">
        <v>5.9561517070256066E-2</v>
      </c>
      <c r="I59" s="2">
        <v>0.57713270571384068</v>
      </c>
      <c r="J59" s="5">
        <v>0.38428327741610518</v>
      </c>
      <c r="K59" s="4">
        <v>0.22934083377302145</v>
      </c>
      <c r="L59" s="35">
        <v>0.28869217450995827</v>
      </c>
      <c r="M59" s="2">
        <v>0.75385679969929598</v>
      </c>
      <c r="N59" s="21">
        <v>0.7008266669001918</v>
      </c>
      <c r="O59" s="2">
        <v>0.72774299007849574</v>
      </c>
      <c r="P59" s="2">
        <v>0.65115065979406583</v>
      </c>
      <c r="Q59" s="2">
        <v>0.58907152474849622</v>
      </c>
      <c r="R59" s="14">
        <f>AVERAGE('Industry Averages'!$I59,'Industry Averages'!$M59:$Q59)</f>
        <v>0.66663022448906439</v>
      </c>
    </row>
    <row r="60" spans="1:18">
      <c r="A60" s="30" t="s">
        <v>73</v>
      </c>
      <c r="B60" s="37" t="s">
        <v>216</v>
      </c>
      <c r="C60" s="1">
        <v>348</v>
      </c>
      <c r="D60" s="2">
        <v>0.92923680777192841</v>
      </c>
      <c r="E60" s="4">
        <v>0.4522013188306106</v>
      </c>
      <c r="F60" s="4">
        <v>4.6402282082691794E-2</v>
      </c>
      <c r="G60" s="2">
        <v>0.69861810651173617</v>
      </c>
      <c r="H60" s="4">
        <v>0.10996476694208436</v>
      </c>
      <c r="I60" s="2">
        <v>0.78261828544380085</v>
      </c>
      <c r="J60" s="5">
        <v>0.35886476685855678</v>
      </c>
      <c r="K60" s="4">
        <v>0.28854952848131826</v>
      </c>
      <c r="L60" s="35">
        <v>0.13934708443344798</v>
      </c>
      <c r="M60" s="2">
        <v>0.80698183301141047</v>
      </c>
      <c r="N60" s="7">
        <v>0.67569470993802794</v>
      </c>
      <c r="O60" s="2">
        <v>0.86690937652117939</v>
      </c>
      <c r="P60" s="2">
        <v>0.86668447411796701</v>
      </c>
      <c r="Q60" s="2">
        <v>0.86018284014412283</v>
      </c>
      <c r="R60" s="14">
        <f>AVERAGE('Industry Averages'!$I60,'Industry Averages'!$M60:$Q60)</f>
        <v>0.80984525319608469</v>
      </c>
    </row>
    <row r="61" spans="1:18">
      <c r="A61" s="30" t="s">
        <v>21</v>
      </c>
      <c r="B61" s="36" t="s">
        <v>217</v>
      </c>
      <c r="C61" s="1">
        <v>125</v>
      </c>
      <c r="D61" s="2">
        <v>1.0479358847691829</v>
      </c>
      <c r="E61" s="4">
        <v>0.19651945332376891</v>
      </c>
      <c r="F61" s="4">
        <v>8.8098030652064549E-2</v>
      </c>
      <c r="G61" s="2">
        <v>0.91646110671917103</v>
      </c>
      <c r="H61" s="4">
        <v>4.3008934948619612E-2</v>
      </c>
      <c r="I61" s="2">
        <v>0.95621879667804077</v>
      </c>
      <c r="J61" s="5">
        <v>0.58582765197574027</v>
      </c>
      <c r="K61" s="4">
        <v>0.34280553440309797</v>
      </c>
      <c r="L61" s="35">
        <v>0.19960805659665606</v>
      </c>
      <c r="M61" s="2">
        <v>1.2286140493062305</v>
      </c>
      <c r="N61" s="21">
        <v>0.93146084205407687</v>
      </c>
      <c r="O61" s="2">
        <v>1.0376808387746204</v>
      </c>
      <c r="P61" s="2">
        <v>1.0121653053546547</v>
      </c>
      <c r="Q61" s="2">
        <v>1.0985210616277283</v>
      </c>
      <c r="R61" s="14">
        <f>AVERAGE('Industry Averages'!$I61,'Industry Averages'!$M61:$Q61)</f>
        <v>1.0441101489658919</v>
      </c>
    </row>
    <row r="62" spans="1:18">
      <c r="A62" s="30" t="s">
        <v>74</v>
      </c>
      <c r="B62" s="37" t="s">
        <v>218</v>
      </c>
      <c r="C62" s="1">
        <v>86</v>
      </c>
      <c r="D62" s="2">
        <v>0.90372282655970038</v>
      </c>
      <c r="E62" s="4">
        <v>0.23857234423907533</v>
      </c>
      <c r="F62" s="4">
        <v>1.6982632968721351E-2</v>
      </c>
      <c r="G62" s="2">
        <v>0.76967748105625911</v>
      </c>
      <c r="H62" s="4">
        <v>6.0390040320743917E-2</v>
      </c>
      <c r="I62" s="2">
        <v>0.8177002612599934</v>
      </c>
      <c r="J62" s="5">
        <v>0.78679382107318196</v>
      </c>
      <c r="K62" s="4">
        <v>0.67840264511417692</v>
      </c>
      <c r="L62" s="35">
        <v>0.43632995012792897</v>
      </c>
      <c r="M62" s="2">
        <v>0.87412275998567224</v>
      </c>
      <c r="N62" s="7">
        <v>0.88779982496284104</v>
      </c>
      <c r="O62" s="2">
        <v>0.96016218423880206</v>
      </c>
      <c r="P62" s="2">
        <v>1.1094422701693822</v>
      </c>
      <c r="Q62" s="2">
        <v>1.0865722025981523</v>
      </c>
      <c r="R62" s="14">
        <f>AVERAGE('Industry Averages'!$I62,'Industry Averages'!$M62:$Q62)</f>
        <v>0.95596658386914035</v>
      </c>
    </row>
    <row r="63" spans="1:18">
      <c r="A63" s="30" t="s">
        <v>75</v>
      </c>
      <c r="B63" s="36" t="s">
        <v>219</v>
      </c>
      <c r="C63" s="1">
        <v>22</v>
      </c>
      <c r="D63" s="2">
        <v>1.0002964815877964</v>
      </c>
      <c r="E63" s="4">
        <v>0.47821227401019906</v>
      </c>
      <c r="F63" s="4">
        <v>0.13204967341225121</v>
      </c>
      <c r="G63" s="2">
        <v>0.74145742977755014</v>
      </c>
      <c r="H63" s="4">
        <v>0.11129174500584449</v>
      </c>
      <c r="I63" s="2">
        <v>0.83174415203133112</v>
      </c>
      <c r="J63" s="5">
        <v>0.57066825388923437</v>
      </c>
      <c r="K63" s="4">
        <v>0.31111572613682442</v>
      </c>
      <c r="L63" s="35">
        <v>0.1026899246983541</v>
      </c>
      <c r="M63" s="2">
        <v>1.2940648547983142</v>
      </c>
      <c r="N63" s="21">
        <v>1.094913266181017</v>
      </c>
      <c r="O63" s="2">
        <v>1.0984143438538143</v>
      </c>
      <c r="P63" s="2">
        <v>1.3336679465607404</v>
      </c>
      <c r="Q63" s="2">
        <v>1.2442326298508288</v>
      </c>
      <c r="R63" s="14">
        <f>AVERAGE('Industry Averages'!$I63,'Industry Averages'!$M63:$Q63)</f>
        <v>1.1495061988793409</v>
      </c>
    </row>
    <row r="64" spans="1:18">
      <c r="A64" s="30" t="s">
        <v>76</v>
      </c>
      <c r="B64" s="37" t="s">
        <v>220</v>
      </c>
      <c r="C64" s="1">
        <v>3</v>
      </c>
      <c r="D64" s="2">
        <v>1.2606140135050163</v>
      </c>
      <c r="E64" s="4">
        <v>0.44094447311157486</v>
      </c>
      <c r="F64" s="4">
        <v>8.5424710424710434E-2</v>
      </c>
      <c r="G64" s="2">
        <v>0.95364555549338992</v>
      </c>
      <c r="H64" s="4">
        <v>3.4589309988951635E-2</v>
      </c>
      <c r="I64" s="2">
        <v>0.98495492821656128</v>
      </c>
      <c r="J64" s="5">
        <v>0.5036081922347394</v>
      </c>
      <c r="K64" s="4">
        <v>0.2638843975896713</v>
      </c>
      <c r="L64" s="35">
        <v>0.73810101729385524</v>
      </c>
      <c r="M64" s="2">
        <v>1.3768945488985402</v>
      </c>
      <c r="N64" s="7">
        <v>0.94523624792936756</v>
      </c>
      <c r="O64" s="2">
        <v>1.2507640353953937</v>
      </c>
      <c r="P64" s="2">
        <v>1.0556071646429179</v>
      </c>
      <c r="Q64" s="2">
        <v>1.1174661727895663</v>
      </c>
      <c r="R64" s="14">
        <f>AVERAGE('Industry Averages'!$I64,'Industry Averages'!$M64:$Q64)</f>
        <v>1.1218205163120578</v>
      </c>
    </row>
    <row r="65" spans="1:18">
      <c r="A65" s="30" t="s">
        <v>77</v>
      </c>
      <c r="B65" s="36" t="s">
        <v>221</v>
      </c>
      <c r="C65" s="1">
        <v>278</v>
      </c>
      <c r="D65" s="2">
        <v>1.1833905955492112</v>
      </c>
      <c r="E65" s="4">
        <v>0.72076823638699605</v>
      </c>
      <c r="F65" s="4">
        <v>6.7846630873033284E-3</v>
      </c>
      <c r="G65" s="2">
        <v>0.77540360478934989</v>
      </c>
      <c r="H65" s="4">
        <v>4.3649088146747519E-2</v>
      </c>
      <c r="I65" s="2">
        <v>0.80747626926095195</v>
      </c>
      <c r="J65" s="5">
        <v>0.7658799624536865</v>
      </c>
      <c r="K65" s="4">
        <v>0.56276274246951741</v>
      </c>
      <c r="L65" s="35">
        <v>1.543780322886942</v>
      </c>
      <c r="M65" s="2">
        <v>0.94743762340513227</v>
      </c>
      <c r="N65" s="21">
        <v>0.99198790067456866</v>
      </c>
      <c r="O65" s="2">
        <v>1.0036901148132051</v>
      </c>
      <c r="P65" s="2">
        <v>1.0743174544514105</v>
      </c>
      <c r="Q65" s="2">
        <v>1.0767106396403761</v>
      </c>
      <c r="R65" s="14">
        <f>AVERAGE('Industry Averages'!$I65,'Industry Averages'!$M65:$Q65)</f>
        <v>0.98360333370760744</v>
      </c>
    </row>
    <row r="66" spans="1:18">
      <c r="A66" s="30" t="s">
        <v>22</v>
      </c>
      <c r="B66" s="37" t="s">
        <v>222</v>
      </c>
      <c r="C66" s="1">
        <v>57</v>
      </c>
      <c r="D66" s="2">
        <v>1.1569354576468236</v>
      </c>
      <c r="E66" s="4">
        <v>1.2969319792520981</v>
      </c>
      <c r="F66" s="4">
        <v>4.5469940447769842E-2</v>
      </c>
      <c r="G66" s="2">
        <v>0.59428756123218174</v>
      </c>
      <c r="H66" s="4">
        <v>1.371171784259329E-2</v>
      </c>
      <c r="I66" s="2">
        <v>0.59907733373938232</v>
      </c>
      <c r="J66" s="5">
        <v>0.65442639196319385</v>
      </c>
      <c r="K66" s="4">
        <v>0.40777804780152754</v>
      </c>
      <c r="L66" s="35">
        <v>0.42754806945176344</v>
      </c>
      <c r="M66" s="2">
        <v>0.65372935713088309</v>
      </c>
      <c r="N66" s="7">
        <v>0.68903844183291452</v>
      </c>
      <c r="O66" s="2">
        <v>0.71646756268516709</v>
      </c>
      <c r="P66" s="2">
        <v>0.6231608561764338</v>
      </c>
      <c r="Q66" s="2">
        <v>0.6175192303191579</v>
      </c>
      <c r="R66" s="14">
        <f>AVERAGE('Industry Averages'!$I66,'Industry Averages'!$M66:$Q66)</f>
        <v>0.64983213031398979</v>
      </c>
    </row>
    <row r="67" spans="1:18">
      <c r="A67" s="30" t="s">
        <v>23</v>
      </c>
      <c r="B67" s="36" t="s">
        <v>223</v>
      </c>
      <c r="C67" s="1">
        <v>135</v>
      </c>
      <c r="D67" s="2">
        <v>1.207736156526019</v>
      </c>
      <c r="E67" s="4">
        <v>0.77437437415728028</v>
      </c>
      <c r="F67" s="4">
        <v>1.1881212554526177E-2</v>
      </c>
      <c r="G67" s="2">
        <v>0.77157179540920695</v>
      </c>
      <c r="H67" s="4">
        <v>7.6124563265620865E-2</v>
      </c>
      <c r="I67" s="2">
        <v>0.83156790899481969</v>
      </c>
      <c r="J67" s="5">
        <v>0.73903402935019358</v>
      </c>
      <c r="K67" s="4">
        <v>0.50267474468728313</v>
      </c>
      <c r="L67" s="35">
        <v>0.40225198183432803</v>
      </c>
      <c r="M67" s="2">
        <v>1.410476112201879</v>
      </c>
      <c r="N67" s="21">
        <v>1.1096395487798727</v>
      </c>
      <c r="O67" s="2">
        <v>1.0558983129597594</v>
      </c>
      <c r="P67" s="2">
        <v>1.0668864769579942</v>
      </c>
      <c r="Q67" s="2">
        <v>1.2186547171181339</v>
      </c>
      <c r="R67" s="14">
        <f>AVERAGE('Industry Averages'!$I67,'Industry Averages'!$M67:$Q67)</f>
        <v>1.1155205128354098</v>
      </c>
    </row>
    <row r="68" spans="1:18">
      <c r="A68" s="30" t="s">
        <v>24</v>
      </c>
      <c r="B68" s="37" t="s">
        <v>224</v>
      </c>
      <c r="C68" s="1">
        <v>26</v>
      </c>
      <c r="D68" s="2">
        <v>0.92162110120204421</v>
      </c>
      <c r="E68" s="4">
        <v>0.55111842108152431</v>
      </c>
      <c r="F68" s="4">
        <v>0.15669790329594083</v>
      </c>
      <c r="G68" s="2">
        <v>0.65721335788201829</v>
      </c>
      <c r="H68" s="4">
        <v>3.6828293086543964E-2</v>
      </c>
      <c r="I68" s="2">
        <v>0.68001779865998724</v>
      </c>
      <c r="J68" s="5">
        <v>0.45674515153466699</v>
      </c>
      <c r="K68" s="4">
        <v>0.29215495035874861</v>
      </c>
      <c r="L68" s="35">
        <v>0.14052673351972472</v>
      </c>
      <c r="M68" s="2">
        <v>0.90706844247421869</v>
      </c>
      <c r="N68" s="7">
        <v>0.60469788408283676</v>
      </c>
      <c r="O68" s="2">
        <v>0.55106848014820298</v>
      </c>
      <c r="P68" s="2">
        <v>0.73705502274807633</v>
      </c>
      <c r="Q68" s="2">
        <v>0.67817351673939641</v>
      </c>
      <c r="R68" s="14">
        <f>AVERAGE('Industry Averages'!$I68,'Industry Averages'!$M68:$Q68)</f>
        <v>0.6930135241421197</v>
      </c>
    </row>
    <row r="69" spans="1:18">
      <c r="A69" s="30" t="s">
        <v>25</v>
      </c>
      <c r="B69" s="36" t="s">
        <v>225</v>
      </c>
      <c r="C69" s="1">
        <v>15</v>
      </c>
      <c r="D69" s="2">
        <v>1.1387183512788366</v>
      </c>
      <c r="E69" s="4">
        <v>0.37524314147875909</v>
      </c>
      <c r="F69" s="4">
        <v>5.9381688898027016E-2</v>
      </c>
      <c r="G69" s="2">
        <v>0.89386433473337934</v>
      </c>
      <c r="H69" s="4">
        <v>6.810295790916561E-2</v>
      </c>
      <c r="I69" s="2">
        <v>0.95673609704512463</v>
      </c>
      <c r="J69" s="5">
        <v>0.61755963557368276</v>
      </c>
      <c r="K69" s="4">
        <v>0.35669571939417954</v>
      </c>
      <c r="L69" s="35">
        <v>0.23125769025891738</v>
      </c>
      <c r="M69" s="2">
        <v>0.89356619047385455</v>
      </c>
      <c r="N69" s="21">
        <v>0.82676199858159016</v>
      </c>
      <c r="O69" s="2">
        <v>0.97753020034772831</v>
      </c>
      <c r="P69" s="2">
        <v>1.1728745712683208</v>
      </c>
      <c r="Q69" s="2">
        <v>1.2543747470505289</v>
      </c>
      <c r="R69" s="14">
        <f>AVERAGE('Industry Averages'!$I69,'Industry Averages'!$M69:$Q69)</f>
        <v>1.0136406341278581</v>
      </c>
    </row>
    <row r="70" spans="1:18">
      <c r="A70" s="30" t="s">
        <v>26</v>
      </c>
      <c r="B70" s="37" t="s">
        <v>226</v>
      </c>
      <c r="C70" s="1">
        <v>55</v>
      </c>
      <c r="D70" s="2">
        <v>0.66653691588490227</v>
      </c>
      <c r="E70" s="4">
        <v>0.78082008070866427</v>
      </c>
      <c r="F70" s="4">
        <v>9.9079260723707721E-2</v>
      </c>
      <c r="G70" s="2">
        <v>0.42454616894039121</v>
      </c>
      <c r="H70" s="4">
        <v>1.4743077609565411E-2</v>
      </c>
      <c r="I70" s="2">
        <v>0.42904254661801955</v>
      </c>
      <c r="J70" s="5">
        <v>0.36666160420037636</v>
      </c>
      <c r="K70" s="4">
        <v>0.1985988098435171</v>
      </c>
      <c r="L70" s="35">
        <v>8.3678921536175566E-2</v>
      </c>
      <c r="M70" s="2">
        <v>0.49888085289261619</v>
      </c>
      <c r="N70" s="7">
        <v>0.32719364961137615</v>
      </c>
      <c r="O70" s="2">
        <v>0.32493565540349184</v>
      </c>
      <c r="P70" s="2">
        <v>0.3460165075906414</v>
      </c>
      <c r="Q70" s="2">
        <v>0.37843539998307546</v>
      </c>
      <c r="R70" s="14">
        <f>AVERAGE('Industry Averages'!$I70,'Industry Averages'!$M70:$Q70)</f>
        <v>0.38408410201653681</v>
      </c>
    </row>
    <row r="71" spans="1:18">
      <c r="A71" s="30" t="s">
        <v>27</v>
      </c>
      <c r="B71" s="36" t="s">
        <v>227</v>
      </c>
      <c r="C71" s="1">
        <v>93</v>
      </c>
      <c r="D71" s="2">
        <v>0.75722241098522591</v>
      </c>
      <c r="E71" s="4">
        <v>0.12691736443026125</v>
      </c>
      <c r="F71" s="4">
        <v>1.0838465468314483E-2</v>
      </c>
      <c r="G71" s="2">
        <v>0.69301481306767954</v>
      </c>
      <c r="H71" s="4">
        <v>7.9271414223853642E-2</v>
      </c>
      <c r="I71" s="2">
        <v>0.75192103530776722</v>
      </c>
      <c r="J71" s="5">
        <v>0.77661028953661315</v>
      </c>
      <c r="K71" s="4">
        <v>0.67763412020990454</v>
      </c>
      <c r="L71" s="35">
        <v>0.75511105572566062</v>
      </c>
      <c r="M71" s="2">
        <v>1.0348311060447721</v>
      </c>
      <c r="N71" s="21">
        <v>1.1036721628723862</v>
      </c>
      <c r="O71" s="2">
        <v>0.94639980978395732</v>
      </c>
      <c r="P71" s="2">
        <v>1.1490747541483908</v>
      </c>
      <c r="Q71" s="2">
        <v>1.3320479668619645</v>
      </c>
      <c r="R71" s="14">
        <f>AVERAGE('Industry Averages'!$I71,'Industry Averages'!$M71:$Q71)</f>
        <v>1.0529911391698732</v>
      </c>
    </row>
    <row r="72" spans="1:18">
      <c r="A72" s="30" t="s">
        <v>109</v>
      </c>
      <c r="B72" s="37" t="s">
        <v>228</v>
      </c>
      <c r="C72" s="1">
        <v>29</v>
      </c>
      <c r="D72" s="2">
        <v>1.4081707476360148</v>
      </c>
      <c r="E72" s="4">
        <v>0.54001827602237573</v>
      </c>
      <c r="F72" s="4">
        <v>5.7619058060996174E-2</v>
      </c>
      <c r="G72" s="2">
        <v>1.0100109543670703</v>
      </c>
      <c r="H72" s="4">
        <v>8.6700857050023353E-2</v>
      </c>
      <c r="I72" s="2">
        <v>1.1021787350991707</v>
      </c>
      <c r="J72" s="5">
        <v>0.5486440294344852</v>
      </c>
      <c r="K72" s="4">
        <v>0.37469457859611055</v>
      </c>
      <c r="L72" s="35">
        <v>9.4156056847918793E-2</v>
      </c>
      <c r="M72" s="2">
        <v>1.0689823736618371</v>
      </c>
      <c r="N72" s="7">
        <v>0.96202486776723917</v>
      </c>
      <c r="O72" s="2">
        <v>0.82623364138876865</v>
      </c>
      <c r="P72" s="2">
        <v>0.89788591137584506</v>
      </c>
      <c r="Q72" s="2">
        <v>0.75678423138498629</v>
      </c>
      <c r="R72" s="14">
        <f>AVERAGE('Industry Averages'!$I72,'Industry Averages'!$M72:$Q72)</f>
        <v>0.93568162677964117</v>
      </c>
    </row>
    <row r="73" spans="1:18">
      <c r="A73" s="30" t="s">
        <v>28</v>
      </c>
      <c r="B73" s="36" t="s">
        <v>28</v>
      </c>
      <c r="C73" s="1">
        <v>238</v>
      </c>
      <c r="D73" s="2">
        <v>1.2058791394920116</v>
      </c>
      <c r="E73" s="4">
        <v>0.76725993068917675</v>
      </c>
      <c r="F73" s="4">
        <v>1.2648041889241084E-2</v>
      </c>
      <c r="G73" s="2">
        <v>0.77295002447977201</v>
      </c>
      <c r="H73" s="4">
        <v>2.6930143859987859E-2</v>
      </c>
      <c r="I73" s="2">
        <v>0.79095751147316062</v>
      </c>
      <c r="J73" s="5">
        <v>0.49013819999646052</v>
      </c>
      <c r="K73" s="4">
        <v>0.32404663855566707</v>
      </c>
      <c r="L73" s="35">
        <v>0.28844692925989601</v>
      </c>
      <c r="M73" s="2">
        <v>0.41289220238853069</v>
      </c>
      <c r="N73" s="21">
        <v>0.41365814242478077</v>
      </c>
      <c r="O73" s="2">
        <v>0.421335920717823</v>
      </c>
      <c r="P73" s="2">
        <v>0.40946857953268101</v>
      </c>
      <c r="Q73" s="2">
        <v>0.42562033756937268</v>
      </c>
      <c r="R73" s="14">
        <f>AVERAGE('Industry Averages'!$I73,'Industry Averages'!$M73:$Q73)</f>
        <v>0.47898878235105813</v>
      </c>
    </row>
    <row r="74" spans="1:18">
      <c r="A74" s="30" t="s">
        <v>78</v>
      </c>
      <c r="B74" s="37" t="s">
        <v>229</v>
      </c>
      <c r="C74" s="1">
        <v>25</v>
      </c>
      <c r="D74" s="2">
        <v>0.8485468366232567</v>
      </c>
      <c r="E74" s="4">
        <v>0.94698621594292776</v>
      </c>
      <c r="F74" s="4">
        <v>2.8399487836107556E-2</v>
      </c>
      <c r="G74" s="2">
        <v>0.50171280548152397</v>
      </c>
      <c r="H74" s="4">
        <v>0.1106209703402197</v>
      </c>
      <c r="I74" s="2">
        <v>0.56138120805553782</v>
      </c>
      <c r="J74" s="5">
        <v>0.68518120812857575</v>
      </c>
      <c r="K74" s="4">
        <v>0.60695873454611438</v>
      </c>
      <c r="L74" s="35">
        <v>1.0387462879491258</v>
      </c>
      <c r="M74" s="2">
        <v>0.92994011768456197</v>
      </c>
      <c r="N74" s="7">
        <v>0.46927329356820202</v>
      </c>
      <c r="O74" s="2">
        <v>0.61355811294464702</v>
      </c>
      <c r="P74" s="2">
        <v>0.87103759301648254</v>
      </c>
      <c r="Q74" s="2">
        <v>0.89107405238567561</v>
      </c>
      <c r="R74" s="14">
        <f>AVERAGE('Industry Averages'!$I74,'Industry Averages'!$M74:$Q74)</f>
        <v>0.72271072960918448</v>
      </c>
    </row>
    <row r="75" spans="1:18">
      <c r="A75" s="30" t="s">
        <v>79</v>
      </c>
      <c r="B75" s="36" t="s">
        <v>230</v>
      </c>
      <c r="C75" s="1">
        <v>11</v>
      </c>
      <c r="D75" s="2">
        <v>0.78076847371442626</v>
      </c>
      <c r="E75" s="4">
        <v>0.29218772231036466</v>
      </c>
      <c r="F75" s="4">
        <v>7.3401745012991654E-2</v>
      </c>
      <c r="G75" s="2">
        <v>0.64350975047342684</v>
      </c>
      <c r="H75" s="4">
        <v>0.15201179422729033</v>
      </c>
      <c r="I75" s="2">
        <v>0.7572797814294242</v>
      </c>
      <c r="J75" s="5">
        <v>0.55151893608824498</v>
      </c>
      <c r="K75" s="4">
        <v>0.20993179354391503</v>
      </c>
      <c r="L75" s="35">
        <v>1.446633469208112</v>
      </c>
      <c r="M75" s="2">
        <v>1.0263402703399036</v>
      </c>
      <c r="N75" s="21">
        <v>1.0942954893232755</v>
      </c>
      <c r="O75" s="2">
        <v>0.73331096910868621</v>
      </c>
      <c r="P75" s="2">
        <v>1.3273571545799101</v>
      </c>
      <c r="Q75" s="2">
        <v>1.5017204419375949</v>
      </c>
      <c r="R75" s="14">
        <f>AVERAGE('Industry Averages'!$I75,'Industry Averages'!$M75:$Q75)</f>
        <v>1.0733840177864657</v>
      </c>
    </row>
    <row r="76" spans="1:18">
      <c r="A76" s="30" t="s">
        <v>80</v>
      </c>
      <c r="B76" s="37" t="s">
        <v>231</v>
      </c>
      <c r="C76" s="1">
        <v>61</v>
      </c>
      <c r="D76" s="2">
        <v>0.9208927333748228</v>
      </c>
      <c r="E76" s="4">
        <v>0.40790298173108619</v>
      </c>
      <c r="F76" s="4">
        <v>4.3815192428374589E-2</v>
      </c>
      <c r="G76" s="2">
        <v>0.70959670635902705</v>
      </c>
      <c r="H76" s="4">
        <v>6.1232869014467194E-2</v>
      </c>
      <c r="I76" s="2">
        <v>0.75382017436335613</v>
      </c>
      <c r="J76" s="5">
        <v>0.64084904707306278</v>
      </c>
      <c r="K76" s="4">
        <v>0.34721661076275118</v>
      </c>
      <c r="L76" s="35">
        <v>0.31936818654054105</v>
      </c>
      <c r="M76" s="2">
        <v>0.99190805395484083</v>
      </c>
      <c r="N76" s="7">
        <v>0.615628642157243</v>
      </c>
      <c r="O76" s="2">
        <v>0.80185642216849129</v>
      </c>
      <c r="P76" s="2">
        <v>0.95287705840966175</v>
      </c>
      <c r="Q76" s="2">
        <v>0.67504760776561479</v>
      </c>
      <c r="R76" s="14">
        <f>AVERAGE('Industry Averages'!$I76,'Industry Averages'!$M76:$Q76)</f>
        <v>0.79852299313653463</v>
      </c>
    </row>
    <row r="77" spans="1:18">
      <c r="A77" s="30" t="s">
        <v>29</v>
      </c>
      <c r="B77" s="36" t="s">
        <v>232</v>
      </c>
      <c r="C77" s="1">
        <v>69</v>
      </c>
      <c r="D77" s="2">
        <v>0.86660497958902938</v>
      </c>
      <c r="E77" s="4">
        <v>0.24499024111388434</v>
      </c>
      <c r="F77" s="4">
        <v>5.7808613957124159E-2</v>
      </c>
      <c r="G77" s="2">
        <v>0.73513187993288853</v>
      </c>
      <c r="H77" s="4">
        <v>5.0486467732305487E-2</v>
      </c>
      <c r="I77" s="2">
        <v>0.77282218054266993</v>
      </c>
      <c r="J77" s="5">
        <v>0.73683040080913675</v>
      </c>
      <c r="K77" s="4">
        <v>0.56399857639185591</v>
      </c>
      <c r="L77" s="35">
        <v>0.13689625328332755</v>
      </c>
      <c r="M77" s="2">
        <v>0.74786144631426577</v>
      </c>
      <c r="N77" s="21">
        <v>0.75955394281213184</v>
      </c>
      <c r="O77" s="2">
        <v>0.72607338801137411</v>
      </c>
      <c r="P77" s="2">
        <v>0.80923296728017891</v>
      </c>
      <c r="Q77" s="2">
        <v>0.75402861704359259</v>
      </c>
      <c r="R77" s="14">
        <f>AVERAGE('Industry Averages'!$I77,'Industry Averages'!$M77:$Q77)</f>
        <v>0.76159542366736888</v>
      </c>
    </row>
    <row r="78" spans="1:18">
      <c r="A78" s="30" t="s">
        <v>30</v>
      </c>
      <c r="B78" s="37" t="s">
        <v>233</v>
      </c>
      <c r="C78" s="1">
        <v>2</v>
      </c>
      <c r="D78" s="2">
        <v>1.1625522840974329</v>
      </c>
      <c r="E78" s="4">
        <v>0.38519206737846995</v>
      </c>
      <c r="F78" s="4">
        <v>0.12572254335260116</v>
      </c>
      <c r="G78" s="2">
        <v>0.90740022501092943</v>
      </c>
      <c r="H78" s="4">
        <v>0.1961361769301401</v>
      </c>
      <c r="I78" s="2">
        <v>1.1258535728897527</v>
      </c>
      <c r="J78" s="5">
        <v>0.41346008419399938</v>
      </c>
      <c r="K78" s="4">
        <v>0.252283349677488</v>
      </c>
      <c r="L78" s="35">
        <v>0.30071207625969903</v>
      </c>
      <c r="M78" s="2">
        <v>0.89151933255027671</v>
      </c>
      <c r="N78" s="7">
        <v>0.6462241968853939</v>
      </c>
      <c r="O78" s="2">
        <v>0.46721027861075448</v>
      </c>
      <c r="P78" s="2">
        <v>0.8820173563179452</v>
      </c>
      <c r="Q78" s="2">
        <v>0.76985429252100079</v>
      </c>
      <c r="R78" s="14">
        <f>AVERAGE('Industry Averages'!$I78,'Industry Averages'!$M78:$Q78)</f>
        <v>0.79711317162918727</v>
      </c>
    </row>
    <row r="79" spans="1:18">
      <c r="A79" s="30" t="s">
        <v>81</v>
      </c>
      <c r="B79" s="36" t="s">
        <v>234</v>
      </c>
      <c r="C79" s="1">
        <v>79</v>
      </c>
      <c r="D79" s="2">
        <v>1.3447999980982199</v>
      </c>
      <c r="E79" s="4">
        <v>0.33700318658411083</v>
      </c>
      <c r="F79" s="4">
        <v>3.1918097519030103E-2</v>
      </c>
      <c r="G79" s="2">
        <v>1.07928306150276</v>
      </c>
      <c r="H79" s="4">
        <v>2.8491639105163228E-2</v>
      </c>
      <c r="I79" s="2">
        <v>1.108327484346018</v>
      </c>
      <c r="J79" s="5">
        <v>0.69573197646505958</v>
      </c>
      <c r="K79" s="4">
        <v>0.53625518686751139</v>
      </c>
      <c r="L79" s="35">
        <v>9.968943570631511E-2</v>
      </c>
      <c r="M79" s="2">
        <v>0.64108704213975221</v>
      </c>
      <c r="N79" s="21">
        <v>0.60883593821969884</v>
      </c>
      <c r="O79" s="2">
        <v>0.69579089837083374</v>
      </c>
      <c r="P79" s="2">
        <v>0.65106883994983511</v>
      </c>
      <c r="Q79" s="2">
        <v>0.75189638132612358</v>
      </c>
      <c r="R79" s="14">
        <f>AVERAGE('Industry Averages'!$I79,'Industry Averages'!$M79:$Q79)</f>
        <v>0.74283443072537692</v>
      </c>
    </row>
    <row r="80" spans="1:18">
      <c r="A80" s="30" t="s">
        <v>82</v>
      </c>
      <c r="B80" s="37" t="s">
        <v>235</v>
      </c>
      <c r="C80" s="1">
        <v>30</v>
      </c>
      <c r="D80" s="2">
        <v>1.2983003362585088</v>
      </c>
      <c r="E80" s="4">
        <v>0.49713712265259902</v>
      </c>
      <c r="F80" s="4">
        <v>0.11650154235647503</v>
      </c>
      <c r="G80" s="2">
        <v>0.95259425893177707</v>
      </c>
      <c r="H80" s="4">
        <v>3.7739768111866509E-2</v>
      </c>
      <c r="I80" s="2">
        <v>0.98682331859110151</v>
      </c>
      <c r="J80" s="5">
        <v>0.61735835638251679</v>
      </c>
      <c r="K80" s="4">
        <v>0.42818769334060935</v>
      </c>
      <c r="L80" s="35">
        <v>0.20948777180774591</v>
      </c>
      <c r="M80" s="2">
        <v>0.75515362761958049</v>
      </c>
      <c r="N80" s="7">
        <v>0.63087014027007171</v>
      </c>
      <c r="O80" s="2">
        <v>0.64728168498738969</v>
      </c>
      <c r="P80" s="2">
        <v>0.76099800140698393</v>
      </c>
      <c r="Q80" s="2">
        <v>0.86851869321114017</v>
      </c>
      <c r="R80" s="14">
        <f>AVERAGE('Industry Averages'!$I80,'Industry Averages'!$M80:$Q80)</f>
        <v>0.77494091101437779</v>
      </c>
    </row>
    <row r="81" spans="1:18">
      <c r="A81" s="30" t="s">
        <v>83</v>
      </c>
      <c r="B81" s="36" t="s">
        <v>236</v>
      </c>
      <c r="C81" s="1">
        <v>15</v>
      </c>
      <c r="D81" s="2">
        <v>1.5448319293271313</v>
      </c>
      <c r="E81" s="4">
        <v>0.18084053622722693</v>
      </c>
      <c r="F81" s="4">
        <v>0.13475788943344627</v>
      </c>
      <c r="G81" s="2">
        <v>1.364676131983521</v>
      </c>
      <c r="H81" s="4">
        <v>4.9967975889191989E-2</v>
      </c>
      <c r="I81" s="2">
        <v>1.4344591071503661</v>
      </c>
      <c r="J81" s="5">
        <v>0.71066739110477295</v>
      </c>
      <c r="K81" s="4">
        <v>0.40603906809638701</v>
      </c>
      <c r="L81" s="35">
        <v>0.25536864528474074</v>
      </c>
      <c r="M81" s="2">
        <v>1.3061751563837096</v>
      </c>
      <c r="N81" s="21">
        <v>1.1237890076404478</v>
      </c>
      <c r="O81" s="2">
        <v>0.76337725014628455</v>
      </c>
      <c r="P81" s="2">
        <v>0.96727917776256678</v>
      </c>
      <c r="Q81" s="2">
        <v>1.1509711433254448</v>
      </c>
      <c r="R81" s="14">
        <f>AVERAGE('Industry Averages'!$I81,'Industry Averages'!$M81:$Q81)</f>
        <v>1.1243418070681366</v>
      </c>
    </row>
    <row r="82" spans="1:18">
      <c r="A82" s="30" t="s">
        <v>84</v>
      </c>
      <c r="B82" s="37" t="s">
        <v>237</v>
      </c>
      <c r="C82" s="1">
        <v>85</v>
      </c>
      <c r="D82" s="2">
        <v>0.97096425188941826</v>
      </c>
      <c r="E82" s="4">
        <v>0.45736736914223369</v>
      </c>
      <c r="F82" s="4">
        <v>0.12214640181611024</v>
      </c>
      <c r="G82" s="2">
        <v>0.72792573327230714</v>
      </c>
      <c r="H82" s="4">
        <v>3.521220156311046E-2</v>
      </c>
      <c r="I82" s="2">
        <v>0.75224905976513734</v>
      </c>
      <c r="J82" s="5">
        <v>0.63914069882678848</v>
      </c>
      <c r="K82" s="4">
        <v>0.41974260521720291</v>
      </c>
      <c r="L82" s="35">
        <v>0.27754729885366319</v>
      </c>
      <c r="M82" s="2">
        <v>0.82697172935780039</v>
      </c>
      <c r="N82" s="7">
        <v>0.76667123223304556</v>
      </c>
      <c r="O82" s="2">
        <v>0.87123518742109773</v>
      </c>
      <c r="P82" s="2">
        <v>0.98702118147956253</v>
      </c>
      <c r="Q82" s="2">
        <v>0.89371496522206739</v>
      </c>
      <c r="R82" s="14">
        <f>AVERAGE('Industry Averages'!$I82,'Industry Averages'!$M82:$Q82)</f>
        <v>0.84964389257978523</v>
      </c>
    </row>
    <row r="83" spans="1:18">
      <c r="A83" s="30" t="s">
        <v>85</v>
      </c>
      <c r="B83" s="36" t="s">
        <v>238</v>
      </c>
      <c r="C83" s="1">
        <v>17</v>
      </c>
      <c r="D83" s="2">
        <v>0.89897819867715811</v>
      </c>
      <c r="E83" s="4">
        <v>0.2134362526041578</v>
      </c>
      <c r="F83" s="4">
        <v>0.12478828303003227</v>
      </c>
      <c r="G83" s="2">
        <v>0.77779167255279447</v>
      </c>
      <c r="H83" s="4">
        <v>4.660913678677428E-2</v>
      </c>
      <c r="I83" s="2">
        <v>0.81450759029194264</v>
      </c>
      <c r="J83" s="5">
        <v>0.54333878773052491</v>
      </c>
      <c r="K83" s="4">
        <v>0.38910866422167528</v>
      </c>
      <c r="L83" s="35">
        <v>5.1115592432096374E-2</v>
      </c>
      <c r="M83" s="2">
        <v>0.92395978175189775</v>
      </c>
      <c r="N83" s="21">
        <v>0.82407298507083293</v>
      </c>
      <c r="O83" s="2">
        <v>0.87430045257361966</v>
      </c>
      <c r="P83" s="2">
        <v>0.7514861871220232</v>
      </c>
      <c r="Q83" s="2">
        <v>0.94572679473428167</v>
      </c>
      <c r="R83" s="14">
        <f>AVERAGE('Industry Averages'!$I83,'Industry Averages'!$M83:$Q83)</f>
        <v>0.85567563192409957</v>
      </c>
    </row>
    <row r="84" spans="1:18">
      <c r="A84" s="30" t="s">
        <v>86</v>
      </c>
      <c r="B84" s="37" t="s">
        <v>239</v>
      </c>
      <c r="C84" s="1">
        <v>14</v>
      </c>
      <c r="D84" s="2">
        <v>0.24210864998201992</v>
      </c>
      <c r="E84" s="4">
        <v>0.94340161026859137</v>
      </c>
      <c r="F84" s="4">
        <v>0.13522724332480399</v>
      </c>
      <c r="G84" s="2">
        <v>0.14337126910197201</v>
      </c>
      <c r="H84" s="4">
        <v>5.8161295175209973E-2</v>
      </c>
      <c r="I84" s="2">
        <v>0.15148857662275311</v>
      </c>
      <c r="J84" s="5">
        <v>0.48897648539128252</v>
      </c>
      <c r="K84" s="4">
        <v>0.37718928732646201</v>
      </c>
      <c r="L84" s="35">
        <v>0.24452299948929782</v>
      </c>
      <c r="M84" s="2">
        <v>0.77420202557119511</v>
      </c>
      <c r="N84" s="7">
        <v>0.46358910505185513</v>
      </c>
      <c r="O84" s="2">
        <v>0.43896032167678312</v>
      </c>
      <c r="P84" s="2">
        <v>0.28123262190943138</v>
      </c>
      <c r="Q84" s="2">
        <v>0.34510306364726978</v>
      </c>
      <c r="R84" s="14">
        <f>AVERAGE('Industry Averages'!$I84,'Industry Averages'!$M84:$Q84)</f>
        <v>0.40909595241321456</v>
      </c>
    </row>
    <row r="85" spans="1:18">
      <c r="A85" s="30" t="s">
        <v>111</v>
      </c>
      <c r="B85" s="36" t="s">
        <v>240</v>
      </c>
      <c r="C85" s="1">
        <v>75</v>
      </c>
      <c r="D85" s="2">
        <v>1.1641204247505164</v>
      </c>
      <c r="E85" s="4">
        <v>7.1454205426250361E-2</v>
      </c>
      <c r="F85" s="4">
        <v>2.9317958873377167E-2</v>
      </c>
      <c r="G85" s="2">
        <v>1.1064084243197423</v>
      </c>
      <c r="H85" s="4">
        <v>2.749614929884028E-2</v>
      </c>
      <c r="I85" s="2">
        <v>1.137018745081734</v>
      </c>
      <c r="J85" s="5">
        <v>0.74811453118356552</v>
      </c>
      <c r="K85" s="4">
        <v>0.5286592105592185</v>
      </c>
      <c r="L85" s="35">
        <v>0.53232736286724947</v>
      </c>
      <c r="M85" s="2">
        <v>1.5262047196408781</v>
      </c>
      <c r="N85" s="21">
        <v>1.1722871470799821</v>
      </c>
      <c r="O85" s="2">
        <v>1.123659807701672</v>
      </c>
      <c r="P85" s="2">
        <v>1.34449825920508</v>
      </c>
      <c r="Q85" s="2">
        <v>1.1594182467938388</v>
      </c>
      <c r="R85" s="14">
        <f>AVERAGE('Industry Averages'!$I85,'Industry Averages'!$M85:$Q85)</f>
        <v>1.2438478209171973</v>
      </c>
    </row>
    <row r="86" spans="1:18">
      <c r="A86" s="30" t="s">
        <v>87</v>
      </c>
      <c r="B86" s="37" t="s">
        <v>241</v>
      </c>
      <c r="C86" s="1">
        <v>85</v>
      </c>
      <c r="D86" s="2">
        <v>1.2820025541587099</v>
      </c>
      <c r="E86" s="4">
        <v>0.4825894806270411</v>
      </c>
      <c r="F86" s="4">
        <v>8.0605112231445869E-2</v>
      </c>
      <c r="G86" s="2">
        <v>0.94802316809126652</v>
      </c>
      <c r="H86" s="4">
        <v>8.567230455198184E-2</v>
      </c>
      <c r="I86" s="2">
        <v>1.0336435224101186</v>
      </c>
      <c r="J86" s="5">
        <v>0.66825508029098957</v>
      </c>
      <c r="K86" s="4">
        <v>0.49009457304730047</v>
      </c>
      <c r="L86" s="35">
        <v>0.10730002235376088</v>
      </c>
      <c r="M86" s="2">
        <v>0.80953553926600408</v>
      </c>
      <c r="N86" s="7">
        <v>0.75751932296937508</v>
      </c>
      <c r="O86" s="2">
        <v>0.82009589746205391</v>
      </c>
      <c r="P86" s="2">
        <v>0.80006504109099119</v>
      </c>
      <c r="Q86" s="2">
        <v>0.69034637967944268</v>
      </c>
      <c r="R86" s="14">
        <f>AVERAGE('Industry Averages'!$I86,'Industry Averages'!$M86:$Q86)</f>
        <v>0.81853428381299753</v>
      </c>
    </row>
    <row r="87" spans="1:18">
      <c r="A87" s="30" t="s">
        <v>88</v>
      </c>
      <c r="B87" s="36" t="s">
        <v>242</v>
      </c>
      <c r="C87" s="1">
        <v>3</v>
      </c>
      <c r="D87" s="2">
        <v>1.0939555482653982</v>
      </c>
      <c r="E87" s="4">
        <v>1.7490205976911031</v>
      </c>
      <c r="F87" s="4">
        <v>5.3030303030303039E-2</v>
      </c>
      <c r="G87" s="2">
        <v>0.4804825799611781</v>
      </c>
      <c r="H87" s="4">
        <v>0.123201208585196</v>
      </c>
      <c r="I87" s="2">
        <v>0.54435827889331889</v>
      </c>
      <c r="J87" s="5">
        <v>0.63403679447920713</v>
      </c>
      <c r="K87" s="4">
        <v>0.43827239010407376</v>
      </c>
      <c r="L87" s="35">
        <v>0.28855650045177095</v>
      </c>
      <c r="M87" s="2">
        <v>1.1764476807254525</v>
      </c>
      <c r="N87" s="21">
        <v>0.88700108598900151</v>
      </c>
      <c r="O87" s="2">
        <v>0.63726360428336914</v>
      </c>
      <c r="P87" s="2">
        <v>0.23902988074589715</v>
      </c>
      <c r="Q87" s="2">
        <v>0.45318132931651134</v>
      </c>
      <c r="R87" s="14">
        <f>AVERAGE('Industry Averages'!$I87,'Industry Averages'!$M87:$Q87)</f>
        <v>0.65621364332559173</v>
      </c>
    </row>
    <row r="88" spans="1:18">
      <c r="A88" s="30" t="s">
        <v>31</v>
      </c>
      <c r="B88" s="37" t="s">
        <v>31</v>
      </c>
      <c r="C88" s="1">
        <v>70</v>
      </c>
      <c r="D88" s="2">
        <v>1.0019932071355018</v>
      </c>
      <c r="E88" s="4">
        <v>9.7107497349334757E-2</v>
      </c>
      <c r="F88" s="4">
        <v>6.4050709628892283E-2</v>
      </c>
      <c r="G88" s="2">
        <v>0.93566532121470514</v>
      </c>
      <c r="H88" s="4">
        <v>2.7074826611675817E-2</v>
      </c>
      <c r="I88" s="2">
        <v>0.96094517072128394</v>
      </c>
      <c r="J88" s="5">
        <v>0.55371440303757868</v>
      </c>
      <c r="K88" s="4">
        <v>0.37255273863798521</v>
      </c>
      <c r="L88" s="35">
        <v>0.31498902981251653</v>
      </c>
      <c r="M88" s="2">
        <v>1.3173693176974108</v>
      </c>
      <c r="N88" s="7">
        <v>1.110845208913243</v>
      </c>
      <c r="O88" s="2">
        <v>1.1567611674673315</v>
      </c>
      <c r="P88" s="2">
        <v>1.2637967280679967</v>
      </c>
      <c r="Q88" s="2">
        <v>1.2368902767245551</v>
      </c>
      <c r="R88" s="14">
        <f>AVERAGE('Industry Averages'!$I88,'Industry Averages'!$M88:$Q88)</f>
        <v>1.17443464493197</v>
      </c>
    </row>
    <row r="89" spans="1:18">
      <c r="A89" s="30" t="s">
        <v>32</v>
      </c>
      <c r="B89" s="36" t="s">
        <v>243</v>
      </c>
      <c r="C89" s="1">
        <v>40</v>
      </c>
      <c r="D89" s="2">
        <v>1.0703806513615421</v>
      </c>
      <c r="E89" s="4">
        <v>8.0330889872058081E-2</v>
      </c>
      <c r="F89" s="4">
        <v>7.3841600782871941E-2</v>
      </c>
      <c r="G89" s="2">
        <v>1.0110888352712986</v>
      </c>
      <c r="H89" s="4">
        <v>5.404057480200055E-2</v>
      </c>
      <c r="I89" s="2">
        <v>1.0681449570050152</v>
      </c>
      <c r="J89" s="5">
        <v>0.56984174118372211</v>
      </c>
      <c r="K89" s="4">
        <v>0.35905521681427532</v>
      </c>
      <c r="L89" s="35">
        <v>0.50043940884548932</v>
      </c>
      <c r="M89" s="2">
        <v>1.2230546079999403</v>
      </c>
      <c r="N89" s="21">
        <v>1.09727957234296</v>
      </c>
      <c r="O89" s="2">
        <v>0.98519547259696216</v>
      </c>
      <c r="P89" s="2">
        <v>1.3908894934763405</v>
      </c>
      <c r="Q89" s="2">
        <v>1.2534843105487556</v>
      </c>
      <c r="R89" s="14">
        <f>AVERAGE('Industry Averages'!$I89,'Industry Averages'!$M89:$Q89)</f>
        <v>1.1696747356616624</v>
      </c>
    </row>
    <row r="90" spans="1:18">
      <c r="A90" s="30" t="s">
        <v>89</v>
      </c>
      <c r="B90" s="37" t="s">
        <v>244</v>
      </c>
      <c r="C90" s="1">
        <v>11</v>
      </c>
      <c r="D90" s="2">
        <v>1.035148855900927</v>
      </c>
      <c r="E90" s="4">
        <v>0.62154865727116759</v>
      </c>
      <c r="F90" s="4">
        <v>2.2961859027432804E-2</v>
      </c>
      <c r="G90" s="2">
        <v>0.71206378472240994</v>
      </c>
      <c r="H90" s="4">
        <v>4.3073899710648914E-2</v>
      </c>
      <c r="I90" s="2">
        <v>0.74135810598030338</v>
      </c>
      <c r="J90" s="5">
        <v>0.55396390150421349</v>
      </c>
      <c r="K90" s="4">
        <v>0.29830196285017457</v>
      </c>
      <c r="L90" s="35">
        <v>0.34031731489040712</v>
      </c>
      <c r="M90" s="2">
        <v>0.84196525499931285</v>
      </c>
      <c r="N90" s="7">
        <v>0.85414602820656216</v>
      </c>
      <c r="O90" s="2">
        <v>1.0134798161115919</v>
      </c>
      <c r="P90" s="2">
        <v>0.77850734487942919</v>
      </c>
      <c r="Q90" s="2">
        <v>1.5713945020074378</v>
      </c>
      <c r="R90" s="14">
        <f>AVERAGE('Industry Averages'!$I90,'Industry Averages'!$M90:$Q90)</f>
        <v>0.96680850869743962</v>
      </c>
    </row>
    <row r="91" spans="1:18">
      <c r="A91" s="30" t="s">
        <v>33</v>
      </c>
      <c r="B91" s="36" t="s">
        <v>245</v>
      </c>
      <c r="C91" s="1">
        <v>11</v>
      </c>
      <c r="D91" s="2">
        <v>0.98320921840400222</v>
      </c>
      <c r="E91" s="4">
        <v>6.871069220462972E-2</v>
      </c>
      <c r="F91" s="4">
        <v>6.6265563878413772E-2</v>
      </c>
      <c r="G91" s="2">
        <v>0.93624813069519142</v>
      </c>
      <c r="H91" s="4">
        <v>4.2960184779761566E-2</v>
      </c>
      <c r="I91" s="2">
        <v>0.97771845798009493</v>
      </c>
      <c r="J91" s="5">
        <v>0.5756525665919513</v>
      </c>
      <c r="K91" s="4">
        <v>0.31504947071599709</v>
      </c>
      <c r="L91" s="35">
        <v>0.21447568749755092</v>
      </c>
      <c r="M91" s="2">
        <v>0.80872809413738767</v>
      </c>
      <c r="N91" s="21">
        <v>0.8296209485545919</v>
      </c>
      <c r="O91" s="2">
        <v>0.86065185848202708</v>
      </c>
      <c r="P91" s="2">
        <v>0.74128200359267893</v>
      </c>
      <c r="Q91" s="2">
        <v>0.83360996909511786</v>
      </c>
      <c r="R91" s="14">
        <f>AVERAGE('Industry Averages'!$I91,'Industry Averages'!$M91:$Q91)</f>
        <v>0.84193522197364967</v>
      </c>
    </row>
    <row r="92" spans="1:18">
      <c r="A92" s="30" t="s">
        <v>90</v>
      </c>
      <c r="B92" s="37" t="s">
        <v>246</v>
      </c>
      <c r="C92" s="1">
        <v>101</v>
      </c>
      <c r="D92" s="2">
        <v>0.95869522130184004</v>
      </c>
      <c r="E92" s="4">
        <v>2.6158957906520428E-2</v>
      </c>
      <c r="F92" s="4">
        <v>5.7973470694642447E-3</v>
      </c>
      <c r="G92" s="2">
        <v>0.94073098545934697</v>
      </c>
      <c r="H92" s="4">
        <v>1.9607250388380421E-2</v>
      </c>
      <c r="I92" s="2">
        <v>0.95933078877240707</v>
      </c>
      <c r="J92" s="5">
        <v>0.74892818188902799</v>
      </c>
      <c r="K92" s="4">
        <v>0.62614076427444454</v>
      </c>
      <c r="L92" s="35">
        <v>0.58976694063506507</v>
      </c>
      <c r="M92" s="2">
        <v>1.4648194936696251</v>
      </c>
      <c r="N92" s="7">
        <v>0.96477966383525637</v>
      </c>
      <c r="O92" s="2">
        <v>0.9110162753522365</v>
      </c>
      <c r="P92" s="2">
        <v>1.2697947323690497</v>
      </c>
      <c r="Q92" s="2">
        <v>1.2858744552797758</v>
      </c>
      <c r="R92" s="14">
        <f>AVERAGE('Industry Averages'!$I92,'Industry Averages'!$M92:$Q92)</f>
        <v>1.1426025682130583</v>
      </c>
    </row>
    <row r="93" spans="1:18">
      <c r="A93" s="30" t="s">
        <v>91</v>
      </c>
      <c r="B93" s="36" t="s">
        <v>247</v>
      </c>
      <c r="C93" s="1">
        <v>36</v>
      </c>
      <c r="D93" s="2">
        <v>0.77312978172487734</v>
      </c>
      <c r="E93" s="4">
        <v>8.831183057171646E-2</v>
      </c>
      <c r="F93" s="4">
        <v>3.301377991264931E-2</v>
      </c>
      <c r="G93" s="2">
        <v>0.726306517311891</v>
      </c>
      <c r="H93" s="4">
        <v>3.0276295580335962E-2</v>
      </c>
      <c r="I93" s="2">
        <v>0.74844273434696262</v>
      </c>
      <c r="J93" s="5">
        <v>0.63983887756163327</v>
      </c>
      <c r="K93" s="4">
        <v>0.32725130712188061</v>
      </c>
      <c r="L93" s="35">
        <v>0.40409982091031155</v>
      </c>
      <c r="M93" s="2">
        <v>1.3281793168817304</v>
      </c>
      <c r="N93" s="21">
        <v>1.1180451964808946</v>
      </c>
      <c r="O93" s="2">
        <v>1.1991307944510419</v>
      </c>
      <c r="P93" s="2">
        <v>1.3051434552841432</v>
      </c>
      <c r="Q93" s="2">
        <v>1.5032034061310999</v>
      </c>
      <c r="R93" s="14">
        <f>AVERAGE('Industry Averages'!$I93,'Industry Averages'!$M93:$Q93)</f>
        <v>1.2003574839293121</v>
      </c>
    </row>
    <row r="94" spans="1:18">
      <c r="A94" s="30" t="s">
        <v>92</v>
      </c>
      <c r="B94" s="37" t="s">
        <v>248</v>
      </c>
      <c r="C94" s="1">
        <v>388</v>
      </c>
      <c r="D94" s="2">
        <v>0.91168721295005339</v>
      </c>
      <c r="E94" s="4">
        <v>6.5528921426955766E-2</v>
      </c>
      <c r="F94" s="4">
        <v>2.7718642662077363E-2</v>
      </c>
      <c r="G94" s="2">
        <v>0.87006660865277663</v>
      </c>
      <c r="H94" s="4">
        <v>2.6781380295868441E-2</v>
      </c>
      <c r="I94" s="2">
        <v>0.89352327094797701</v>
      </c>
      <c r="J94" s="5">
        <v>0.67017338276846294</v>
      </c>
      <c r="K94" s="4">
        <v>0.47970590019284548</v>
      </c>
      <c r="L94" s="35">
        <v>0.17343417468619474</v>
      </c>
      <c r="M94" s="2">
        <v>1.2468087604629723</v>
      </c>
      <c r="N94" s="7">
        <v>0.98859806843913289</v>
      </c>
      <c r="O94" s="2">
        <v>1.0202561296564998</v>
      </c>
      <c r="P94" s="2">
        <v>1.1619596463607587</v>
      </c>
      <c r="Q94" s="2">
        <v>1.1491608268691911</v>
      </c>
      <c r="R94" s="14">
        <f>AVERAGE('Industry Averages'!$I94,'Industry Averages'!$M94:$Q94)</f>
        <v>1.076717783789422</v>
      </c>
    </row>
    <row r="95" spans="1:18">
      <c r="A95" s="30" t="s">
        <v>34</v>
      </c>
      <c r="B95" s="36" t="s">
        <v>249</v>
      </c>
      <c r="C95" s="1">
        <v>32</v>
      </c>
      <c r="D95" s="2">
        <v>0.95267432662315499</v>
      </c>
      <c r="E95" s="4">
        <v>0.50240845280267166</v>
      </c>
      <c r="F95" s="4">
        <v>6.0099236525447533E-2</v>
      </c>
      <c r="G95" s="2">
        <v>0.69703210644982661</v>
      </c>
      <c r="H95" s="4">
        <v>0.11188095790070428</v>
      </c>
      <c r="I95" s="2">
        <v>0.78233889820671565</v>
      </c>
      <c r="J95" s="5">
        <v>0.5662329781380584</v>
      </c>
      <c r="K95" s="4">
        <v>0.39319155229808395</v>
      </c>
      <c r="L95" s="35">
        <v>0.4660926647593257</v>
      </c>
      <c r="M95" s="2">
        <v>0.86265231180747404</v>
      </c>
      <c r="N95" s="21">
        <v>1.1939862238092516</v>
      </c>
      <c r="O95" s="2">
        <v>1.5326927281923055</v>
      </c>
      <c r="P95" s="2">
        <v>1.2948714024708063</v>
      </c>
      <c r="Q95" s="2">
        <v>1.2855689138232198</v>
      </c>
      <c r="R95" s="14">
        <f>AVERAGE('Industry Averages'!$I95,'Industry Averages'!$M95:$Q95)</f>
        <v>1.1586850797182955</v>
      </c>
    </row>
    <row r="96" spans="1:18">
      <c r="A96" s="30" t="s">
        <v>93</v>
      </c>
      <c r="B96" s="37" t="s">
        <v>250</v>
      </c>
      <c r="C96" s="1">
        <v>16</v>
      </c>
      <c r="D96" s="2">
        <v>0.53101428219938829</v>
      </c>
      <c r="E96" s="4">
        <v>0.54570688193133288</v>
      </c>
      <c r="F96" s="4">
        <v>3.569948503722261E-2</v>
      </c>
      <c r="G96" s="2">
        <v>0.37973911919901376</v>
      </c>
      <c r="H96" s="4">
        <v>3.3383704872195649E-2</v>
      </c>
      <c r="I96" s="2">
        <v>0.39152476083286131</v>
      </c>
      <c r="J96" s="5">
        <v>0.62341005869893962</v>
      </c>
      <c r="K96" s="4">
        <v>0.39778913844087938</v>
      </c>
      <c r="L96" s="35">
        <v>0.5780147873701601</v>
      </c>
      <c r="M96" s="2">
        <v>0.65070091831649424</v>
      </c>
      <c r="N96" s="7">
        <v>0.58098604749830041</v>
      </c>
      <c r="O96" s="2">
        <v>0.70836900322043828</v>
      </c>
      <c r="P96" s="2">
        <v>0.70626583312516422</v>
      </c>
      <c r="Q96" s="2">
        <v>0.59690807402526536</v>
      </c>
      <c r="R96" s="14">
        <f>AVERAGE('Industry Averages'!$I96,'Industry Averages'!$M96:$Q96)</f>
        <v>0.60579243950308725</v>
      </c>
    </row>
    <row r="97" spans="1:18">
      <c r="A97" s="30" t="s">
        <v>35</v>
      </c>
      <c r="B97" s="36" t="s">
        <v>251</v>
      </c>
      <c r="C97" s="1">
        <v>96</v>
      </c>
      <c r="D97" s="2">
        <v>0.86937365219195228</v>
      </c>
      <c r="E97" s="4">
        <v>0.14797680020547538</v>
      </c>
      <c r="F97" s="4">
        <v>3.8505069132798553E-2</v>
      </c>
      <c r="G97" s="2">
        <v>0.78461692749950018</v>
      </c>
      <c r="H97" s="4">
        <v>5.7166009293409981E-2</v>
      </c>
      <c r="I97" s="2">
        <v>0.83122411432360754</v>
      </c>
      <c r="J97" s="5">
        <v>0.63885563588707284</v>
      </c>
      <c r="K97" s="4">
        <v>0.43108480142025429</v>
      </c>
      <c r="L97" s="35">
        <v>0.17001540304812532</v>
      </c>
      <c r="M97" s="2">
        <v>1.1678671829832437</v>
      </c>
      <c r="N97" s="21">
        <v>0.8626345985311783</v>
      </c>
      <c r="O97" s="2">
        <v>0.95898598463913076</v>
      </c>
      <c r="P97" s="2">
        <v>1.0228587017593667</v>
      </c>
      <c r="Q97" s="2">
        <v>0.83597865832287344</v>
      </c>
      <c r="R97" s="14">
        <f>AVERAGE('Industry Averages'!$I97,'Industry Averages'!$M97:$Q97)</f>
        <v>0.94659154009323343</v>
      </c>
    </row>
    <row r="98" spans="1:18">
      <c r="A98" s="30" t="s">
        <v>36</v>
      </c>
      <c r="B98" s="37" t="s">
        <v>252</v>
      </c>
      <c r="C98" s="1">
        <v>58</v>
      </c>
      <c r="D98" s="2">
        <v>0.65904634489734548</v>
      </c>
      <c r="E98" s="4">
        <v>0.83139432393700519</v>
      </c>
      <c r="F98" s="4">
        <v>3.9286724168529866E-2</v>
      </c>
      <c r="G98" s="2">
        <v>0.41013069973810656</v>
      </c>
      <c r="H98" s="4">
        <v>2.7687180242318254E-2</v>
      </c>
      <c r="I98" s="2">
        <v>0.41991925363355853</v>
      </c>
      <c r="J98" s="5">
        <v>0.61874667295910246</v>
      </c>
      <c r="K98" s="4">
        <v>0.43529745323644603</v>
      </c>
      <c r="L98" s="35">
        <v>0.27983883885261979</v>
      </c>
      <c r="M98" s="2">
        <v>0.57007028855733299</v>
      </c>
      <c r="N98" s="7">
        <v>0.67562071190528217</v>
      </c>
      <c r="O98" s="2">
        <v>0.71930948488842505</v>
      </c>
      <c r="P98" s="2">
        <v>0.74082603271700076</v>
      </c>
      <c r="Q98" s="2">
        <v>0.66658422431944475</v>
      </c>
      <c r="R98" s="14">
        <f>AVERAGE('Industry Averages'!$I98,'Industry Averages'!$M98:$Q98)</f>
        <v>0.63205499933684073</v>
      </c>
    </row>
    <row r="99" spans="1:18">
      <c r="A99" s="30" t="s">
        <v>37</v>
      </c>
      <c r="B99" s="36" t="s">
        <v>253</v>
      </c>
      <c r="C99" s="1">
        <v>15</v>
      </c>
      <c r="D99" s="2">
        <v>0.72184114581391701</v>
      </c>
      <c r="E99" s="4">
        <v>0.30313521485890105</v>
      </c>
      <c r="F99" s="4">
        <v>8.692298550201219E-2</v>
      </c>
      <c r="G99" s="2">
        <v>0.5910487354603442</v>
      </c>
      <c r="H99" s="4">
        <v>3.5350776598023652E-2</v>
      </c>
      <c r="I99" s="2">
        <v>0.61138821069352256</v>
      </c>
      <c r="J99" s="5">
        <v>0.65406311706560405</v>
      </c>
      <c r="K99" s="4">
        <v>0.24488233552075422</v>
      </c>
      <c r="L99" s="35">
        <v>6.1949066326567652E-2</v>
      </c>
      <c r="M99" s="2">
        <v>1.6611706900884531</v>
      </c>
      <c r="N99" s="21">
        <v>1.1328879375594154</v>
      </c>
      <c r="O99" s="2">
        <v>1.1518437689270005</v>
      </c>
      <c r="P99" s="2">
        <v>1.1252643536813445</v>
      </c>
      <c r="Q99" s="2">
        <v>1.426322641272642</v>
      </c>
      <c r="R99" s="14">
        <f>AVERAGE('Industry Averages'!$I99,'Industry Averages'!$M99:$Q99)</f>
        <v>1.1848129337037296</v>
      </c>
    </row>
    <row r="100" spans="1:18">
      <c r="A100" s="30" t="s">
        <v>94</v>
      </c>
      <c r="B100" s="37" t="s">
        <v>254</v>
      </c>
      <c r="C100" s="1">
        <v>21</v>
      </c>
      <c r="D100" s="2">
        <v>0.90738538505699995</v>
      </c>
      <c r="E100" s="4">
        <v>0.3169414180455683</v>
      </c>
      <c r="F100" s="4">
        <v>0.10557532374730963</v>
      </c>
      <c r="G100" s="2">
        <v>0.73689258503725108</v>
      </c>
      <c r="H100" s="4">
        <v>6.3606833915773306E-2</v>
      </c>
      <c r="I100" s="2">
        <v>0.78518957753167717</v>
      </c>
      <c r="J100" s="5">
        <v>0.58636508953238653</v>
      </c>
      <c r="K100" s="4">
        <v>0.2867619467746414</v>
      </c>
      <c r="L100" s="35">
        <v>0.22426077020860813</v>
      </c>
      <c r="M100" s="2">
        <v>1.188254771249603</v>
      </c>
      <c r="N100" s="7">
        <v>0.83108379560566226</v>
      </c>
      <c r="O100" s="2">
        <v>0.79664864200617935</v>
      </c>
      <c r="P100" s="2">
        <v>0.89929754045085275</v>
      </c>
      <c r="Q100" s="2">
        <v>0.95727016951115262</v>
      </c>
      <c r="R100" s="14">
        <f>AVERAGE('Industry Averages'!$I100,'Industry Averages'!$M100:$Q100)</f>
        <v>0.9096240827258546</v>
      </c>
    </row>
    <row r="101" spans="1:18">
      <c r="A101" s="30" t="s">
        <v>95</v>
      </c>
      <c r="B101" s="36" t="s">
        <v>255</v>
      </c>
      <c r="C101" s="1">
        <v>6</v>
      </c>
      <c r="D101" s="2">
        <v>0.84480849667842206</v>
      </c>
      <c r="E101" s="4">
        <v>0.22540718247667504</v>
      </c>
      <c r="F101" s="4">
        <v>0.15579700047668887</v>
      </c>
      <c r="G101" s="2">
        <v>0.72543943717665937</v>
      </c>
      <c r="H101" s="4">
        <v>2.1176360940131336E-2</v>
      </c>
      <c r="I101" s="2">
        <v>0.73988802092392514</v>
      </c>
      <c r="J101" s="5">
        <v>0.50223162783381092</v>
      </c>
      <c r="K101" s="4">
        <v>0.16833997765542183</v>
      </c>
      <c r="L101" s="35">
        <v>0.15142596954613624</v>
      </c>
      <c r="M101" s="2">
        <v>0.92727996050611483</v>
      </c>
      <c r="N101" s="21">
        <v>0.65757161695504285</v>
      </c>
      <c r="O101" s="2">
        <v>0.86883727686550138</v>
      </c>
      <c r="P101" s="2">
        <v>2.0801518230331322</v>
      </c>
      <c r="Q101" s="2">
        <v>1.8919831806779572</v>
      </c>
      <c r="R101" s="14">
        <f>AVERAGE('Industry Averages'!$I101,'Industry Averages'!$M101:$Q101)</f>
        <v>1.1942853131602789</v>
      </c>
    </row>
    <row r="102" spans="1:18">
      <c r="A102" s="30" t="s">
        <v>38</v>
      </c>
      <c r="B102" s="37" t="s">
        <v>256</v>
      </c>
      <c r="C102" s="1">
        <v>35</v>
      </c>
      <c r="D102" s="2">
        <v>1.1117887824981547</v>
      </c>
      <c r="E102" s="4">
        <v>0.33757374939213042</v>
      </c>
      <c r="F102" s="4">
        <v>9.702082743254202E-2</v>
      </c>
      <c r="G102" s="2">
        <v>0.89197934887635799</v>
      </c>
      <c r="H102" s="4">
        <v>5.7095445843454197E-2</v>
      </c>
      <c r="I102" s="2">
        <v>0.9437673873471254</v>
      </c>
      <c r="J102" s="5">
        <v>0.6119852488965275</v>
      </c>
      <c r="K102" s="4">
        <v>0.38783760729396827</v>
      </c>
      <c r="L102" s="35">
        <v>1.2648700533539499</v>
      </c>
      <c r="M102" s="2">
        <v>1.0263927288303389</v>
      </c>
      <c r="N102" s="7">
        <v>0.75582368174974701</v>
      </c>
      <c r="O102" s="2">
        <v>0.80694623223928075</v>
      </c>
      <c r="P102" s="2">
        <v>0.71085656044871004</v>
      </c>
      <c r="Q102" s="2">
        <v>1.041066799245524</v>
      </c>
      <c r="R102" s="14">
        <f>AVERAGE('Industry Averages'!$I102,'Industry Averages'!$M102:$Q102)</f>
        <v>0.88080889831012099</v>
      </c>
    </row>
    <row r="103" spans="1:18">
      <c r="A103" s="30" t="s">
        <v>96</v>
      </c>
      <c r="B103" s="36" t="s">
        <v>257</v>
      </c>
      <c r="C103" s="1">
        <v>16</v>
      </c>
      <c r="D103" s="2">
        <v>0.73977845895185768</v>
      </c>
      <c r="E103" s="4">
        <v>0.74693078821383896</v>
      </c>
      <c r="F103" s="4">
        <v>9.7396660754505981E-2</v>
      </c>
      <c r="G103" s="2">
        <v>0.47874060682412406</v>
      </c>
      <c r="H103" s="4">
        <v>1.409485726947878E-2</v>
      </c>
      <c r="I103" s="2">
        <v>0.48355137178803176</v>
      </c>
      <c r="J103" s="5">
        <v>0.28155976560106039</v>
      </c>
      <c r="K103" s="4">
        <v>0.18444652874211906</v>
      </c>
      <c r="L103" s="35">
        <v>8.7662000736417223E-2</v>
      </c>
      <c r="M103" s="2">
        <v>0.36463600054164563</v>
      </c>
      <c r="N103" s="21">
        <v>0.25122533577249689</v>
      </c>
      <c r="O103" s="2">
        <v>0.19528826349103087</v>
      </c>
      <c r="P103" s="2">
        <v>0.1745698394445703</v>
      </c>
      <c r="Q103" s="2">
        <v>0.18968841681761509</v>
      </c>
      <c r="R103" s="14">
        <f>AVERAGE('Industry Averages'!$I103,'Industry Averages'!$M103:$Q103)</f>
        <v>0.2764932046425651</v>
      </c>
    </row>
    <row r="104" spans="1:18" s="12" customFormat="1">
      <c r="A104" s="30" t="s">
        <v>97</v>
      </c>
      <c r="B104" s="37" t="s">
        <v>258</v>
      </c>
      <c r="C104" s="1">
        <v>17</v>
      </c>
      <c r="D104" s="2">
        <v>0.73396774788813257</v>
      </c>
      <c r="E104" s="4">
        <v>0.40459531436785467</v>
      </c>
      <c r="F104" s="4">
        <v>0.10792333767581232</v>
      </c>
      <c r="G104" s="2">
        <v>0.56661531870133741</v>
      </c>
      <c r="H104" s="4">
        <v>1.0973641737235021E-2</v>
      </c>
      <c r="I104" s="2">
        <v>0.57134956387865699</v>
      </c>
      <c r="J104" s="5">
        <v>0.45013191866656144</v>
      </c>
      <c r="K104" s="4">
        <v>0.35959999999999998</v>
      </c>
      <c r="L104" s="35">
        <v>0.14777523078529686</v>
      </c>
      <c r="M104" s="2">
        <v>0.33166856985532761</v>
      </c>
      <c r="N104" s="7">
        <v>0.47133256922902528</v>
      </c>
      <c r="O104" s="2">
        <v>0.26742845919334141</v>
      </c>
      <c r="P104" s="2">
        <v>0.32295708453677063</v>
      </c>
      <c r="Q104" s="2">
        <v>0.56532125712405057</v>
      </c>
      <c r="R104" s="14">
        <f>AVERAGE('Industry Averages'!$I104,'Industry Averages'!$M104:$Q104)</f>
        <v>0.42167625063619546</v>
      </c>
    </row>
    <row r="105" spans="1:18" s="3" customFormat="1">
      <c r="A105" s="30" t="s">
        <v>161</v>
      </c>
      <c r="B105" s="38" t="s">
        <v>259</v>
      </c>
      <c r="C105" s="1">
        <v>7582</v>
      </c>
      <c r="D105" s="2">
        <v>0.94153312389198818</v>
      </c>
      <c r="E105" s="4">
        <v>0.48325595974235297</v>
      </c>
      <c r="F105" s="4">
        <v>5.7556234329789874E-2</v>
      </c>
      <c r="G105" s="2">
        <v>0.69600032220102914</v>
      </c>
      <c r="H105" s="4">
        <v>6.9706176556996347E-2</v>
      </c>
      <c r="I105" s="2">
        <v>0.74583308088985056</v>
      </c>
      <c r="J105" s="5">
        <v>0.60174255810185151</v>
      </c>
      <c r="K105" s="4">
        <v>0.41210000000000002</v>
      </c>
      <c r="L105" s="35">
        <v>0.13110545587483785</v>
      </c>
      <c r="M105" s="19">
        <v>0.73</v>
      </c>
      <c r="N105" s="20">
        <v>0.65</v>
      </c>
      <c r="O105" s="6">
        <v>0.7245711625183886</v>
      </c>
      <c r="P105" s="6">
        <v>0.80201739708391317</v>
      </c>
      <c r="Q105" s="6">
        <v>0.82945377332234371</v>
      </c>
      <c r="R105" s="14">
        <f>AVERAGE('Industry Averages'!$I105,'Industry Averages'!$M105:$Q105)</f>
        <v>0.74697923563574931</v>
      </c>
    </row>
    <row r="106" spans="1:18" s="3" customFormat="1">
      <c r="A106" s="30" t="s">
        <v>110</v>
      </c>
      <c r="B106" s="39" t="s">
        <v>260</v>
      </c>
      <c r="C106" s="1">
        <v>6253</v>
      </c>
      <c r="D106" s="2">
        <v>0.97830600909684762</v>
      </c>
      <c r="E106" s="4">
        <v>0.25103746256021431</v>
      </c>
      <c r="F106" s="4">
        <v>4.385720849883417E-2</v>
      </c>
      <c r="G106" s="2">
        <v>0.82679056337501933</v>
      </c>
      <c r="H106" s="4">
        <v>4.0597595658954905E-2</v>
      </c>
      <c r="I106" s="2">
        <v>0.86018890771071788</v>
      </c>
      <c r="J106" s="5">
        <v>0.64949780970753657</v>
      </c>
      <c r="K106" s="4">
        <v>0.44772960581474536</v>
      </c>
      <c r="L106" s="35">
        <v>0.13193057463313732</v>
      </c>
      <c r="M106" s="19">
        <v>0.9</v>
      </c>
      <c r="N106" s="24">
        <v>0.85</v>
      </c>
      <c r="O106" s="6">
        <v>0.90189374917391918</v>
      </c>
      <c r="P106" s="6">
        <v>0.99855894726946337</v>
      </c>
      <c r="Q106" s="6">
        <v>1.0124816766890556</v>
      </c>
      <c r="R106" s="14">
        <f>AVERAGE('Industry Averages'!$I106,'Industry Averages'!$M106:$Q106)</f>
        <v>0.92052054680719275</v>
      </c>
    </row>
  </sheetData>
  <mergeCells count="12">
    <mergeCell ref="L9:Q9"/>
    <mergeCell ref="I1:K1"/>
    <mergeCell ref="I2:K7"/>
    <mergeCell ref="B1:G1"/>
    <mergeCell ref="B2:G2"/>
    <mergeCell ref="B4:G4"/>
    <mergeCell ref="B5:G5"/>
    <mergeCell ref="B6:G6"/>
    <mergeCell ref="B7:G7"/>
    <mergeCell ref="H1:H7"/>
    <mergeCell ref="B3:E3"/>
    <mergeCell ref="F3:G3"/>
  </mergeCells>
  <phoneticPr fontId="1" type="noConversion"/>
  <hyperlinks>
    <hyperlink ref="B2" r:id="rId1" xr:uid="{00000000-0004-0000-0100-000000000000}"/>
    <hyperlink ref="B4" r:id="rId2" xr:uid="{00000000-0004-0000-0100-000001000000}"/>
    <hyperlink ref="B5" r:id="rId3" xr:uid="{00000000-0004-0000-0100-000002000000}"/>
    <hyperlink ref="B6" r:id="rId4" xr:uid="{00000000-0004-0000-0100-000003000000}"/>
    <hyperlink ref="B7" r:id="rId5" xr:uid="{00000000-0004-0000-0100-000004000000}"/>
    <hyperlink ref="H1:H7" r:id="rId6" display="YouTube Video explaining estimation choices and process." xr:uid="{00000000-0004-0000-0100-000005000000}"/>
  </hyperlinks>
  <pageMargins left="0.74803149606299213" right="0.74803149606299213" top="0.98425196850393704" bottom="0.98425196850393704" header="0.51181102362204722" footer="0.51181102362204722"/>
  <pageSetup scale="80" orientation="landscape" horizontalDpi="4294967292" verticalDpi="4294967292" r:id="rId7"/>
  <headerFooter alignWithMargins="0">
    <oddHeader>&amp;L&amp;"Calibri,Regular"&amp;K000000Global Companies&amp;C&amp;"Calibri,Regular"&amp;K000000Betas by Sector&amp;R&amp;"Calibri,Regular"&amp;K000000January 2016</oddHeader>
  </headerFooter>
  <legacyDrawing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election activeCell="E24" sqref="E24"/>
    </sheetView>
  </sheetViews>
  <sheetFormatPr defaultColWidth="11.19921875" defaultRowHeight="15.6"/>
  <sheetData>
    <row r="1" spans="1:1">
      <c r="A1" s="18" t="s">
        <v>116</v>
      </c>
    </row>
    <row r="2" spans="1:1">
      <c r="A2" s="18" t="s">
        <v>114</v>
      </c>
    </row>
  </sheetData>
  <pageMargins left="0.75" right="0.75" top="1" bottom="1"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I11"/>
  <sheetViews>
    <sheetView workbookViewId="0">
      <selection activeCell="H20" sqref="H20"/>
    </sheetView>
  </sheetViews>
  <sheetFormatPr defaultColWidth="11.19921875" defaultRowHeight="15.6"/>
  <cols>
    <col min="2" max="2" width="17.5" customWidth="1"/>
    <col min="3" max="3" width="9.5" bestFit="1" customWidth="1"/>
    <col min="4" max="4" width="6.3984375" customWidth="1"/>
    <col min="5" max="5" width="5.8984375" customWidth="1"/>
    <col min="6" max="6" width="6.09765625" customWidth="1"/>
    <col min="7" max="7" width="5.59765625" customWidth="1"/>
    <col min="8" max="8" width="5.69921875" customWidth="1"/>
    <col min="9" max="9" width="9.3984375" customWidth="1"/>
  </cols>
  <sheetData>
    <row r="3" spans="2:9">
      <c r="B3" s="90" t="s">
        <v>263</v>
      </c>
      <c r="C3" s="90"/>
      <c r="D3" s="90"/>
      <c r="E3" s="90"/>
      <c r="F3" s="90"/>
      <c r="G3" s="90"/>
      <c r="H3" s="90"/>
      <c r="I3" s="90"/>
    </row>
    <row r="4" spans="2:9">
      <c r="B4" s="40"/>
      <c r="C4" s="40"/>
      <c r="D4" s="40"/>
      <c r="E4" s="40"/>
      <c r="F4" s="40"/>
      <c r="G4" s="40"/>
      <c r="H4" s="40"/>
      <c r="I4" s="40"/>
    </row>
    <row r="5" spans="2:9" ht="27">
      <c r="B5" s="41" t="s">
        <v>164</v>
      </c>
      <c r="C5" s="42" t="s">
        <v>41</v>
      </c>
      <c r="D5" s="42" t="s">
        <v>119</v>
      </c>
      <c r="E5" s="42" t="s">
        <v>118</v>
      </c>
      <c r="F5" s="42" t="s">
        <v>123</v>
      </c>
      <c r="G5" s="42" t="s">
        <v>160</v>
      </c>
      <c r="H5" s="42" t="s">
        <v>163</v>
      </c>
      <c r="I5" s="43" t="s">
        <v>165</v>
      </c>
    </row>
    <row r="6" spans="2:9">
      <c r="B6" s="44" t="s">
        <v>0</v>
      </c>
      <c r="C6" s="45">
        <v>61</v>
      </c>
      <c r="D6" s="46">
        <v>0.73846637214088284</v>
      </c>
      <c r="E6" s="46">
        <v>0.91018199015478041</v>
      </c>
      <c r="F6" s="46">
        <v>0.78427897059429152</v>
      </c>
      <c r="G6" s="46">
        <v>0.86798131535667578</v>
      </c>
      <c r="H6" s="46">
        <v>0.93495314294485965</v>
      </c>
      <c r="I6" s="47">
        <v>0.83449177723603063</v>
      </c>
    </row>
    <row r="7" spans="2:9">
      <c r="B7" s="48" t="s">
        <v>1</v>
      </c>
      <c r="C7" s="49">
        <v>72</v>
      </c>
      <c r="D7" s="50">
        <v>1.1953920656189123</v>
      </c>
      <c r="E7" s="50">
        <v>0.93703235109989635</v>
      </c>
      <c r="F7" s="50">
        <v>0.99233232129102122</v>
      </c>
      <c r="G7" s="50">
        <v>1.09222603297197</v>
      </c>
      <c r="H7" s="50">
        <v>1.078522159887352</v>
      </c>
      <c r="I7" s="51">
        <v>1.0343012551307862</v>
      </c>
    </row>
    <row r="8" spans="2:9">
      <c r="B8" s="44" t="s">
        <v>2</v>
      </c>
      <c r="C8" s="45">
        <v>17</v>
      </c>
      <c r="D8" s="46">
        <v>0.84529931162966976</v>
      </c>
      <c r="E8" s="46">
        <v>0.76081222883561583</v>
      </c>
      <c r="F8" s="46">
        <v>0.67328042235886143</v>
      </c>
      <c r="G8" s="46">
        <v>0.63449012760872248</v>
      </c>
      <c r="H8" s="46">
        <v>0.84367299762743941</v>
      </c>
      <c r="I8" s="47">
        <v>0.77854793354020224</v>
      </c>
    </row>
    <row r="9" spans="2:9">
      <c r="B9" s="48" t="s">
        <v>3</v>
      </c>
      <c r="C9" s="49">
        <v>51</v>
      </c>
      <c r="D9" s="50">
        <v>0.88175283038136143</v>
      </c>
      <c r="E9" s="50">
        <v>0.70523095444236727</v>
      </c>
      <c r="F9" s="50">
        <v>0.85095727036123026</v>
      </c>
      <c r="G9" s="50">
        <v>0.76317292413268889</v>
      </c>
      <c r="H9" s="50">
        <v>0.82964100094338267</v>
      </c>
      <c r="I9" s="51">
        <v>0.82826990642729692</v>
      </c>
    </row>
    <row r="10" spans="2:9">
      <c r="B10" s="91" t="s">
        <v>264</v>
      </c>
      <c r="C10" s="91"/>
      <c r="D10" s="91"/>
      <c r="E10" s="91"/>
      <c r="F10" s="91"/>
      <c r="G10" s="40"/>
      <c r="H10" s="40"/>
      <c r="I10" s="40"/>
    </row>
    <row r="11" spans="2:9">
      <c r="B11" s="40"/>
      <c r="C11" s="40"/>
      <c r="D11" s="40"/>
      <c r="E11" s="40"/>
      <c r="F11" s="40"/>
      <c r="G11" s="40"/>
      <c r="H11" s="40"/>
      <c r="I11" s="40"/>
    </row>
  </sheetData>
  <mergeCells count="2">
    <mergeCell ref="B3:I3"/>
    <mergeCell ref="B10:F10"/>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Explanations &amp; FAQ</vt:lpstr>
      <vt:lpstr>Industry Averages</vt:lpstr>
      <vt:lpstr>Inputs</vt:lpstr>
      <vt:lpstr>Betas promedio</vt:lpstr>
      <vt:lpstr>'Industry Averages'!Print_Titles</vt:lpstr>
    </vt:vector>
  </TitlesOfParts>
  <Company>Stern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EDISON ACHALMA</cp:lastModifiedBy>
  <cp:lastPrinted>2021-02-12T14:42:53Z</cp:lastPrinted>
  <dcterms:created xsi:type="dcterms:W3CDTF">2014-01-06T21:28:12Z</dcterms:created>
  <dcterms:modified xsi:type="dcterms:W3CDTF">2021-06-16T17:31:00Z</dcterms:modified>
</cp:coreProperties>
</file>