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22" documentId="13_ncr:1_{AC5DD072-6A9F-41B8-84AC-CE066E7AA229}" xr6:coauthVersionLast="46" xr6:coauthVersionMax="46" xr10:uidLastSave="{0F4EF8DD-D944-4B2C-975D-63002176A5BD}"/>
  <bookViews>
    <workbookView xWindow="-23148" yWindow="-108" windowWidth="23256" windowHeight="13176" xr2:uid="{00000000-000D-0000-FFFF-FFFF00000000}"/>
  </bookViews>
  <sheets>
    <sheet name="valor de recupe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F17" i="1" s="1"/>
  <c r="H17" i="1" s="1"/>
  <c r="I17" i="1" s="1"/>
  <c r="H20" i="1"/>
  <c r="H19" i="1"/>
  <c r="H16" i="1"/>
  <c r="H15" i="1"/>
  <c r="G15" i="1" l="1"/>
  <c r="C21" i="1"/>
  <c r="C32" i="1" l="1"/>
  <c r="E19" i="1"/>
  <c r="F19" i="1" s="1"/>
  <c r="E20" i="1"/>
  <c r="F20" i="1" s="1"/>
  <c r="E16" i="1"/>
  <c r="F16" i="1" s="1"/>
  <c r="E15" i="1"/>
  <c r="F15" i="1" s="1"/>
  <c r="I14" i="1"/>
  <c r="I15" i="1" l="1"/>
  <c r="I19" i="1"/>
  <c r="I16" i="1"/>
  <c r="F21" i="1"/>
  <c r="I20" i="1"/>
  <c r="C45" i="1" l="1"/>
  <c r="C48" i="1" s="1"/>
  <c r="I21" i="1"/>
  <c r="C27" i="1" s="1"/>
  <c r="C33" i="1" l="1"/>
  <c r="C34" i="1" s="1"/>
  <c r="C35" i="1" s="1"/>
  <c r="C37" i="1"/>
  <c r="C36" i="1" l="1"/>
  <c r="C38" i="1" s="1"/>
</calcChain>
</file>

<file path=xl/sharedStrings.xml><?xml version="1.0" encoding="utf-8"?>
<sst xmlns="http://schemas.openxmlformats.org/spreadsheetml/2006/main" count="46" uniqueCount="45">
  <si>
    <t>INVERSIONES</t>
  </si>
  <si>
    <t>Monto S/.</t>
  </si>
  <si>
    <t>Terreno</t>
  </si>
  <si>
    <t>Construcciones</t>
  </si>
  <si>
    <t>Equipamiento</t>
  </si>
  <si>
    <t>ACTIVO</t>
  </si>
  <si>
    <t>Terreno (0)</t>
  </si>
  <si>
    <t>Construcciones (0)</t>
  </si>
  <si>
    <t>Valor de compra</t>
  </si>
  <si>
    <t>vida util</t>
  </si>
  <si>
    <t>Dep. anual</t>
  </si>
  <si>
    <t>Antigüedad al año 10</t>
  </si>
  <si>
    <t>Dep. Acumulada</t>
  </si>
  <si>
    <t>Valor Contable</t>
  </si>
  <si>
    <t>Tasa Dep.</t>
  </si>
  <si>
    <t>TOTAL</t>
  </si>
  <si>
    <t>METODO COMERCIAL</t>
  </si>
  <si>
    <t>Valor en libros =</t>
  </si>
  <si>
    <t>Valor de venta =</t>
  </si>
  <si>
    <t>Impuesto =</t>
  </si>
  <si>
    <t xml:space="preserve">Rubro </t>
  </si>
  <si>
    <t>Ventas</t>
  </si>
  <si>
    <t>Valor enlibros</t>
  </si>
  <si>
    <t>Utilidad</t>
  </si>
  <si>
    <t xml:space="preserve">Impuestos </t>
  </si>
  <si>
    <t>Utilidad neta</t>
  </si>
  <si>
    <t>Valor en libros</t>
  </si>
  <si>
    <t>Valor de Recupero</t>
  </si>
  <si>
    <t>METODO ECONOMICO</t>
  </si>
  <si>
    <t>Maquinas (6,10)</t>
  </si>
  <si>
    <t>Maquinas (8,10)</t>
  </si>
  <si>
    <t>Flujo de caja estable =</t>
  </si>
  <si>
    <t>Resposición de Activo=</t>
  </si>
  <si>
    <t>Tasa Rent.Mín. exigida=</t>
  </si>
  <si>
    <t>Valor recupero econo.=</t>
  </si>
  <si>
    <t>DATOS</t>
  </si>
  <si>
    <t>SOLUCION</t>
  </si>
  <si>
    <t xml:space="preserve"> METODO CONTABLE</t>
  </si>
  <si>
    <t>Construcciones  (6,10)</t>
  </si>
  <si>
    <t>Maquinas (0)</t>
  </si>
  <si>
    <t>El valor de recupero con el método contable es S/. 116,000</t>
  </si>
  <si>
    <t>El valor de recupero con el método comercial es S/ 128,600</t>
  </si>
  <si>
    <t>Maquina (0,8)*</t>
  </si>
  <si>
    <t>* No se considera porque se vende  el año 8, y ya no es propiedad al momento de liquidación</t>
  </si>
  <si>
    <t>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</si>
</sst>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1" fillId="2" borderId="11" xfId="0" applyFont="1" applyFill="1" applyBorder="1" applyAlignment="1">
      <alignment horizontal="center" vertical="center"/>
    </xf>
    <xf numFmtId="0" fontId="0" fillId="0" borderId="15" xfId="0" applyBorder="1"/>
    <xf numFmtId="0" fontId="1" fillId="0" borderId="11" xfId="0" applyFont="1" applyBorder="1"/>
    <xf numFmtId="0" fontId="0" fillId="2" borderId="0" xfId="0" applyFill="1"/>
    <xf numFmtId="9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1" fontId="0" fillId="0" borderId="0" xfId="0" applyNumberFormat="1"/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0" xfId="0" applyFill="1"/>
    <xf numFmtId="165" fontId="0" fillId="0" borderId="0" xfId="1" applyNumberFormat="1" applyFont="1"/>
    <xf numFmtId="3" fontId="0" fillId="0" borderId="1" xfId="0" applyNumberFormat="1" applyBorder="1" applyAlignment="1">
      <alignment horizontal="center"/>
    </xf>
    <xf numFmtId="0" fontId="0" fillId="0" borderId="0" xfId="0" applyBorder="1"/>
    <xf numFmtId="0" fontId="0" fillId="4" borderId="18" xfId="0" applyFill="1" applyBorder="1"/>
    <xf numFmtId="0" fontId="1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8"/>
  <sheetViews>
    <sheetView tabSelected="1" topLeftCell="A6" workbookViewId="0">
      <selection activeCell="M28" sqref="M28"/>
    </sheetView>
  </sheetViews>
  <sheetFormatPr defaultColWidth="9.109375" defaultRowHeight="14.4" x14ac:dyDescent="0.3"/>
  <cols>
    <col min="2" max="2" width="20.109375" customWidth="1"/>
    <col min="3" max="3" width="9.5546875" customWidth="1"/>
    <col min="7" max="7" width="11.5546875" customWidth="1"/>
  </cols>
  <sheetData>
    <row r="2" spans="2:9" x14ac:dyDescent="0.3">
      <c r="B2" t="s">
        <v>35</v>
      </c>
    </row>
    <row r="3" spans="2:9" ht="15" thickBot="1" x14ac:dyDescent="0.35"/>
    <row r="4" spans="2:9" ht="15" thickBot="1" x14ac:dyDescent="0.35">
      <c r="B4" s="9" t="s">
        <v>0</v>
      </c>
      <c r="C4" s="10" t="s">
        <v>1</v>
      </c>
      <c r="E4" s="16"/>
    </row>
    <row r="5" spans="2:9" x14ac:dyDescent="0.3">
      <c r="B5" s="7" t="s">
        <v>2</v>
      </c>
      <c r="C5" s="8">
        <v>20000</v>
      </c>
    </row>
    <row r="6" spans="2:9" x14ac:dyDescent="0.3">
      <c r="B6" s="3" t="s">
        <v>3</v>
      </c>
      <c r="C6" s="4">
        <v>50000</v>
      </c>
    </row>
    <row r="7" spans="2:9" ht="15" thickBot="1" x14ac:dyDescent="0.35">
      <c r="B7" s="5" t="s">
        <v>4</v>
      </c>
      <c r="C7" s="6">
        <v>30000</v>
      </c>
    </row>
    <row r="9" spans="2:9" ht="15" thickBot="1" x14ac:dyDescent="0.35">
      <c r="B9" t="s">
        <v>36</v>
      </c>
    </row>
    <row r="10" spans="2:9" ht="15" thickBot="1" x14ac:dyDescent="0.35">
      <c r="B10" s="20" t="s">
        <v>37</v>
      </c>
    </row>
    <row r="12" spans="2:9" ht="15" thickBot="1" x14ac:dyDescent="0.35">
      <c r="F12" s="11"/>
    </row>
    <row r="13" spans="2:9" ht="27.75" customHeight="1" thickBot="1" x14ac:dyDescent="0.35">
      <c r="B13" s="13" t="s">
        <v>5</v>
      </c>
      <c r="C13" s="22" t="s">
        <v>8</v>
      </c>
      <c r="D13" s="23" t="s">
        <v>9</v>
      </c>
      <c r="E13" s="23" t="s">
        <v>14</v>
      </c>
      <c r="F13" s="23" t="s">
        <v>10</v>
      </c>
      <c r="G13" s="22" t="s">
        <v>11</v>
      </c>
      <c r="H13" s="22" t="s">
        <v>12</v>
      </c>
      <c r="I13" s="24" t="s">
        <v>13</v>
      </c>
    </row>
    <row r="14" spans="2:9" x14ac:dyDescent="0.3">
      <c r="B14" s="2" t="s">
        <v>6</v>
      </c>
      <c r="C14" s="25">
        <v>20000</v>
      </c>
      <c r="D14" s="25"/>
      <c r="E14" s="25"/>
      <c r="F14" s="25"/>
      <c r="G14" s="25"/>
      <c r="H14" s="25"/>
      <c r="I14" s="26">
        <f>C14</f>
        <v>20000</v>
      </c>
    </row>
    <row r="15" spans="2:9" x14ac:dyDescent="0.3">
      <c r="B15" s="3" t="s">
        <v>7</v>
      </c>
      <c r="C15" s="27">
        <v>50000</v>
      </c>
      <c r="D15" s="27">
        <v>33</v>
      </c>
      <c r="E15" s="28">
        <f>1/D15</f>
        <v>3.0303030303030304E-2</v>
      </c>
      <c r="F15" s="29">
        <f>E15*C15</f>
        <v>1515.1515151515152</v>
      </c>
      <c r="G15" s="27">
        <f>10</f>
        <v>10</v>
      </c>
      <c r="H15" s="29">
        <f>G15*F15</f>
        <v>15151.515151515152</v>
      </c>
      <c r="I15" s="30">
        <f>C15-H15</f>
        <v>34848.484848484848</v>
      </c>
    </row>
    <row r="16" spans="2:9" x14ac:dyDescent="0.3">
      <c r="B16" s="3" t="s">
        <v>38</v>
      </c>
      <c r="C16" s="27">
        <v>40000</v>
      </c>
      <c r="D16" s="27">
        <v>33</v>
      </c>
      <c r="E16" s="28">
        <f>1/D16</f>
        <v>3.0303030303030304E-2</v>
      </c>
      <c r="F16" s="29">
        <f>E16*C16</f>
        <v>1212.1212121212122</v>
      </c>
      <c r="G16" s="27">
        <v>4</v>
      </c>
      <c r="H16" s="29">
        <f>G16*F16</f>
        <v>4848.484848484849</v>
      </c>
      <c r="I16" s="30">
        <f>C16-H16</f>
        <v>35151.515151515152</v>
      </c>
    </row>
    <row r="17" spans="1:9" x14ac:dyDescent="0.3">
      <c r="B17" s="3" t="s">
        <v>39</v>
      </c>
      <c r="C17" s="27">
        <v>20000</v>
      </c>
      <c r="D17" s="27">
        <v>10</v>
      </c>
      <c r="E17" s="28">
        <f>1/D17</f>
        <v>0.1</v>
      </c>
      <c r="F17" s="27">
        <f>E17*C17</f>
        <v>2000</v>
      </c>
      <c r="G17" s="27">
        <v>10</v>
      </c>
      <c r="H17" s="27">
        <f>G17*F17</f>
        <v>20000</v>
      </c>
      <c r="I17" s="31">
        <f>C17-H17</f>
        <v>0</v>
      </c>
    </row>
    <row r="18" spans="1:9" x14ac:dyDescent="0.3">
      <c r="B18" s="3" t="s">
        <v>42</v>
      </c>
      <c r="C18" s="40">
        <v>10000</v>
      </c>
      <c r="D18" s="27"/>
      <c r="E18" s="28"/>
      <c r="F18" s="27"/>
      <c r="G18" s="27"/>
      <c r="H18" s="27"/>
      <c r="I18" s="31"/>
    </row>
    <row r="19" spans="1:9" x14ac:dyDescent="0.3">
      <c r="B19" s="3" t="s">
        <v>29</v>
      </c>
      <c r="C19" s="27">
        <v>30000</v>
      </c>
      <c r="D19" s="27">
        <v>10</v>
      </c>
      <c r="E19" s="28">
        <f t="shared" ref="E19:E20" si="0">1/D19</f>
        <v>0.1</v>
      </c>
      <c r="F19" s="27">
        <f t="shared" ref="F19:F20" si="1">E19*C19</f>
        <v>3000</v>
      </c>
      <c r="G19" s="27">
        <v>4</v>
      </c>
      <c r="H19" s="27">
        <f>G19*F19</f>
        <v>12000</v>
      </c>
      <c r="I19" s="31">
        <f t="shared" ref="I19:I20" si="2">C19-H19</f>
        <v>18000</v>
      </c>
    </row>
    <row r="20" spans="1:9" ht="15" thickBot="1" x14ac:dyDescent="0.35">
      <c r="B20" s="14" t="s">
        <v>30</v>
      </c>
      <c r="C20" s="32">
        <v>10000</v>
      </c>
      <c r="D20" s="32">
        <v>10</v>
      </c>
      <c r="E20" s="33">
        <f t="shared" si="0"/>
        <v>0.1</v>
      </c>
      <c r="F20" s="32">
        <f t="shared" si="1"/>
        <v>1000</v>
      </c>
      <c r="G20" s="32">
        <v>2</v>
      </c>
      <c r="H20" s="32">
        <f>G20*F20</f>
        <v>2000</v>
      </c>
      <c r="I20" s="34">
        <f t="shared" si="2"/>
        <v>8000</v>
      </c>
    </row>
    <row r="21" spans="1:9" ht="15" thickBot="1" x14ac:dyDescent="0.35">
      <c r="B21" s="15" t="s">
        <v>15</v>
      </c>
      <c r="C21" s="35">
        <f>SUM(C14:C20)</f>
        <v>180000</v>
      </c>
      <c r="D21" s="35"/>
      <c r="E21" s="35"/>
      <c r="F21" s="36">
        <f>SUM(F14:F20)</f>
        <v>8727.2727272727279</v>
      </c>
      <c r="G21" s="35"/>
      <c r="H21" s="35"/>
      <c r="I21" s="37">
        <f>SUM(I14:I20)</f>
        <v>116000</v>
      </c>
    </row>
    <row r="22" spans="1:9" x14ac:dyDescent="0.3">
      <c r="A22" s="41"/>
      <c r="B22" s="42" t="s">
        <v>43</v>
      </c>
      <c r="C22" s="38"/>
      <c r="D22" s="38"/>
      <c r="E22" s="38"/>
      <c r="F22" s="38"/>
      <c r="G22" s="38"/>
      <c r="H22" s="38"/>
      <c r="I22" s="38"/>
    </row>
    <row r="23" spans="1:9" x14ac:dyDescent="0.3">
      <c r="B23" s="38" t="s">
        <v>40</v>
      </c>
      <c r="C23" s="38"/>
      <c r="D23" s="38"/>
      <c r="E23" s="38"/>
      <c r="F23" s="38"/>
      <c r="G23" s="38"/>
      <c r="H23" s="38"/>
      <c r="I23" s="38"/>
    </row>
    <row r="24" spans="1:9" ht="15" thickBot="1" x14ac:dyDescent="0.35"/>
    <row r="25" spans="1:9" ht="15" thickBot="1" x14ac:dyDescent="0.35">
      <c r="B25" s="20" t="s">
        <v>16</v>
      </c>
    </row>
    <row r="27" spans="1:9" x14ac:dyDescent="0.3">
      <c r="B27" t="s">
        <v>17</v>
      </c>
      <c r="C27">
        <f>I21</f>
        <v>116000</v>
      </c>
    </row>
    <row r="28" spans="1:9" x14ac:dyDescent="0.3">
      <c r="B28" t="s">
        <v>18</v>
      </c>
      <c r="C28">
        <v>134000</v>
      </c>
    </row>
    <row r="29" spans="1:9" x14ac:dyDescent="0.3">
      <c r="B29" t="s">
        <v>19</v>
      </c>
      <c r="C29" s="17">
        <v>0.3</v>
      </c>
    </row>
    <row r="31" spans="1:9" x14ac:dyDescent="0.3">
      <c r="B31" s="43" t="s">
        <v>20</v>
      </c>
      <c r="C31" s="18" t="s">
        <v>1</v>
      </c>
      <c r="D31" s="38"/>
    </row>
    <row r="32" spans="1:9" x14ac:dyDescent="0.3">
      <c r="B32" s="1" t="s">
        <v>21</v>
      </c>
      <c r="C32" s="1">
        <f>C28</f>
        <v>134000</v>
      </c>
      <c r="D32" s="38"/>
    </row>
    <row r="33" spans="2:4" x14ac:dyDescent="0.3">
      <c r="B33" s="1" t="s">
        <v>22</v>
      </c>
      <c r="C33" s="1">
        <f>C27</f>
        <v>116000</v>
      </c>
      <c r="D33" s="38"/>
    </row>
    <row r="34" spans="2:4" x14ac:dyDescent="0.3">
      <c r="B34" s="1" t="s">
        <v>23</v>
      </c>
      <c r="C34" s="1">
        <f>C32-C33</f>
        <v>18000</v>
      </c>
      <c r="D34" s="38"/>
    </row>
    <row r="35" spans="2:4" x14ac:dyDescent="0.3">
      <c r="B35" s="1" t="s">
        <v>24</v>
      </c>
      <c r="C35" s="1">
        <f>C34*C29</f>
        <v>5400</v>
      </c>
      <c r="D35" s="38"/>
    </row>
    <row r="36" spans="2:4" x14ac:dyDescent="0.3">
      <c r="B36" s="1" t="s">
        <v>25</v>
      </c>
      <c r="C36" s="1">
        <f>C34-C35</f>
        <v>12600</v>
      </c>
      <c r="D36" s="38"/>
    </row>
    <row r="37" spans="2:4" x14ac:dyDescent="0.3">
      <c r="B37" s="1" t="s">
        <v>26</v>
      </c>
      <c r="C37" s="1">
        <f>C27</f>
        <v>116000</v>
      </c>
      <c r="D37" s="38"/>
    </row>
    <row r="38" spans="2:4" x14ac:dyDescent="0.3">
      <c r="B38" s="12" t="s">
        <v>27</v>
      </c>
      <c r="C38" s="12">
        <f>C36+C37</f>
        <v>128600</v>
      </c>
      <c r="D38" s="38"/>
    </row>
    <row r="40" spans="2:4" x14ac:dyDescent="0.3">
      <c r="B40" t="s">
        <v>41</v>
      </c>
    </row>
    <row r="42" spans="2:4" x14ac:dyDescent="0.3">
      <c r="B42" s="19" t="s">
        <v>28</v>
      </c>
    </row>
    <row r="44" spans="2:4" x14ac:dyDescent="0.3">
      <c r="B44" t="s">
        <v>31</v>
      </c>
      <c r="C44">
        <v>24000</v>
      </c>
    </row>
    <row r="45" spans="2:4" x14ac:dyDescent="0.3">
      <c r="B45" t="s">
        <v>32</v>
      </c>
      <c r="C45" s="21">
        <f>F21</f>
        <v>8727.2727272727279</v>
      </c>
    </row>
    <row r="46" spans="2:4" x14ac:dyDescent="0.3">
      <c r="B46" t="s">
        <v>33</v>
      </c>
      <c r="C46" s="17">
        <v>0.12</v>
      </c>
    </row>
    <row r="48" spans="2:4" x14ac:dyDescent="0.3">
      <c r="B48" t="s">
        <v>34</v>
      </c>
      <c r="C48" s="39">
        <f>(C44-C45)/C46</f>
        <v>127272.72727272726</v>
      </c>
      <c r="D48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 de recupero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2021-05-13T21:45:37Z</dcterms:modified>
</cp:coreProperties>
</file>