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 de Multicolinialidad, Heteroelasticidad y Autocoreelacion\"/>
    </mc:Choice>
  </mc:AlternateContent>
  <xr:revisionPtr revIDLastSave="0" documentId="8_{77039B60-5972-4639-A280-493D35569F02}" xr6:coauthVersionLast="45" xr6:coauthVersionMax="45" xr10:uidLastSave="{00000000-0000-0000-0000-000000000000}"/>
  <bookViews>
    <workbookView xWindow="-120" yWindow="-120" windowWidth="20730" windowHeight="11760" activeTab="2"/>
  </bookViews>
  <sheets>
    <sheet name="Table 11_5" sheetId="1" r:id="rId1"/>
    <sheet name="Hoja2" sheetId="4" r:id="rId2"/>
    <sheet name="Hoja3" sheetId="5" r:id="rId3"/>
    <sheet name="Hoja1" sheetId="3" r:id="rId4"/>
    <sheet name="Table 11_5_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5" l="1"/>
  <c r="E23" i="5"/>
  <c r="H8" i="5"/>
  <c r="H12" i="5"/>
  <c r="H16" i="5"/>
  <c r="H20" i="5"/>
  <c r="F4" i="5"/>
  <c r="G3" i="5"/>
  <c r="G5" i="5"/>
  <c r="H5" i="5" s="1"/>
  <c r="G6" i="5"/>
  <c r="H6" i="5" s="1"/>
  <c r="G7" i="5"/>
  <c r="H7" i="5" s="1"/>
  <c r="G8" i="5"/>
  <c r="G9" i="5"/>
  <c r="H9" i="5" s="1"/>
  <c r="G10" i="5"/>
  <c r="H10" i="5" s="1"/>
  <c r="G11" i="5"/>
  <c r="H11" i="5" s="1"/>
  <c r="G12" i="5"/>
  <c r="G13" i="5"/>
  <c r="H13" i="5" s="1"/>
  <c r="G14" i="5"/>
  <c r="H14" i="5" s="1"/>
  <c r="G15" i="5"/>
  <c r="H15" i="5" s="1"/>
  <c r="G16" i="5"/>
  <c r="G17" i="5"/>
  <c r="H17" i="5" s="1"/>
  <c r="G18" i="5"/>
  <c r="H18" i="5" s="1"/>
  <c r="G19" i="5"/>
  <c r="H19" i="5" s="1"/>
  <c r="G20" i="5"/>
  <c r="G21" i="5"/>
  <c r="H21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G4" i="5"/>
  <c r="H4" i="5" s="1"/>
  <c r="H22" i="5" s="1"/>
  <c r="H24" i="5" s="1"/>
  <c r="E4" i="5"/>
  <c r="F22" i="5" l="1"/>
  <c r="F24" i="5" s="1"/>
  <c r="F29" i="5" l="1"/>
  <c r="F30" i="5" s="1"/>
  <c r="F26" i="5" s="1"/>
</calcChain>
</file>

<file path=xl/sharedStrings.xml><?xml version="1.0" encoding="utf-8"?>
<sst xmlns="http://schemas.openxmlformats.org/spreadsheetml/2006/main" count="43" uniqueCount="25">
  <si>
    <t>Table 11.5</t>
  </si>
  <si>
    <t>R&amp;D Expenditure in the USA, 1988 ($,millions)</t>
  </si>
  <si>
    <t>SALES</t>
  </si>
  <si>
    <t>RD</t>
  </si>
  <si>
    <t>PROFITS</t>
  </si>
  <si>
    <t>VENTAS</t>
  </si>
  <si>
    <t>X2</t>
  </si>
  <si>
    <t>X3</t>
  </si>
  <si>
    <t>ID</t>
  </si>
  <si>
    <t>Y</t>
  </si>
  <si>
    <t>GASTO</t>
  </si>
  <si>
    <t>GASTOS</t>
  </si>
  <si>
    <t>BENEFICIOS</t>
  </si>
  <si>
    <t>VAE</t>
  </si>
  <si>
    <t>ovae-oax2</t>
  </si>
  <si>
    <t>oX2</t>
  </si>
  <si>
    <t>oX3</t>
  </si>
  <si>
    <t>0VAE</t>
  </si>
  <si>
    <t>^2</t>
  </si>
  <si>
    <t>suma</t>
  </si>
  <si>
    <t>rs</t>
  </si>
  <si>
    <t>t</t>
  </si>
  <si>
    <t>raiz(n-2)</t>
  </si>
  <si>
    <t>rs^2</t>
  </si>
  <si>
    <t>raiz(1-rs^2)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</si>
</sst>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0"/>
      <name val="Verdana"/>
      <family val="2"/>
    </font>
    <font>
      <u/>
      <sz val="10"/>
      <color indexed="12"/>
      <name val="Verdana"/>
      <family val="2"/>
    </font>
    <font>
      <u/>
      <sz val="10"/>
      <color indexed="19"/>
      <name val="Verdana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0" fillId="3" borderId="0" xfId="0" applyFill="1"/>
  </cellXfs>
  <cellStyles count="3">
    <cellStyle name="Followed Hyperlink" xfId="1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RowHeight="12.75" x14ac:dyDescent="0.2"/>
  <sheetData>
    <row r="1" spans="1:8" x14ac:dyDescent="0.2">
      <c r="A1" t="s">
        <v>0</v>
      </c>
    </row>
    <row r="3" spans="1:8" x14ac:dyDescent="0.2">
      <c r="A3" t="s">
        <v>1</v>
      </c>
      <c r="E3" s="3" t="s">
        <v>10</v>
      </c>
    </row>
    <row r="4" spans="1:8" x14ac:dyDescent="0.2">
      <c r="A4" t="s">
        <v>0</v>
      </c>
    </row>
    <row r="5" spans="1:8" x14ac:dyDescent="0.2">
      <c r="A5" s="3" t="s">
        <v>5</v>
      </c>
      <c r="B5" s="3" t="s">
        <v>11</v>
      </c>
      <c r="C5" s="3" t="s">
        <v>12</v>
      </c>
    </row>
    <row r="6" spans="1:8" x14ac:dyDescent="0.2">
      <c r="A6" t="s">
        <v>2</v>
      </c>
      <c r="B6" t="s">
        <v>3</v>
      </c>
      <c r="C6" t="s">
        <v>4</v>
      </c>
      <c r="F6" s="3" t="s">
        <v>12</v>
      </c>
      <c r="G6" s="3" t="s">
        <v>5</v>
      </c>
      <c r="H6" s="3" t="s">
        <v>11</v>
      </c>
    </row>
    <row r="7" spans="1:8" x14ac:dyDescent="0.2">
      <c r="A7" s="1" t="s">
        <v>6</v>
      </c>
      <c r="B7" s="1" t="s">
        <v>9</v>
      </c>
      <c r="C7" s="1" t="s">
        <v>7</v>
      </c>
      <c r="F7" s="1" t="s">
        <v>9</v>
      </c>
      <c r="G7" s="1" t="s">
        <v>6</v>
      </c>
      <c r="H7" s="1" t="s">
        <v>7</v>
      </c>
    </row>
    <row r="8" spans="1:8" x14ac:dyDescent="0.2">
      <c r="A8">
        <v>6375.3</v>
      </c>
      <c r="B8">
        <v>62.5</v>
      </c>
      <c r="C8">
        <v>185.1</v>
      </c>
      <c r="F8">
        <v>185.1</v>
      </c>
      <c r="G8">
        <v>6375.3</v>
      </c>
      <c r="H8">
        <v>62.5</v>
      </c>
    </row>
    <row r="9" spans="1:8" x14ac:dyDescent="0.2">
      <c r="A9">
        <v>11626.4</v>
      </c>
      <c r="B9">
        <v>92.9</v>
      </c>
      <c r="C9">
        <v>1569.5</v>
      </c>
      <c r="F9">
        <v>1569.5</v>
      </c>
      <c r="G9">
        <v>11626.4</v>
      </c>
      <c r="H9">
        <v>92.9</v>
      </c>
    </row>
    <row r="10" spans="1:8" x14ac:dyDescent="0.2">
      <c r="A10">
        <v>14655.1</v>
      </c>
      <c r="B10">
        <v>178.3</v>
      </c>
      <c r="C10">
        <v>276.8</v>
      </c>
      <c r="F10">
        <v>276.8</v>
      </c>
      <c r="G10">
        <v>14655.1</v>
      </c>
      <c r="H10">
        <v>178.3</v>
      </c>
    </row>
    <row r="11" spans="1:8" x14ac:dyDescent="0.2">
      <c r="A11">
        <v>21869.200000000001</v>
      </c>
      <c r="B11">
        <v>258.39999999999998</v>
      </c>
      <c r="C11">
        <v>2828.1</v>
      </c>
      <c r="F11">
        <v>2828.1</v>
      </c>
      <c r="G11">
        <v>21869.200000000001</v>
      </c>
      <c r="H11">
        <v>258.39999999999998</v>
      </c>
    </row>
    <row r="12" spans="1:8" x14ac:dyDescent="0.2">
      <c r="A12">
        <v>26408.3</v>
      </c>
      <c r="B12">
        <v>494.7</v>
      </c>
      <c r="C12">
        <v>225.9</v>
      </c>
      <c r="F12">
        <v>225.9</v>
      </c>
      <c r="G12">
        <v>26408.3</v>
      </c>
      <c r="H12">
        <v>494.7</v>
      </c>
    </row>
    <row r="13" spans="1:8" x14ac:dyDescent="0.2">
      <c r="A13">
        <v>32405.599999999999</v>
      </c>
      <c r="B13">
        <v>1083</v>
      </c>
      <c r="C13">
        <v>3751.9</v>
      </c>
      <c r="F13">
        <v>3751.9</v>
      </c>
      <c r="G13">
        <v>32405.599999999999</v>
      </c>
      <c r="H13">
        <v>1083</v>
      </c>
    </row>
    <row r="14" spans="1:8" x14ac:dyDescent="0.2">
      <c r="A14">
        <v>35107.699999999997</v>
      </c>
      <c r="B14">
        <v>1620.6</v>
      </c>
      <c r="C14">
        <v>2884.1</v>
      </c>
      <c r="F14">
        <v>2884.1</v>
      </c>
      <c r="G14">
        <v>35107.699999999997</v>
      </c>
      <c r="H14">
        <v>1620.6</v>
      </c>
    </row>
    <row r="15" spans="1:8" x14ac:dyDescent="0.2">
      <c r="A15">
        <v>40295.4</v>
      </c>
      <c r="B15">
        <v>421.7</v>
      </c>
      <c r="C15">
        <v>4645.7</v>
      </c>
      <c r="F15">
        <v>4645.7</v>
      </c>
      <c r="G15">
        <v>40295.4</v>
      </c>
      <c r="H15">
        <v>421.7</v>
      </c>
    </row>
    <row r="16" spans="1:8" x14ac:dyDescent="0.2">
      <c r="A16">
        <v>70761.600000000006</v>
      </c>
      <c r="B16">
        <v>509.2</v>
      </c>
      <c r="C16">
        <v>5036.3999999999996</v>
      </c>
      <c r="F16">
        <v>5036.3999999999996</v>
      </c>
      <c r="G16">
        <v>70761.600000000006</v>
      </c>
      <c r="H16">
        <v>509.2</v>
      </c>
    </row>
    <row r="17" spans="1:8" x14ac:dyDescent="0.2">
      <c r="A17">
        <v>80552.800000000003</v>
      </c>
      <c r="B17">
        <v>6620.1</v>
      </c>
      <c r="C17">
        <v>13869.9</v>
      </c>
      <c r="F17">
        <v>13869.9</v>
      </c>
      <c r="G17">
        <v>80552.800000000003</v>
      </c>
      <c r="H17">
        <v>6620.1</v>
      </c>
    </row>
    <row r="18" spans="1:8" x14ac:dyDescent="0.2">
      <c r="A18">
        <v>95294</v>
      </c>
      <c r="B18">
        <v>3918.6</v>
      </c>
      <c r="C18">
        <v>4487.8</v>
      </c>
      <c r="F18">
        <v>4487.8</v>
      </c>
      <c r="G18">
        <v>95294</v>
      </c>
      <c r="H18">
        <v>3918.6</v>
      </c>
    </row>
    <row r="19" spans="1:8" x14ac:dyDescent="0.2">
      <c r="A19">
        <v>101314.1</v>
      </c>
      <c r="B19">
        <v>1595.3</v>
      </c>
      <c r="C19">
        <v>10278.9</v>
      </c>
      <c r="F19">
        <v>10278.9</v>
      </c>
      <c r="G19">
        <v>101314.1</v>
      </c>
      <c r="H19">
        <v>1595.3</v>
      </c>
    </row>
    <row r="20" spans="1:8" x14ac:dyDescent="0.2">
      <c r="A20">
        <v>116141.3</v>
      </c>
      <c r="B20">
        <v>6107.5</v>
      </c>
      <c r="C20">
        <v>8787.2999999999993</v>
      </c>
      <c r="F20">
        <v>8787.2999999999993</v>
      </c>
      <c r="G20">
        <v>116141.3</v>
      </c>
      <c r="H20">
        <v>6107.5</v>
      </c>
    </row>
    <row r="21" spans="1:8" x14ac:dyDescent="0.2">
      <c r="A21">
        <v>122315.7</v>
      </c>
      <c r="B21">
        <v>4454.1000000000004</v>
      </c>
      <c r="C21">
        <v>16438.8</v>
      </c>
      <c r="F21">
        <v>16438.8</v>
      </c>
      <c r="G21">
        <v>122315.7</v>
      </c>
      <c r="H21">
        <v>4454.1000000000004</v>
      </c>
    </row>
    <row r="22" spans="1:8" x14ac:dyDescent="0.2">
      <c r="A22">
        <v>141649.9</v>
      </c>
      <c r="B22">
        <v>3163.8</v>
      </c>
      <c r="C22">
        <v>9761.4</v>
      </c>
      <c r="F22">
        <v>9761.4</v>
      </c>
      <c r="G22">
        <v>141649.9</v>
      </c>
      <c r="H22">
        <v>3163.8</v>
      </c>
    </row>
    <row r="23" spans="1:8" x14ac:dyDescent="0.2">
      <c r="A23">
        <v>175025.8</v>
      </c>
      <c r="B23">
        <v>13210.7</v>
      </c>
      <c r="C23">
        <v>19774.5</v>
      </c>
      <c r="F23">
        <v>19774.5</v>
      </c>
      <c r="G23">
        <v>175025.8</v>
      </c>
      <c r="H23">
        <v>13210.7</v>
      </c>
    </row>
    <row r="24" spans="1:8" x14ac:dyDescent="0.2">
      <c r="A24">
        <v>230614.5</v>
      </c>
      <c r="B24">
        <v>1703.8</v>
      </c>
      <c r="C24">
        <v>22626.6</v>
      </c>
      <c r="F24">
        <v>22626.6</v>
      </c>
      <c r="G24">
        <v>230614.5</v>
      </c>
      <c r="H24">
        <v>1703.8</v>
      </c>
    </row>
    <row r="25" spans="1:8" x14ac:dyDescent="0.2">
      <c r="A25">
        <v>293543</v>
      </c>
      <c r="B25">
        <v>9528.2000000000007</v>
      </c>
      <c r="C25">
        <v>18415.400000000001</v>
      </c>
      <c r="F25">
        <v>18415.400000000001</v>
      </c>
      <c r="G25">
        <v>293543</v>
      </c>
      <c r="H25">
        <v>9528.2000000000007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workbookViewId="0">
      <selection activeCell="D4" sqref="D4"/>
    </sheetView>
  </sheetViews>
  <sheetFormatPr baseColWidth="10" defaultRowHeight="12.75" x14ac:dyDescent="0.2"/>
  <sheetData>
    <row r="3" spans="2:6" x14ac:dyDescent="0.2">
      <c r="B3" s="1" t="s">
        <v>6</v>
      </c>
      <c r="F3" s="1" t="s">
        <v>6</v>
      </c>
    </row>
    <row r="4" spans="2:6" x14ac:dyDescent="0.2">
      <c r="B4">
        <v>6375.3</v>
      </c>
      <c r="C4">
        <v>1</v>
      </c>
      <c r="F4">
        <v>6375.3</v>
      </c>
    </row>
    <row r="5" spans="2:6" x14ac:dyDescent="0.2">
      <c r="B5">
        <v>11626.4</v>
      </c>
      <c r="C5">
        <v>2</v>
      </c>
      <c r="F5">
        <v>11626.4</v>
      </c>
    </row>
    <row r="6" spans="2:6" x14ac:dyDescent="0.2">
      <c r="B6">
        <v>14655.1</v>
      </c>
      <c r="C6">
        <v>3</v>
      </c>
      <c r="F6">
        <v>14655.1</v>
      </c>
    </row>
    <row r="7" spans="2:6" x14ac:dyDescent="0.2">
      <c r="B7">
        <v>21869.200000000001</v>
      </c>
      <c r="C7">
        <v>4</v>
      </c>
      <c r="F7">
        <v>21869.200000000001</v>
      </c>
    </row>
    <row r="8" spans="2:6" x14ac:dyDescent="0.2">
      <c r="B8">
        <v>26408.3</v>
      </c>
      <c r="C8">
        <v>5</v>
      </c>
      <c r="F8">
        <v>26408.3</v>
      </c>
    </row>
    <row r="9" spans="2:6" x14ac:dyDescent="0.2">
      <c r="B9">
        <v>32405.599999999999</v>
      </c>
      <c r="C9">
        <v>6</v>
      </c>
      <c r="F9">
        <v>32405.599999999999</v>
      </c>
    </row>
    <row r="10" spans="2:6" x14ac:dyDescent="0.2">
      <c r="B10">
        <v>35107.699999999997</v>
      </c>
      <c r="C10">
        <v>7</v>
      </c>
      <c r="F10">
        <v>35107.699999999997</v>
      </c>
    </row>
    <row r="11" spans="2:6" x14ac:dyDescent="0.2">
      <c r="B11">
        <v>40295.4</v>
      </c>
      <c r="C11">
        <v>8</v>
      </c>
      <c r="F11">
        <v>40295.4</v>
      </c>
    </row>
    <row r="12" spans="2:6" x14ac:dyDescent="0.2">
      <c r="B12">
        <v>70761.600000000006</v>
      </c>
      <c r="C12">
        <v>9</v>
      </c>
      <c r="F12">
        <v>70761.600000000006</v>
      </c>
    </row>
    <row r="13" spans="2:6" x14ac:dyDescent="0.2">
      <c r="B13">
        <v>80552.800000000003</v>
      </c>
      <c r="C13">
        <v>10</v>
      </c>
      <c r="F13">
        <v>80552.800000000003</v>
      </c>
    </row>
    <row r="14" spans="2:6" x14ac:dyDescent="0.2">
      <c r="B14">
        <v>95294</v>
      </c>
      <c r="C14">
        <v>11</v>
      </c>
      <c r="F14">
        <v>95294</v>
      </c>
    </row>
    <row r="15" spans="2:6" x14ac:dyDescent="0.2">
      <c r="B15">
        <v>101314.1</v>
      </c>
      <c r="C15">
        <v>12</v>
      </c>
      <c r="F15">
        <v>101314.1</v>
      </c>
    </row>
    <row r="16" spans="2:6" x14ac:dyDescent="0.2">
      <c r="B16">
        <v>116141.3</v>
      </c>
      <c r="C16">
        <v>13</v>
      </c>
      <c r="F16">
        <v>116141.3</v>
      </c>
    </row>
    <row r="17" spans="2:6" x14ac:dyDescent="0.2">
      <c r="B17">
        <v>122315.7</v>
      </c>
      <c r="C17">
        <v>14</v>
      </c>
      <c r="F17">
        <v>122315.7</v>
      </c>
    </row>
    <row r="18" spans="2:6" x14ac:dyDescent="0.2">
      <c r="B18">
        <v>141649.9</v>
      </c>
      <c r="C18">
        <v>15</v>
      </c>
      <c r="F18">
        <v>141649.9</v>
      </c>
    </row>
    <row r="19" spans="2:6" x14ac:dyDescent="0.2">
      <c r="B19">
        <v>175025.8</v>
      </c>
      <c r="C19">
        <v>16</v>
      </c>
      <c r="F19">
        <v>175025.8</v>
      </c>
    </row>
    <row r="20" spans="2:6" x14ac:dyDescent="0.2">
      <c r="B20">
        <v>230614.5</v>
      </c>
      <c r="C20">
        <v>17</v>
      </c>
      <c r="F20">
        <v>230614.5</v>
      </c>
    </row>
    <row r="21" spans="2:6" x14ac:dyDescent="0.2">
      <c r="B21">
        <v>293543</v>
      </c>
      <c r="C21">
        <v>18</v>
      </c>
      <c r="F21">
        <v>293543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topLeftCell="C1" workbookViewId="0">
      <selection activeCell="F26" sqref="F26"/>
    </sheetView>
  </sheetViews>
  <sheetFormatPr baseColWidth="10" defaultRowHeight="12.75" x14ac:dyDescent="0.2"/>
  <sheetData>
    <row r="3" spans="2:8" x14ac:dyDescent="0.2">
      <c r="B3" s="3" t="s">
        <v>17</v>
      </c>
      <c r="C3" s="1" t="s">
        <v>15</v>
      </c>
      <c r="D3" s="1" t="s">
        <v>16</v>
      </c>
      <c r="E3" s="3" t="s">
        <v>14</v>
      </c>
      <c r="F3" s="3" t="s">
        <v>18</v>
      </c>
      <c r="G3" t="e">
        <f>ovae-_oax3</f>
        <v>#NAME?</v>
      </c>
    </row>
    <row r="4" spans="2:8" x14ac:dyDescent="0.2">
      <c r="B4" s="4">
        <v>7</v>
      </c>
      <c r="C4">
        <v>1</v>
      </c>
      <c r="D4">
        <v>1</v>
      </c>
      <c r="E4">
        <f>B4-C4</f>
        <v>6</v>
      </c>
      <c r="F4">
        <f>E4*E4</f>
        <v>36</v>
      </c>
      <c r="G4">
        <f>B4-D4</f>
        <v>6</v>
      </c>
      <c r="H4">
        <f>G4*G4</f>
        <v>36</v>
      </c>
    </row>
    <row r="5" spans="2:8" x14ac:dyDescent="0.2">
      <c r="B5" s="4">
        <v>1</v>
      </c>
      <c r="C5">
        <v>2</v>
      </c>
      <c r="D5">
        <v>2</v>
      </c>
      <c r="E5">
        <f t="shared" ref="E5:E21" si="0">B5-C5</f>
        <v>-1</v>
      </c>
      <c r="F5">
        <f t="shared" ref="F5:F21" si="1">E5*E5</f>
        <v>1</v>
      </c>
      <c r="G5">
        <f t="shared" ref="G5:G21" si="2">B5-D5</f>
        <v>-1</v>
      </c>
      <c r="H5">
        <f t="shared" ref="H5:H21" si="3">G5*G5</f>
        <v>1</v>
      </c>
    </row>
    <row r="6" spans="2:8" x14ac:dyDescent="0.2">
      <c r="B6" s="4">
        <v>8</v>
      </c>
      <c r="C6">
        <v>3</v>
      </c>
      <c r="D6">
        <v>3</v>
      </c>
      <c r="E6">
        <f t="shared" si="0"/>
        <v>5</v>
      </c>
      <c r="F6">
        <f t="shared" si="1"/>
        <v>25</v>
      </c>
      <c r="G6">
        <f t="shared" si="2"/>
        <v>5</v>
      </c>
      <c r="H6">
        <f t="shared" si="3"/>
        <v>25</v>
      </c>
    </row>
    <row r="7" spans="2:8" x14ac:dyDescent="0.2">
      <c r="B7" s="4">
        <v>3</v>
      </c>
      <c r="C7">
        <v>4</v>
      </c>
      <c r="D7">
        <v>4</v>
      </c>
      <c r="E7">
        <f t="shared" si="0"/>
        <v>-1</v>
      </c>
      <c r="F7">
        <f t="shared" si="1"/>
        <v>1</v>
      </c>
      <c r="G7">
        <f t="shared" si="2"/>
        <v>-1</v>
      </c>
      <c r="H7">
        <f t="shared" si="3"/>
        <v>1</v>
      </c>
    </row>
    <row r="8" spans="2:8" x14ac:dyDescent="0.2">
      <c r="B8" s="4">
        <v>13</v>
      </c>
      <c r="C8">
        <v>5</v>
      </c>
      <c r="D8">
        <v>5</v>
      </c>
      <c r="E8">
        <f t="shared" si="0"/>
        <v>8</v>
      </c>
      <c r="F8">
        <f t="shared" si="1"/>
        <v>64</v>
      </c>
      <c r="G8">
        <f t="shared" si="2"/>
        <v>8</v>
      </c>
      <c r="H8">
        <f t="shared" si="3"/>
        <v>64</v>
      </c>
    </row>
    <row r="9" spans="2:8" x14ac:dyDescent="0.2">
      <c r="B9" s="4">
        <v>2</v>
      </c>
      <c r="C9">
        <v>6</v>
      </c>
      <c r="D9">
        <v>6</v>
      </c>
      <c r="E9">
        <f t="shared" si="0"/>
        <v>-4</v>
      </c>
      <c r="F9">
        <f t="shared" si="1"/>
        <v>16</v>
      </c>
      <c r="G9">
        <f t="shared" si="2"/>
        <v>-4</v>
      </c>
      <c r="H9">
        <f t="shared" si="3"/>
        <v>16</v>
      </c>
    </row>
    <row r="10" spans="2:8" x14ac:dyDescent="0.2">
      <c r="B10" s="4">
        <v>5</v>
      </c>
      <c r="C10">
        <v>7</v>
      </c>
      <c r="D10">
        <v>7</v>
      </c>
      <c r="E10">
        <f t="shared" si="0"/>
        <v>-2</v>
      </c>
      <c r="F10">
        <f t="shared" si="1"/>
        <v>4</v>
      </c>
      <c r="G10">
        <f t="shared" si="2"/>
        <v>-2</v>
      </c>
      <c r="H10">
        <f t="shared" si="3"/>
        <v>4</v>
      </c>
    </row>
    <row r="11" spans="2:8" x14ac:dyDescent="0.2">
      <c r="B11" s="4">
        <v>6</v>
      </c>
      <c r="C11">
        <v>8</v>
      </c>
      <c r="D11">
        <v>8</v>
      </c>
      <c r="E11">
        <f t="shared" si="0"/>
        <v>-2</v>
      </c>
      <c r="F11">
        <f t="shared" si="1"/>
        <v>4</v>
      </c>
      <c r="G11">
        <f t="shared" si="2"/>
        <v>-2</v>
      </c>
      <c r="H11">
        <f t="shared" si="3"/>
        <v>4</v>
      </c>
    </row>
    <row r="12" spans="2:8" x14ac:dyDescent="0.2">
      <c r="B12" s="4">
        <v>4</v>
      </c>
      <c r="C12">
        <v>9</v>
      </c>
      <c r="D12">
        <v>9</v>
      </c>
      <c r="E12">
        <f t="shared" si="0"/>
        <v>-5</v>
      </c>
      <c r="F12">
        <f t="shared" si="1"/>
        <v>25</v>
      </c>
      <c r="G12">
        <f t="shared" si="2"/>
        <v>-5</v>
      </c>
      <c r="H12">
        <f t="shared" si="3"/>
        <v>25</v>
      </c>
    </row>
    <row r="13" spans="2:8" x14ac:dyDescent="0.2">
      <c r="B13" s="4">
        <v>15</v>
      </c>
      <c r="C13">
        <v>10</v>
      </c>
      <c r="D13">
        <v>10</v>
      </c>
      <c r="E13">
        <f t="shared" si="0"/>
        <v>5</v>
      </c>
      <c r="F13">
        <f t="shared" si="1"/>
        <v>25</v>
      </c>
      <c r="G13">
        <f t="shared" si="2"/>
        <v>5</v>
      </c>
      <c r="H13">
        <f t="shared" si="3"/>
        <v>25</v>
      </c>
    </row>
    <row r="14" spans="2:8" x14ac:dyDescent="0.2">
      <c r="B14" s="4">
        <v>14</v>
      </c>
      <c r="C14">
        <v>11</v>
      </c>
      <c r="D14">
        <v>11</v>
      </c>
      <c r="E14">
        <f t="shared" si="0"/>
        <v>3</v>
      </c>
      <c r="F14">
        <f t="shared" si="1"/>
        <v>9</v>
      </c>
      <c r="G14">
        <f t="shared" si="2"/>
        <v>3</v>
      </c>
      <c r="H14">
        <f t="shared" si="3"/>
        <v>9</v>
      </c>
    </row>
    <row r="15" spans="2:8" x14ac:dyDescent="0.2">
      <c r="B15" s="4">
        <v>9</v>
      </c>
      <c r="C15">
        <v>12</v>
      </c>
      <c r="D15">
        <v>12</v>
      </c>
      <c r="E15">
        <f t="shared" si="0"/>
        <v>-3</v>
      </c>
      <c r="F15">
        <f t="shared" si="1"/>
        <v>9</v>
      </c>
      <c r="G15">
        <f t="shared" si="2"/>
        <v>-3</v>
      </c>
      <c r="H15">
        <f t="shared" si="3"/>
        <v>9</v>
      </c>
    </row>
    <row r="16" spans="2:8" x14ac:dyDescent="0.2">
      <c r="B16" s="4">
        <v>12</v>
      </c>
      <c r="C16">
        <v>13</v>
      </c>
      <c r="D16">
        <v>13</v>
      </c>
      <c r="E16">
        <f t="shared" si="0"/>
        <v>-1</v>
      </c>
      <c r="F16">
        <f t="shared" si="1"/>
        <v>1</v>
      </c>
      <c r="G16">
        <f t="shared" si="2"/>
        <v>-1</v>
      </c>
      <c r="H16">
        <f t="shared" si="3"/>
        <v>1</v>
      </c>
    </row>
    <row r="17" spans="2:8" x14ac:dyDescent="0.2">
      <c r="B17" s="4">
        <v>17</v>
      </c>
      <c r="C17">
        <v>14</v>
      </c>
      <c r="D17">
        <v>14</v>
      </c>
      <c r="E17">
        <f t="shared" si="0"/>
        <v>3</v>
      </c>
      <c r="F17">
        <f t="shared" si="1"/>
        <v>9</v>
      </c>
      <c r="G17">
        <f t="shared" si="2"/>
        <v>3</v>
      </c>
      <c r="H17">
        <f t="shared" si="3"/>
        <v>9</v>
      </c>
    </row>
    <row r="18" spans="2:8" x14ac:dyDescent="0.2">
      <c r="B18" s="4">
        <v>10</v>
      </c>
      <c r="C18">
        <v>15</v>
      </c>
      <c r="D18">
        <v>15</v>
      </c>
      <c r="E18">
        <f t="shared" si="0"/>
        <v>-5</v>
      </c>
      <c r="F18">
        <f t="shared" si="1"/>
        <v>25</v>
      </c>
      <c r="G18">
        <f t="shared" si="2"/>
        <v>-5</v>
      </c>
      <c r="H18">
        <f t="shared" si="3"/>
        <v>25</v>
      </c>
    </row>
    <row r="19" spans="2:8" x14ac:dyDescent="0.2">
      <c r="B19" s="4">
        <v>11</v>
      </c>
      <c r="C19">
        <v>16</v>
      </c>
      <c r="D19">
        <v>16</v>
      </c>
      <c r="E19">
        <f t="shared" si="0"/>
        <v>-5</v>
      </c>
      <c r="F19">
        <f t="shared" si="1"/>
        <v>25</v>
      </c>
      <c r="G19">
        <f t="shared" si="2"/>
        <v>-5</v>
      </c>
      <c r="H19">
        <f t="shared" si="3"/>
        <v>25</v>
      </c>
    </row>
    <row r="20" spans="2:8" x14ac:dyDescent="0.2">
      <c r="B20" s="4">
        <v>16</v>
      </c>
      <c r="C20">
        <v>17</v>
      </c>
      <c r="D20">
        <v>17</v>
      </c>
      <c r="E20">
        <f t="shared" si="0"/>
        <v>-1</v>
      </c>
      <c r="F20">
        <f t="shared" si="1"/>
        <v>1</v>
      </c>
      <c r="G20">
        <f t="shared" si="2"/>
        <v>-1</v>
      </c>
      <c r="H20">
        <f t="shared" si="3"/>
        <v>1</v>
      </c>
    </row>
    <row r="21" spans="2:8" x14ac:dyDescent="0.2">
      <c r="B21" s="4">
        <v>18</v>
      </c>
      <c r="C21">
        <v>18</v>
      </c>
      <c r="D21">
        <v>18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</row>
    <row r="22" spans="2:8" x14ac:dyDescent="0.2">
      <c r="F22">
        <f>SUM(F4:F21)</f>
        <v>280</v>
      </c>
      <c r="H22">
        <f>SUM(H4:H21)</f>
        <v>280</v>
      </c>
    </row>
    <row r="23" spans="2:8" x14ac:dyDescent="0.2">
      <c r="D23" s="3" t="s">
        <v>19</v>
      </c>
      <c r="E23">
        <f>18*(18*18-1)</f>
        <v>5814</v>
      </c>
    </row>
    <row r="24" spans="2:8" x14ac:dyDescent="0.2">
      <c r="E24" s="3" t="s">
        <v>20</v>
      </c>
      <c r="F24">
        <f>1-6*(F22/E23)</f>
        <v>0.71104231166150678</v>
      </c>
      <c r="H24">
        <f>1-6*(H22/E23)</f>
        <v>0.71104231166150678</v>
      </c>
    </row>
    <row r="26" spans="2:8" x14ac:dyDescent="0.2">
      <c r="E26" s="3" t="s">
        <v>21</v>
      </c>
      <c r="F26" s="5">
        <f>(F24*F28)/F30</f>
        <v>4.0449013525148887</v>
      </c>
    </row>
    <row r="28" spans="2:8" x14ac:dyDescent="0.2">
      <c r="E28" s="3" t="s">
        <v>22</v>
      </c>
      <c r="F28">
        <f>SQRT(18-2)</f>
        <v>4</v>
      </c>
    </row>
    <row r="29" spans="2:8" x14ac:dyDescent="0.2">
      <c r="E29" s="3" t="s">
        <v>23</v>
      </c>
      <c r="F29">
        <f>F24^2</f>
        <v>0.50558116897293937</v>
      </c>
    </row>
    <row r="30" spans="2:8" x14ac:dyDescent="0.2">
      <c r="E30" s="3" t="s">
        <v>24</v>
      </c>
      <c r="F30">
        <f>SQRT(1-F29)</f>
        <v>0.70314922386863277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3" sqref="I3:I20"/>
    </sheetView>
  </sheetViews>
  <sheetFormatPr baseColWidth="10" defaultRowHeight="12.75" x14ac:dyDescent="0.2"/>
  <sheetData>
    <row r="2" spans="2:9" x14ac:dyDescent="0.2">
      <c r="B2" s="3" t="s">
        <v>13</v>
      </c>
      <c r="G2" s="3" t="s">
        <v>13</v>
      </c>
    </row>
    <row r="3" spans="2:9" x14ac:dyDescent="0.2">
      <c r="B3">
        <v>56.8889153565</v>
      </c>
      <c r="C3">
        <v>2</v>
      </c>
      <c r="D3">
        <v>1</v>
      </c>
      <c r="G3">
        <v>1068.4959979499999</v>
      </c>
      <c r="H3">
        <v>1</v>
      </c>
      <c r="I3" s="4">
        <v>7</v>
      </c>
    </row>
    <row r="4" spans="2:9" x14ac:dyDescent="0.2">
      <c r="B4">
        <v>328.93430074999998</v>
      </c>
      <c r="C4">
        <v>6</v>
      </c>
      <c r="D4">
        <v>2</v>
      </c>
      <c r="G4">
        <v>56.8889153565</v>
      </c>
      <c r="H4">
        <v>2</v>
      </c>
      <c r="I4" s="4">
        <v>1</v>
      </c>
    </row>
    <row r="5" spans="2:9" x14ac:dyDescent="0.2">
      <c r="B5">
        <v>435.29933139299999</v>
      </c>
      <c r="C5">
        <v>4</v>
      </c>
      <c r="D5">
        <v>3</v>
      </c>
      <c r="G5">
        <v>1589.6828567499999</v>
      </c>
      <c r="H5">
        <v>3</v>
      </c>
      <c r="I5" s="4">
        <v>8</v>
      </c>
    </row>
    <row r="6" spans="2:9" x14ac:dyDescent="0.2">
      <c r="B6">
        <v>815.516741303</v>
      </c>
      <c r="C6">
        <v>9</v>
      </c>
      <c r="D6">
        <v>4</v>
      </c>
      <c r="G6">
        <v>435.29933139299999</v>
      </c>
      <c r="H6">
        <v>4</v>
      </c>
      <c r="I6" s="4">
        <v>3</v>
      </c>
    </row>
    <row r="7" spans="2:9" x14ac:dyDescent="0.2">
      <c r="B7">
        <v>923.55993810500001</v>
      </c>
      <c r="C7">
        <v>7</v>
      </c>
      <c r="D7">
        <v>5</v>
      </c>
      <c r="G7">
        <v>2566.7495468900001</v>
      </c>
      <c r="H7">
        <v>5</v>
      </c>
      <c r="I7" s="4">
        <v>13</v>
      </c>
    </row>
    <row r="8" spans="2:9" x14ac:dyDescent="0.2">
      <c r="B8">
        <v>923.83930462900003</v>
      </c>
      <c r="C8">
        <v>8</v>
      </c>
      <c r="D8">
        <v>6</v>
      </c>
      <c r="G8">
        <v>328.93430074999998</v>
      </c>
      <c r="H8">
        <v>6</v>
      </c>
      <c r="I8" s="4">
        <v>2</v>
      </c>
    </row>
    <row r="9" spans="2:9" x14ac:dyDescent="0.2">
      <c r="B9">
        <v>1068.4959979499999</v>
      </c>
      <c r="C9">
        <v>1</v>
      </c>
      <c r="D9">
        <v>7</v>
      </c>
      <c r="G9">
        <v>923.55993810500001</v>
      </c>
      <c r="H9">
        <v>7</v>
      </c>
      <c r="I9" s="4">
        <v>5</v>
      </c>
    </row>
    <row r="10" spans="2:9" x14ac:dyDescent="0.2">
      <c r="B10">
        <v>1589.6828567499999</v>
      </c>
      <c r="C10">
        <v>3</v>
      </c>
      <c r="D10">
        <v>8</v>
      </c>
      <c r="G10">
        <v>923.83930462900003</v>
      </c>
      <c r="H10">
        <v>8</v>
      </c>
      <c r="I10" s="4">
        <v>6</v>
      </c>
    </row>
    <row r="11" spans="2:9" x14ac:dyDescent="0.2">
      <c r="B11">
        <v>1922.0020278300001</v>
      </c>
      <c r="C11">
        <v>12</v>
      </c>
      <c r="D11">
        <v>9</v>
      </c>
      <c r="G11">
        <v>815.516741303</v>
      </c>
      <c r="H11">
        <v>9</v>
      </c>
      <c r="I11" s="4">
        <v>4</v>
      </c>
    </row>
    <row r="12" spans="2:9" x14ac:dyDescent="0.2">
      <c r="B12">
        <v>1952.3471350100001</v>
      </c>
      <c r="C12">
        <v>15</v>
      </c>
      <c r="D12">
        <v>10</v>
      </c>
      <c r="G12">
        <v>5085.8385405999998</v>
      </c>
      <c r="H12">
        <v>10</v>
      </c>
      <c r="I12" s="4">
        <v>15</v>
      </c>
    </row>
    <row r="13" spans="2:9" x14ac:dyDescent="0.2">
      <c r="B13">
        <v>2050.34985998</v>
      </c>
      <c r="C13">
        <v>16</v>
      </c>
      <c r="D13">
        <v>11</v>
      </c>
      <c r="G13">
        <v>4313.0492250699999</v>
      </c>
      <c r="H13">
        <v>11</v>
      </c>
      <c r="I13" s="4">
        <v>14</v>
      </c>
    </row>
    <row r="14" spans="2:9" x14ac:dyDescent="0.2">
      <c r="B14">
        <v>2257.7720223699998</v>
      </c>
      <c r="C14">
        <v>13</v>
      </c>
      <c r="D14">
        <v>12</v>
      </c>
      <c r="G14">
        <v>1922.0020278300001</v>
      </c>
      <c r="H14">
        <v>12</v>
      </c>
      <c r="I14" s="4">
        <v>9</v>
      </c>
    </row>
    <row r="15" spans="2:9" x14ac:dyDescent="0.2">
      <c r="B15">
        <v>2566.7495468900001</v>
      </c>
      <c r="C15">
        <v>5</v>
      </c>
      <c r="D15">
        <v>13</v>
      </c>
      <c r="G15">
        <v>2257.7720223699998</v>
      </c>
      <c r="H15">
        <v>13</v>
      </c>
      <c r="I15" s="4">
        <v>12</v>
      </c>
    </row>
    <row r="16" spans="2:9" x14ac:dyDescent="0.2">
      <c r="B16">
        <v>4313.0492250699999</v>
      </c>
      <c r="C16">
        <v>11</v>
      </c>
      <c r="D16">
        <v>14</v>
      </c>
      <c r="G16">
        <v>5579.5267343300002</v>
      </c>
      <c r="H16">
        <v>14</v>
      </c>
      <c r="I16" s="4">
        <v>17</v>
      </c>
    </row>
    <row r="17" spans="2:9" x14ac:dyDescent="0.2">
      <c r="B17">
        <v>5085.8385405999998</v>
      </c>
      <c r="C17">
        <v>10</v>
      </c>
      <c r="D17">
        <v>15</v>
      </c>
      <c r="G17">
        <v>1952.3471350100001</v>
      </c>
      <c r="H17">
        <v>15</v>
      </c>
      <c r="I17" s="4">
        <v>10</v>
      </c>
    </row>
    <row r="18" spans="2:9" x14ac:dyDescent="0.2">
      <c r="B18">
        <v>5326.7401540000001</v>
      </c>
      <c r="C18">
        <v>17</v>
      </c>
      <c r="D18">
        <v>16</v>
      </c>
      <c r="G18">
        <v>2050.34985998</v>
      </c>
      <c r="H18">
        <v>16</v>
      </c>
      <c r="I18" s="4">
        <v>11</v>
      </c>
    </row>
    <row r="19" spans="2:9" x14ac:dyDescent="0.2">
      <c r="B19">
        <v>5579.5267343300002</v>
      </c>
      <c r="C19">
        <v>14</v>
      </c>
      <c r="D19">
        <v>17</v>
      </c>
      <c r="G19">
        <v>5326.7401540000001</v>
      </c>
      <c r="H19">
        <v>17</v>
      </c>
      <c r="I19" s="4">
        <v>16</v>
      </c>
    </row>
    <row r="20" spans="2:9" x14ac:dyDescent="0.2">
      <c r="B20">
        <v>6108.4678747199996</v>
      </c>
      <c r="C20">
        <v>18</v>
      </c>
      <c r="D20">
        <v>18</v>
      </c>
      <c r="G20">
        <v>6108.4678747199996</v>
      </c>
      <c r="H20">
        <v>18</v>
      </c>
      <c r="I20" s="4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2" sqref="F12"/>
    </sheetView>
  </sheetViews>
  <sheetFormatPr baseColWidth="10" defaultRowHeight="12.75" x14ac:dyDescent="0.2"/>
  <sheetData>
    <row r="1" spans="1:3" x14ac:dyDescent="0.2">
      <c r="A1" t="s">
        <v>0</v>
      </c>
    </row>
    <row r="3" spans="1:3" x14ac:dyDescent="0.2">
      <c r="A3" t="s">
        <v>1</v>
      </c>
    </row>
    <row r="4" spans="1:3" x14ac:dyDescent="0.2">
      <c r="A4" t="s">
        <v>0</v>
      </c>
    </row>
    <row r="5" spans="1:3" x14ac:dyDescent="0.2">
      <c r="A5" s="2" t="s">
        <v>5</v>
      </c>
      <c r="B5" s="2" t="s">
        <v>8</v>
      </c>
      <c r="C5" s="2" t="s">
        <v>4</v>
      </c>
    </row>
    <row r="6" spans="1:3" x14ac:dyDescent="0.2">
      <c r="A6" s="1" t="s">
        <v>6</v>
      </c>
      <c r="B6" s="1" t="s">
        <v>9</v>
      </c>
      <c r="C6" s="1" t="s">
        <v>7</v>
      </c>
    </row>
    <row r="7" spans="1:3" x14ac:dyDescent="0.2">
      <c r="A7">
        <v>6375.3</v>
      </c>
      <c r="B7">
        <v>62.5</v>
      </c>
      <c r="C7">
        <v>185.1</v>
      </c>
    </row>
    <row r="8" spans="1:3" x14ac:dyDescent="0.2">
      <c r="A8">
        <v>11626.4</v>
      </c>
      <c r="B8">
        <v>92.9</v>
      </c>
      <c r="C8">
        <v>1569.5</v>
      </c>
    </row>
    <row r="9" spans="1:3" x14ac:dyDescent="0.2">
      <c r="A9">
        <v>14655.1</v>
      </c>
      <c r="B9">
        <v>178.3</v>
      </c>
      <c r="C9">
        <v>276.8</v>
      </c>
    </row>
    <row r="10" spans="1:3" x14ac:dyDescent="0.2">
      <c r="A10">
        <v>21869.200000000001</v>
      </c>
      <c r="B10">
        <v>258.39999999999998</v>
      </c>
      <c r="C10">
        <v>2828.1</v>
      </c>
    </row>
    <row r="11" spans="1:3" x14ac:dyDescent="0.2">
      <c r="A11">
        <v>26408.3</v>
      </c>
      <c r="B11">
        <v>494.7</v>
      </c>
      <c r="C11">
        <v>225.9</v>
      </c>
    </row>
    <row r="12" spans="1:3" x14ac:dyDescent="0.2">
      <c r="A12">
        <v>32405.599999999999</v>
      </c>
      <c r="B12">
        <v>1083</v>
      </c>
      <c r="C12">
        <v>3751.9</v>
      </c>
    </row>
    <row r="13" spans="1:3" x14ac:dyDescent="0.2">
      <c r="A13">
        <v>35107.699999999997</v>
      </c>
      <c r="B13">
        <v>1620.6</v>
      </c>
      <c r="C13">
        <v>2884.1</v>
      </c>
    </row>
    <row r="14" spans="1:3" x14ac:dyDescent="0.2">
      <c r="A14">
        <v>40295.4</v>
      </c>
      <c r="B14">
        <v>421.7</v>
      </c>
      <c r="C14">
        <v>4645.7</v>
      </c>
    </row>
    <row r="15" spans="1:3" x14ac:dyDescent="0.2">
      <c r="A15">
        <v>70761.600000000006</v>
      </c>
      <c r="B15">
        <v>509.2</v>
      </c>
      <c r="C15">
        <v>5036.3999999999996</v>
      </c>
    </row>
    <row r="16" spans="1:3" x14ac:dyDescent="0.2">
      <c r="A16">
        <v>80552.800000000003</v>
      </c>
      <c r="B16">
        <v>6620.1</v>
      </c>
      <c r="C16">
        <v>13869.9</v>
      </c>
    </row>
    <row r="17" spans="1:3" x14ac:dyDescent="0.2">
      <c r="A17">
        <v>95294</v>
      </c>
      <c r="B17">
        <v>3918.6</v>
      </c>
      <c r="C17">
        <v>4487.8</v>
      </c>
    </row>
    <row r="18" spans="1:3" x14ac:dyDescent="0.2">
      <c r="A18">
        <v>101314.1</v>
      </c>
      <c r="B18">
        <v>1595.3</v>
      </c>
      <c r="C18">
        <v>10278.9</v>
      </c>
    </row>
    <row r="19" spans="1:3" x14ac:dyDescent="0.2">
      <c r="A19">
        <v>116141.3</v>
      </c>
      <c r="B19">
        <v>6107.5</v>
      </c>
      <c r="C19">
        <v>8787.2999999999993</v>
      </c>
    </row>
    <row r="20" spans="1:3" x14ac:dyDescent="0.2">
      <c r="A20">
        <v>122315.7</v>
      </c>
      <c r="B20">
        <v>4454.1000000000004</v>
      </c>
      <c r="C20">
        <v>16438.8</v>
      </c>
    </row>
    <row r="21" spans="1:3" x14ac:dyDescent="0.2">
      <c r="A21">
        <v>141649.9</v>
      </c>
      <c r="B21">
        <v>3163.8</v>
      </c>
      <c r="C21">
        <v>9761.4</v>
      </c>
    </row>
    <row r="22" spans="1:3" x14ac:dyDescent="0.2">
      <c r="A22">
        <v>175025.8</v>
      </c>
      <c r="B22">
        <v>13210.7</v>
      </c>
      <c r="C22">
        <v>19774.5</v>
      </c>
    </row>
    <row r="23" spans="1:3" x14ac:dyDescent="0.2">
      <c r="A23">
        <v>230614.5</v>
      </c>
      <c r="B23">
        <v>1703.8</v>
      </c>
      <c r="C23">
        <v>22626.6</v>
      </c>
    </row>
    <row r="24" spans="1:3" x14ac:dyDescent="0.2">
      <c r="A24">
        <v>293543</v>
      </c>
      <c r="B24">
        <v>9528.2000000000007</v>
      </c>
      <c r="C24">
        <v>18415.400000000001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 11_5</vt:lpstr>
      <vt:lpstr>Hoja2</vt:lpstr>
      <vt:lpstr>Hoja3</vt:lpstr>
      <vt:lpstr>Hoja1</vt:lpstr>
      <vt:lpstr>Table 11_5_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</dc:creator>
  <cp:lastModifiedBy>Edison Achalma</cp:lastModifiedBy>
  <dcterms:created xsi:type="dcterms:W3CDTF">2017-12-18T11:16:32Z</dcterms:created>
  <dcterms:modified xsi:type="dcterms:W3CDTF">2019-12-23T14:36:10Z</dcterms:modified>
</cp:coreProperties>
</file>