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Clase_Estadistica Para Economistas II\Clase_Inferencia estadística_MCR\"/>
    </mc:Choice>
  </mc:AlternateContent>
  <xr:revisionPtr revIDLastSave="0" documentId="8_{7F9F1DF1-EE64-4C19-8961-8B4384D7396C}" xr6:coauthVersionLast="45" xr6:coauthVersionMax="45" xr10:uidLastSave="{00000000-0000-0000-0000-000000000000}"/>
  <bookViews>
    <workbookView xWindow="-120" yWindow="-120" windowWidth="20730" windowHeight="11760" activeTab="1"/>
  </bookViews>
  <sheets>
    <sheet name="Table 7_9" sheetId="1" r:id="rId1"/>
    <sheet name="Hoj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1" i="3" l="1" a="1"/>
  <c r="R31" i="3" s="1"/>
  <c r="O34" i="3"/>
  <c r="N34" i="3"/>
  <c r="M34" i="3"/>
  <c r="L34" i="3"/>
  <c r="K34" i="3"/>
  <c r="I34" i="3"/>
  <c r="O33" i="3"/>
  <c r="N33" i="3"/>
  <c r="M33" i="3"/>
  <c r="L33" i="3"/>
  <c r="K33" i="3"/>
  <c r="I33" i="3"/>
  <c r="O32" i="3"/>
  <c r="N32" i="3"/>
  <c r="M32" i="3"/>
  <c r="L32" i="3"/>
  <c r="K32" i="3"/>
  <c r="I32" i="3"/>
  <c r="O31" i="3"/>
  <c r="N31" i="3"/>
  <c r="M31" i="3"/>
  <c r="L31" i="3"/>
  <c r="K31" i="3"/>
  <c r="I31" i="3"/>
  <c r="O30" i="3"/>
  <c r="N30" i="3"/>
  <c r="M30" i="3"/>
  <c r="L30" i="3"/>
  <c r="K30" i="3"/>
  <c r="I30" i="3"/>
  <c r="O29" i="3"/>
  <c r="N29" i="3"/>
  <c r="M29" i="3"/>
  <c r="L29" i="3"/>
  <c r="K29" i="3"/>
  <c r="I29" i="3"/>
  <c r="O28" i="3"/>
  <c r="N28" i="3"/>
  <c r="M28" i="3"/>
  <c r="L28" i="3"/>
  <c r="K28" i="3"/>
  <c r="I28" i="3"/>
  <c r="O27" i="3"/>
  <c r="N27" i="3"/>
  <c r="M27" i="3"/>
  <c r="L27" i="3"/>
  <c r="K27" i="3"/>
  <c r="I27" i="3"/>
  <c r="O26" i="3"/>
  <c r="N26" i="3"/>
  <c r="M26" i="3"/>
  <c r="L26" i="3"/>
  <c r="K26" i="3"/>
  <c r="I26" i="3"/>
  <c r="O25" i="3"/>
  <c r="N25" i="3"/>
  <c r="M25" i="3"/>
  <c r="L25" i="3"/>
  <c r="K25" i="3"/>
  <c r="I25" i="3"/>
  <c r="O24" i="3"/>
  <c r="N24" i="3"/>
  <c r="M24" i="3"/>
  <c r="L24" i="3"/>
  <c r="K24" i="3"/>
  <c r="I24" i="3"/>
  <c r="O23" i="3"/>
  <c r="N23" i="3"/>
  <c r="M23" i="3"/>
  <c r="L23" i="3"/>
  <c r="K23" i="3"/>
  <c r="I23" i="3"/>
  <c r="O22" i="3"/>
  <c r="N22" i="3"/>
  <c r="M22" i="3"/>
  <c r="L22" i="3"/>
  <c r="K22" i="3"/>
  <c r="I22" i="3"/>
  <c r="O21" i="3"/>
  <c r="N21" i="3"/>
  <c r="M21" i="3"/>
  <c r="L21" i="3"/>
  <c r="K21" i="3"/>
  <c r="I21" i="3"/>
  <c r="O20" i="3"/>
  <c r="N20" i="3"/>
  <c r="M20" i="3"/>
  <c r="L20" i="3"/>
  <c r="K20" i="3"/>
  <c r="I20" i="3"/>
  <c r="O19" i="3"/>
  <c r="N19" i="3"/>
  <c r="M19" i="3"/>
  <c r="L19" i="3"/>
  <c r="K19" i="3"/>
  <c r="I19" i="3"/>
  <c r="O18" i="3"/>
  <c r="N18" i="3"/>
  <c r="M18" i="3"/>
  <c r="L18" i="3"/>
  <c r="K18" i="3"/>
  <c r="I18" i="3"/>
  <c r="O17" i="3"/>
  <c r="N17" i="3"/>
  <c r="M17" i="3"/>
  <c r="L17" i="3"/>
  <c r="K17" i="3"/>
  <c r="I17" i="3"/>
  <c r="O16" i="3"/>
  <c r="N16" i="3"/>
  <c r="M16" i="3"/>
  <c r="L16" i="3"/>
  <c r="K16" i="3"/>
  <c r="I16" i="3"/>
  <c r="O15" i="3"/>
  <c r="N15" i="3"/>
  <c r="M15" i="3"/>
  <c r="L15" i="3"/>
  <c r="K15" i="3"/>
  <c r="I15" i="3"/>
  <c r="O14" i="3"/>
  <c r="N14" i="3"/>
  <c r="M14" i="3"/>
  <c r="L14" i="3"/>
  <c r="K14" i="3"/>
  <c r="I14" i="3"/>
  <c r="O13" i="3"/>
  <c r="N13" i="3"/>
  <c r="M13" i="3"/>
  <c r="L13" i="3"/>
  <c r="K13" i="3"/>
  <c r="I13" i="3"/>
  <c r="O12" i="3"/>
  <c r="N12" i="3"/>
  <c r="M12" i="3"/>
  <c r="R19" i="3" s="1" a="1"/>
  <c r="L12" i="3"/>
  <c r="K12" i="3"/>
  <c r="I12" i="3"/>
  <c r="R19" i="3" l="1"/>
  <c r="U22" i="3"/>
  <c r="S23" i="3"/>
  <c r="R20" i="3"/>
  <c r="U19" i="3"/>
  <c r="R23" i="3"/>
  <c r="V19" i="3"/>
  <c r="V21" i="3"/>
  <c r="S19" i="3"/>
  <c r="T23" i="3"/>
  <c r="R21" i="3"/>
  <c r="U23" i="3"/>
  <c r="S20" i="3"/>
  <c r="T20" i="3"/>
  <c r="T19" i="3"/>
  <c r="V20" i="3"/>
  <c r="R22" i="3"/>
  <c r="V23" i="3"/>
  <c r="U20" i="3"/>
  <c r="V22" i="3"/>
  <c r="T22" i="3"/>
  <c r="S22" i="3"/>
  <c r="S21" i="3"/>
  <c r="U21" i="3"/>
  <c r="T21" i="3"/>
  <c r="R33" i="3"/>
  <c r="R34" i="3"/>
  <c r="R32" i="3"/>
  <c r="R35" i="3"/>
  <c r="R25" i="3" l="1" a="1"/>
  <c r="T26" i="3" l="1"/>
  <c r="R27" i="3"/>
  <c r="U27" i="3"/>
  <c r="U29" i="3"/>
  <c r="R29" i="3"/>
  <c r="V25" i="3"/>
  <c r="V28" i="3"/>
  <c r="T25" i="3"/>
  <c r="U25" i="3"/>
  <c r="S28" i="3"/>
  <c r="R25" i="3"/>
  <c r="R28" i="3"/>
  <c r="R26" i="3"/>
  <c r="T27" i="3"/>
  <c r="S27" i="3"/>
  <c r="V27" i="3"/>
  <c r="T28" i="3"/>
  <c r="S25" i="3"/>
  <c r="V29" i="3"/>
  <c r="U26" i="3"/>
  <c r="T29" i="3"/>
  <c r="V26" i="3"/>
  <c r="U28" i="3"/>
  <c r="S29" i="3"/>
  <c r="S26" i="3"/>
  <c r="Y42" i="3" l="1" a="1"/>
  <c r="R37" i="3" a="1"/>
  <c r="U41" i="3" a="1"/>
  <c r="R41" i="3" l="1"/>
  <c r="R40" i="3"/>
  <c r="R39" i="3"/>
  <c r="R38" i="3"/>
  <c r="R37" i="3"/>
  <c r="AA42" i="3"/>
  <c r="AB42" i="3"/>
  <c r="Z43" i="3"/>
  <c r="Y42" i="3"/>
  <c r="Y43" i="3"/>
  <c r="AA43" i="3"/>
  <c r="Z42" i="3"/>
  <c r="AC42" i="3"/>
  <c r="AC43" i="3"/>
  <c r="AB43" i="3"/>
  <c r="U41" i="3"/>
  <c r="V42" i="3"/>
  <c r="V41" i="3"/>
  <c r="U43" i="3"/>
  <c r="U42" i="3"/>
  <c r="V45" i="3"/>
  <c r="V43" i="3"/>
  <c r="U45" i="3"/>
  <c r="V44" i="3"/>
  <c r="U44" i="3"/>
  <c r="Y46" i="3" l="1" a="1"/>
  <c r="U52" i="3" a="1"/>
  <c r="U52" i="3" l="1"/>
  <c r="AA52" i="3" s="1"/>
  <c r="U53" i="3"/>
  <c r="AA53" i="3" s="1"/>
  <c r="Y46" i="3"/>
  <c r="Y49" i="3" s="1" a="1"/>
  <c r="Z47" i="3"/>
  <c r="Y47" i="3"/>
  <c r="Z46" i="3"/>
  <c r="Z50" i="3" l="1"/>
  <c r="Y49" i="3"/>
  <c r="Y50" i="3"/>
  <c r="Z49" i="3"/>
  <c r="Y55" i="3" l="1" a="1"/>
  <c r="Y55" i="3" l="1"/>
  <c r="Y56" i="3"/>
  <c r="U57" i="3" l="1" a="1"/>
  <c r="U59" i="3" l="1"/>
  <c r="R47" i="3" s="1"/>
  <c r="U60" i="3"/>
  <c r="R48" i="3" s="1"/>
  <c r="U58" i="3"/>
  <c r="R46" i="3" s="1"/>
  <c r="U57" i="3"/>
  <c r="R45" i="3" s="1"/>
  <c r="U61" i="3"/>
  <c r="R49" i="3" s="1"/>
</calcChain>
</file>

<file path=xl/sharedStrings.xml><?xml version="1.0" encoding="utf-8"?>
<sst xmlns="http://schemas.openxmlformats.org/spreadsheetml/2006/main" count="77" uniqueCount="45">
  <si>
    <t>YEAR</t>
  </si>
  <si>
    <t>Y</t>
  </si>
  <si>
    <t>X2</t>
  </si>
  <si>
    <t>X3</t>
  </si>
  <si>
    <t>X4</t>
  </si>
  <si>
    <t>X5</t>
  </si>
  <si>
    <t>X6</t>
  </si>
  <si>
    <t>Table 7.9</t>
  </si>
  <si>
    <t>Demand for Chickens, United States, 1960-1982</t>
  </si>
  <si>
    <t>Per Capita Consumption of Chickens, Pounds</t>
  </si>
  <si>
    <t>Real Disposable Income Per Capita, $</t>
  </si>
  <si>
    <t>Real Retail Price of Chicken Per Pound, Cents</t>
  </si>
  <si>
    <t>Real Retail Price of Pork Per Pound, Cents</t>
  </si>
  <si>
    <t>Real Retail Price of Beef Per Pound, Cents</t>
  </si>
  <si>
    <t>Composite Real Price of Chicken Substitutes Per Pound, Cents</t>
  </si>
  <si>
    <t>LY</t>
  </si>
  <si>
    <t>LX2</t>
  </si>
  <si>
    <t>LX3</t>
  </si>
  <si>
    <t>LX4</t>
  </si>
  <si>
    <t>LX5</t>
  </si>
  <si>
    <t>LX6</t>
  </si>
  <si>
    <t>X'X</t>
  </si>
  <si>
    <t>X'</t>
  </si>
  <si>
    <t>Inv(X'X)</t>
  </si>
  <si>
    <t>X'Y</t>
  </si>
  <si>
    <t>B</t>
  </si>
  <si>
    <t>R</t>
  </si>
  <si>
    <t>R'</t>
  </si>
  <si>
    <t>2x5</t>
  </si>
  <si>
    <t>5x2</t>
  </si>
  <si>
    <t>Inv(X'X)R'</t>
  </si>
  <si>
    <t>Rinv(X'X)</t>
  </si>
  <si>
    <t>Inv[RInv(X'X)R']</t>
  </si>
  <si>
    <t>RInv(X'X)R'</t>
  </si>
  <si>
    <t>RB</t>
  </si>
  <si>
    <t>r</t>
  </si>
  <si>
    <t>RB-r</t>
  </si>
  <si>
    <t>Inv(X'X)R'Inv[RInv(X'X)R']</t>
  </si>
  <si>
    <t>B-Restringido</t>
  </si>
  <si>
    <t>Ingreso</t>
  </si>
  <si>
    <t>Consumo de pollo</t>
  </si>
  <si>
    <t>Precio del pollo</t>
  </si>
  <si>
    <t>Precio del Cerdo</t>
  </si>
  <si>
    <t>Precio de la res</t>
  </si>
  <si>
    <t>Método de mínimos cuadrados restringidos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</si>
</sst>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color theme="3" tint="0.39997558519241921"/>
      <name val="Verdana"/>
      <family val="2"/>
    </font>
    <font>
      <sz val="12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2" fillId="0" borderId="0" xfId="0" applyFont="1" applyAlignment="1">
      <alignment horizont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</xdr:row>
          <xdr:rowOff>0</xdr:rowOff>
        </xdr:from>
        <xdr:to>
          <xdr:col>20</xdr:col>
          <xdr:colOff>476250</xdr:colOff>
          <xdr:row>8</xdr:row>
          <xdr:rowOff>114300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8F061777-3AC4-4FE3-9B79-BBB5C4DE50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0</xdr:row>
          <xdr:rowOff>9525</xdr:rowOff>
        </xdr:from>
        <xdr:to>
          <xdr:col>19</xdr:col>
          <xdr:colOff>552450</xdr:colOff>
          <xdr:row>1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548F28A5-212B-4469-A18B-B3B91AE68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6600" mc:Ignorable="a14" a14:legacySpreadsheetColorIndex="5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H7" sqref="H7"/>
    </sheetView>
  </sheetViews>
  <sheetFormatPr baseColWidth="10" defaultRowHeight="12.75" x14ac:dyDescent="0.2"/>
  <sheetData>
    <row r="1" spans="1:7" x14ac:dyDescent="0.2">
      <c r="A1" t="s">
        <v>7</v>
      </c>
    </row>
    <row r="2" spans="1:7" x14ac:dyDescent="0.2">
      <c r="A2" t="s">
        <v>8</v>
      </c>
    </row>
    <row r="3" spans="1:7" x14ac:dyDescent="0.2">
      <c r="A3" t="s">
        <v>0</v>
      </c>
    </row>
    <row r="4" spans="1:7" x14ac:dyDescent="0.2">
      <c r="A4" t="s">
        <v>1</v>
      </c>
      <c r="B4" t="s">
        <v>9</v>
      </c>
    </row>
    <row r="5" spans="1:7" x14ac:dyDescent="0.2">
      <c r="A5" t="s">
        <v>2</v>
      </c>
      <c r="B5" t="s">
        <v>10</v>
      </c>
    </row>
    <row r="6" spans="1:7" x14ac:dyDescent="0.2">
      <c r="A6" t="s">
        <v>3</v>
      </c>
      <c r="B6" t="s">
        <v>11</v>
      </c>
    </row>
    <row r="7" spans="1:7" x14ac:dyDescent="0.2">
      <c r="A7" t="s">
        <v>4</v>
      </c>
      <c r="B7" t="s">
        <v>12</v>
      </c>
    </row>
    <row r="8" spans="1:7" x14ac:dyDescent="0.2">
      <c r="A8" t="s">
        <v>5</v>
      </c>
      <c r="B8" t="s">
        <v>13</v>
      </c>
    </row>
    <row r="9" spans="1:7" x14ac:dyDescent="0.2">
      <c r="A9" t="s">
        <v>6</v>
      </c>
      <c r="B9" t="s">
        <v>14</v>
      </c>
    </row>
    <row r="11" spans="1:7" x14ac:dyDescent="0.2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</row>
    <row r="12" spans="1:7" x14ac:dyDescent="0.2">
      <c r="A12">
        <v>1960</v>
      </c>
      <c r="B12">
        <v>27.8</v>
      </c>
      <c r="C12">
        <v>397.5</v>
      </c>
      <c r="D12">
        <v>42.2</v>
      </c>
      <c r="E12">
        <v>50.7</v>
      </c>
      <c r="F12">
        <v>78.3</v>
      </c>
      <c r="G12">
        <v>65.8</v>
      </c>
    </row>
    <row r="13" spans="1:7" x14ac:dyDescent="0.2">
      <c r="A13">
        <v>1961</v>
      </c>
      <c r="B13">
        <v>29.9</v>
      </c>
      <c r="C13">
        <v>413.3</v>
      </c>
      <c r="D13">
        <v>38.1</v>
      </c>
      <c r="E13">
        <v>52</v>
      </c>
      <c r="F13">
        <v>79.2</v>
      </c>
      <c r="G13">
        <v>66.900000000000006</v>
      </c>
    </row>
    <row r="14" spans="1:7" x14ac:dyDescent="0.2">
      <c r="A14">
        <v>1962</v>
      </c>
      <c r="B14">
        <v>29.8</v>
      </c>
      <c r="C14">
        <v>439.2</v>
      </c>
      <c r="D14">
        <v>40.299999999999997</v>
      </c>
      <c r="E14">
        <v>54</v>
      </c>
      <c r="F14">
        <v>79.2</v>
      </c>
      <c r="G14">
        <v>67.8</v>
      </c>
    </row>
    <row r="15" spans="1:7" x14ac:dyDescent="0.2">
      <c r="A15">
        <v>1963</v>
      </c>
      <c r="B15">
        <v>30.8</v>
      </c>
      <c r="C15">
        <v>459.7</v>
      </c>
      <c r="D15">
        <v>39.5</v>
      </c>
      <c r="E15">
        <v>55.3</v>
      </c>
      <c r="F15">
        <v>79.2</v>
      </c>
      <c r="G15">
        <v>69.599999999999994</v>
      </c>
    </row>
    <row r="16" spans="1:7" x14ac:dyDescent="0.2">
      <c r="A16">
        <v>1964</v>
      </c>
      <c r="B16">
        <v>31.2</v>
      </c>
      <c r="C16">
        <v>492.9</v>
      </c>
      <c r="D16">
        <v>37.299999999999997</v>
      </c>
      <c r="E16">
        <v>54.7</v>
      </c>
      <c r="F16">
        <v>77.400000000000006</v>
      </c>
      <c r="G16">
        <v>68.7</v>
      </c>
    </row>
    <row r="17" spans="1:7" x14ac:dyDescent="0.2">
      <c r="A17">
        <v>1965</v>
      </c>
      <c r="B17">
        <v>33.299999999999997</v>
      </c>
      <c r="C17">
        <v>528.6</v>
      </c>
      <c r="D17">
        <v>38.1</v>
      </c>
      <c r="E17">
        <v>63.7</v>
      </c>
      <c r="F17">
        <v>80.2</v>
      </c>
      <c r="G17">
        <v>73.599999999999994</v>
      </c>
    </row>
    <row r="18" spans="1:7" x14ac:dyDescent="0.2">
      <c r="A18">
        <v>1966</v>
      </c>
      <c r="B18">
        <v>35.6</v>
      </c>
      <c r="C18">
        <v>560.29999999999995</v>
      </c>
      <c r="D18">
        <v>39.299999999999997</v>
      </c>
      <c r="E18">
        <v>69.8</v>
      </c>
      <c r="F18">
        <v>80.400000000000006</v>
      </c>
      <c r="G18">
        <v>76.3</v>
      </c>
    </row>
    <row r="19" spans="1:7" x14ac:dyDescent="0.2">
      <c r="A19">
        <v>1967</v>
      </c>
      <c r="B19">
        <v>36.4</v>
      </c>
      <c r="C19">
        <v>624.6</v>
      </c>
      <c r="D19">
        <v>37.799999999999997</v>
      </c>
      <c r="E19">
        <v>65.900000000000006</v>
      </c>
      <c r="F19">
        <v>83.9</v>
      </c>
      <c r="G19">
        <v>77.2</v>
      </c>
    </row>
    <row r="20" spans="1:7" x14ac:dyDescent="0.2">
      <c r="A20">
        <v>1968</v>
      </c>
      <c r="B20">
        <v>36.700000000000003</v>
      </c>
      <c r="C20">
        <v>666.4</v>
      </c>
      <c r="D20">
        <v>38.4</v>
      </c>
      <c r="E20">
        <v>64.5</v>
      </c>
      <c r="F20">
        <v>85.5</v>
      </c>
      <c r="G20">
        <v>78.099999999999994</v>
      </c>
    </row>
    <row r="21" spans="1:7" x14ac:dyDescent="0.2">
      <c r="A21">
        <v>1969</v>
      </c>
      <c r="B21">
        <v>38.4</v>
      </c>
      <c r="C21">
        <v>717.8</v>
      </c>
      <c r="D21">
        <v>40.1</v>
      </c>
      <c r="E21">
        <v>70</v>
      </c>
      <c r="F21">
        <v>93.7</v>
      </c>
      <c r="G21">
        <v>84.7</v>
      </c>
    </row>
    <row r="22" spans="1:7" x14ac:dyDescent="0.2">
      <c r="A22">
        <v>1970</v>
      </c>
      <c r="B22">
        <v>40.4</v>
      </c>
      <c r="C22">
        <v>768.2</v>
      </c>
      <c r="D22">
        <v>38.6</v>
      </c>
      <c r="E22">
        <v>73.2</v>
      </c>
      <c r="F22">
        <v>106.1</v>
      </c>
      <c r="G22">
        <v>93.3</v>
      </c>
    </row>
    <row r="23" spans="1:7" x14ac:dyDescent="0.2">
      <c r="A23">
        <v>1971</v>
      </c>
      <c r="B23">
        <v>40.299999999999997</v>
      </c>
      <c r="C23">
        <v>843.3</v>
      </c>
      <c r="D23">
        <v>39.799999999999997</v>
      </c>
      <c r="E23">
        <v>67.8</v>
      </c>
      <c r="F23">
        <v>104.8</v>
      </c>
      <c r="G23">
        <v>89.7</v>
      </c>
    </row>
    <row r="24" spans="1:7" x14ac:dyDescent="0.2">
      <c r="A24">
        <v>1972</v>
      </c>
      <c r="B24">
        <v>41.8</v>
      </c>
      <c r="C24">
        <v>911.6</v>
      </c>
      <c r="D24">
        <v>39.700000000000003</v>
      </c>
      <c r="E24">
        <v>79.099999999999994</v>
      </c>
      <c r="F24">
        <v>114</v>
      </c>
      <c r="G24">
        <v>100.7</v>
      </c>
    </row>
    <row r="25" spans="1:7" x14ac:dyDescent="0.2">
      <c r="A25">
        <v>1973</v>
      </c>
      <c r="B25">
        <v>40.4</v>
      </c>
      <c r="C25">
        <v>931.1</v>
      </c>
      <c r="D25">
        <v>52.1</v>
      </c>
      <c r="E25">
        <v>95.4</v>
      </c>
      <c r="F25">
        <v>124.1</v>
      </c>
      <c r="G25">
        <v>113.5</v>
      </c>
    </row>
    <row r="26" spans="1:7" x14ac:dyDescent="0.2">
      <c r="A26">
        <v>1974</v>
      </c>
      <c r="B26">
        <v>40.700000000000003</v>
      </c>
      <c r="C26">
        <v>1021.5</v>
      </c>
      <c r="D26">
        <v>48.9</v>
      </c>
      <c r="E26">
        <v>94.2</v>
      </c>
      <c r="F26">
        <v>127.6</v>
      </c>
      <c r="G26">
        <v>115.3</v>
      </c>
    </row>
    <row r="27" spans="1:7" x14ac:dyDescent="0.2">
      <c r="A27">
        <v>1975</v>
      </c>
      <c r="B27">
        <v>40.1</v>
      </c>
      <c r="C27">
        <v>1165.9000000000001</v>
      </c>
      <c r="D27">
        <v>58.3</v>
      </c>
      <c r="E27">
        <v>123.5</v>
      </c>
      <c r="F27">
        <v>142.9</v>
      </c>
      <c r="G27">
        <v>136.69999999999999</v>
      </c>
    </row>
    <row r="28" spans="1:7" x14ac:dyDescent="0.2">
      <c r="A28">
        <v>1976</v>
      </c>
      <c r="B28">
        <v>42.7</v>
      </c>
      <c r="C28">
        <v>1349.6</v>
      </c>
      <c r="D28">
        <v>57.9</v>
      </c>
      <c r="E28">
        <v>129.9</v>
      </c>
      <c r="F28">
        <v>143.6</v>
      </c>
      <c r="G28">
        <v>139.19999999999999</v>
      </c>
    </row>
    <row r="29" spans="1:7" x14ac:dyDescent="0.2">
      <c r="A29">
        <v>1977</v>
      </c>
      <c r="B29">
        <v>44.1</v>
      </c>
      <c r="C29">
        <v>1449.4</v>
      </c>
      <c r="D29">
        <v>56.5</v>
      </c>
      <c r="E29">
        <v>117.6</v>
      </c>
      <c r="F29">
        <v>139.19999999999999</v>
      </c>
      <c r="G29">
        <v>132</v>
      </c>
    </row>
    <row r="30" spans="1:7" x14ac:dyDescent="0.2">
      <c r="A30">
        <v>1978</v>
      </c>
      <c r="B30">
        <v>46.7</v>
      </c>
      <c r="C30">
        <v>1575.5</v>
      </c>
      <c r="D30">
        <v>63.7</v>
      </c>
      <c r="E30">
        <v>130.9</v>
      </c>
      <c r="F30">
        <v>165.5</v>
      </c>
      <c r="G30">
        <v>132.1</v>
      </c>
    </row>
    <row r="31" spans="1:7" x14ac:dyDescent="0.2">
      <c r="A31">
        <v>1979</v>
      </c>
      <c r="B31">
        <v>50.6</v>
      </c>
      <c r="C31">
        <v>1759.1</v>
      </c>
      <c r="D31">
        <v>61.6</v>
      </c>
      <c r="E31">
        <v>129.80000000000001</v>
      </c>
      <c r="F31">
        <v>203.3</v>
      </c>
      <c r="G31">
        <v>154.4</v>
      </c>
    </row>
    <row r="32" spans="1:7" x14ac:dyDescent="0.2">
      <c r="A32">
        <v>1980</v>
      </c>
      <c r="B32">
        <v>50.1</v>
      </c>
      <c r="C32">
        <v>1994.2</v>
      </c>
      <c r="D32">
        <v>58.9</v>
      </c>
      <c r="E32">
        <v>128</v>
      </c>
      <c r="F32">
        <v>219.6</v>
      </c>
      <c r="G32">
        <v>174.9</v>
      </c>
    </row>
    <row r="33" spans="1:7" x14ac:dyDescent="0.2">
      <c r="A33">
        <v>1981</v>
      </c>
      <c r="B33">
        <v>51.7</v>
      </c>
      <c r="C33">
        <v>2258.1</v>
      </c>
      <c r="D33">
        <v>66.400000000000006</v>
      </c>
      <c r="E33">
        <v>141</v>
      </c>
      <c r="F33">
        <v>221.6</v>
      </c>
      <c r="G33">
        <v>180.8</v>
      </c>
    </row>
    <row r="34" spans="1:7" x14ac:dyDescent="0.2">
      <c r="A34">
        <v>1982</v>
      </c>
      <c r="B34">
        <v>52.9</v>
      </c>
      <c r="C34">
        <v>2478.6999999999998</v>
      </c>
      <c r="D34">
        <v>70.400000000000006</v>
      </c>
      <c r="E34">
        <v>168.2</v>
      </c>
      <c r="F34">
        <v>232.6</v>
      </c>
      <c r="G34">
        <v>189.4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1"/>
  <sheetViews>
    <sheetView tabSelected="1" workbookViewId="0">
      <selection activeCell="H7" sqref="H7"/>
    </sheetView>
  </sheetViews>
  <sheetFormatPr baseColWidth="10" defaultRowHeight="12.75" x14ac:dyDescent="0.2"/>
  <cols>
    <col min="17" max="17" width="13.875" customWidth="1"/>
    <col min="20" max="20" width="26.375" customWidth="1"/>
    <col min="24" max="24" width="15.75" customWidth="1"/>
  </cols>
  <sheetData>
    <row r="1" spans="1:40" x14ac:dyDescent="0.2">
      <c r="A1" t="s">
        <v>7</v>
      </c>
    </row>
    <row r="2" spans="1:40" x14ac:dyDescent="0.2">
      <c r="A2" t="s">
        <v>8</v>
      </c>
    </row>
    <row r="3" spans="1:40" x14ac:dyDescent="0.2">
      <c r="A3" t="s">
        <v>0</v>
      </c>
    </row>
    <row r="4" spans="1:40" ht="15" x14ac:dyDescent="0.2">
      <c r="A4" t="s">
        <v>1</v>
      </c>
      <c r="B4" t="s">
        <v>9</v>
      </c>
      <c r="F4" s="2" t="s">
        <v>40</v>
      </c>
      <c r="Q4" s="13" t="s">
        <v>44</v>
      </c>
      <c r="R4" s="13"/>
      <c r="S4" s="13"/>
      <c r="T4" s="13"/>
    </row>
    <row r="5" spans="1:40" x14ac:dyDescent="0.2">
      <c r="A5" t="s">
        <v>2</v>
      </c>
      <c r="B5" t="s">
        <v>10</v>
      </c>
      <c r="F5" s="2" t="s">
        <v>39</v>
      </c>
    </row>
    <row r="6" spans="1:40" x14ac:dyDescent="0.2">
      <c r="A6" t="s">
        <v>3</v>
      </c>
      <c r="B6" t="s">
        <v>11</v>
      </c>
      <c r="F6" s="2" t="s">
        <v>41</v>
      </c>
    </row>
    <row r="7" spans="1:40" x14ac:dyDescent="0.2">
      <c r="A7" t="s">
        <v>4</v>
      </c>
      <c r="B7" t="s">
        <v>12</v>
      </c>
      <c r="F7" s="2" t="s">
        <v>42</v>
      </c>
    </row>
    <row r="8" spans="1:40" x14ac:dyDescent="0.2">
      <c r="A8" t="s">
        <v>5</v>
      </c>
      <c r="B8" t="s">
        <v>13</v>
      </c>
      <c r="F8" s="2" t="s">
        <v>43</v>
      </c>
    </row>
    <row r="9" spans="1:40" x14ac:dyDescent="0.2">
      <c r="A9" t="s">
        <v>6</v>
      </c>
      <c r="B9" t="s">
        <v>14</v>
      </c>
    </row>
    <row r="11" spans="1:40" x14ac:dyDescent="0.2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I11" s="5" t="s">
        <v>15</v>
      </c>
      <c r="J11" s="5"/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</row>
    <row r="12" spans="1:40" x14ac:dyDescent="0.2">
      <c r="A12">
        <v>1960</v>
      </c>
      <c r="B12">
        <v>27.8</v>
      </c>
      <c r="C12">
        <v>397.5</v>
      </c>
      <c r="D12">
        <v>42.2</v>
      </c>
      <c r="E12">
        <v>50.7</v>
      </c>
      <c r="F12">
        <v>78.3</v>
      </c>
      <c r="G12">
        <v>65.8</v>
      </c>
      <c r="I12">
        <f>+LN(B12)</f>
        <v>3.3250360206965914</v>
      </c>
      <c r="J12" s="7">
        <v>1</v>
      </c>
      <c r="K12">
        <f t="shared" ref="K12:K34" si="0">+LN(C12)</f>
        <v>5.9851949340943866</v>
      </c>
      <c r="L12">
        <f>LN(D12)</f>
        <v>3.7424202210419661</v>
      </c>
      <c r="M12">
        <f>LN(E12)</f>
        <v>3.9259259105971376</v>
      </c>
      <c r="N12">
        <f>LN(F12)</f>
        <v>4.3605476029967578</v>
      </c>
      <c r="O12" s="4">
        <f>LN(G12)</f>
        <v>4.1866198383312714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2">
      <c r="A13">
        <v>1961</v>
      </c>
      <c r="B13">
        <v>29.9</v>
      </c>
      <c r="C13">
        <v>413.3</v>
      </c>
      <c r="D13">
        <v>38.1</v>
      </c>
      <c r="E13">
        <v>52</v>
      </c>
      <c r="F13">
        <v>79.2</v>
      </c>
      <c r="G13">
        <v>66.900000000000006</v>
      </c>
      <c r="I13">
        <f t="shared" ref="I13:I34" si="1">+LN(B13)</f>
        <v>3.3978584803966405</v>
      </c>
      <c r="J13" s="7">
        <v>1</v>
      </c>
      <c r="K13">
        <f t="shared" si="0"/>
        <v>6.0241737215176867</v>
      </c>
      <c r="L13">
        <f t="shared" ref="L13:O34" si="2">LN(D13)</f>
        <v>3.6402142821326553</v>
      </c>
      <c r="M13">
        <f t="shared" si="2"/>
        <v>3.9512437185814275</v>
      </c>
      <c r="N13">
        <f t="shared" si="2"/>
        <v>4.3719762988203801</v>
      </c>
      <c r="O13" s="4">
        <f t="shared" si="2"/>
        <v>4.203198967134183</v>
      </c>
      <c r="Q13" s="8"/>
      <c r="R13">
        <v>5.9851949340943866</v>
      </c>
      <c r="S13">
        <v>6.0241737215176867</v>
      </c>
      <c r="T13">
        <v>6.0849548901953208</v>
      </c>
      <c r="U13">
        <v>6.1305741028121821</v>
      </c>
      <c r="V13">
        <v>6.2003063137113319</v>
      </c>
      <c r="W13">
        <v>6.2702320021701885</v>
      </c>
      <c r="X13">
        <v>6.3284723545712387</v>
      </c>
      <c r="Y13">
        <v>6.4371114448489779</v>
      </c>
      <c r="Z13">
        <v>6.5018900908526325</v>
      </c>
      <c r="AA13">
        <v>6.5761909787135071</v>
      </c>
      <c r="AB13">
        <v>6.6440501159118046</v>
      </c>
      <c r="AC13">
        <v>6.7373227665805961</v>
      </c>
      <c r="AD13">
        <v>6.8152012973715292</v>
      </c>
      <c r="AE13">
        <v>6.836366682894484</v>
      </c>
      <c r="AF13">
        <v>6.9290274142576767</v>
      </c>
      <c r="AG13">
        <v>7.0612485999392458</v>
      </c>
      <c r="AH13">
        <v>7.2075635312317585</v>
      </c>
      <c r="AI13">
        <v>7.2789049566751807</v>
      </c>
      <c r="AJ13">
        <v>7.3623279611973294</v>
      </c>
      <c r="AK13">
        <v>7.4725575936048596</v>
      </c>
      <c r="AL13">
        <v>7.5979982463946927</v>
      </c>
      <c r="AM13">
        <v>7.722279030708596</v>
      </c>
      <c r="AN13">
        <v>7.8154895081731715</v>
      </c>
    </row>
    <row r="14" spans="1:40" x14ac:dyDescent="0.2">
      <c r="A14">
        <v>1962</v>
      </c>
      <c r="B14">
        <v>29.8</v>
      </c>
      <c r="C14">
        <v>439.2</v>
      </c>
      <c r="D14">
        <v>40.299999999999997</v>
      </c>
      <c r="E14">
        <v>54</v>
      </c>
      <c r="F14">
        <v>79.2</v>
      </c>
      <c r="G14">
        <v>67.8</v>
      </c>
      <c r="I14">
        <f t="shared" si="1"/>
        <v>3.3945083935113587</v>
      </c>
      <c r="J14" s="7">
        <v>1</v>
      </c>
      <c r="K14">
        <f t="shared" si="0"/>
        <v>6.0849548901953208</v>
      </c>
      <c r="L14">
        <f t="shared" si="2"/>
        <v>3.6963514689526371</v>
      </c>
      <c r="M14">
        <f t="shared" si="2"/>
        <v>3.9889840465642745</v>
      </c>
      <c r="N14">
        <f t="shared" si="2"/>
        <v>4.3719762988203801</v>
      </c>
      <c r="O14" s="4">
        <f t="shared" si="2"/>
        <v>4.2165621949463494</v>
      </c>
      <c r="Q14" s="5" t="s">
        <v>22</v>
      </c>
      <c r="R14">
        <v>3.7424202210419661</v>
      </c>
      <c r="S14">
        <v>3.6402142821326553</v>
      </c>
      <c r="T14">
        <v>3.6963514689526371</v>
      </c>
      <c r="U14">
        <v>3.6763006719070761</v>
      </c>
      <c r="V14">
        <v>3.6189933266497696</v>
      </c>
      <c r="W14">
        <v>3.6402142821326553</v>
      </c>
      <c r="X14">
        <v>3.6712245188752153</v>
      </c>
      <c r="Y14">
        <v>3.6323091026255421</v>
      </c>
      <c r="Z14">
        <v>3.648057459593681</v>
      </c>
      <c r="AA14">
        <v>3.6913763343125234</v>
      </c>
      <c r="AB14">
        <v>3.6532522764707851</v>
      </c>
      <c r="AC14">
        <v>3.6838669122903918</v>
      </c>
      <c r="AD14">
        <v>3.6813511876931448</v>
      </c>
      <c r="AE14">
        <v>3.9531649487593215</v>
      </c>
      <c r="AF14">
        <v>3.8897773964808264</v>
      </c>
      <c r="AG14">
        <v>4.0656020933564463</v>
      </c>
      <c r="AH14">
        <v>4.0587173845789497</v>
      </c>
      <c r="AI14">
        <v>4.0342406381523954</v>
      </c>
      <c r="AJ14">
        <v>4.1541845625781173</v>
      </c>
      <c r="AK14">
        <v>4.1206618705394744</v>
      </c>
      <c r="AL14">
        <v>4.0758410906575406</v>
      </c>
      <c r="AM14">
        <v>4.1956970564823886</v>
      </c>
      <c r="AN14">
        <v>4.2541932631639972</v>
      </c>
    </row>
    <row r="15" spans="1:40" x14ac:dyDescent="0.2">
      <c r="A15">
        <v>1963</v>
      </c>
      <c r="B15">
        <v>30.8</v>
      </c>
      <c r="C15">
        <v>459.7</v>
      </c>
      <c r="D15">
        <v>39.5</v>
      </c>
      <c r="E15">
        <v>55.3</v>
      </c>
      <c r="F15">
        <v>79.2</v>
      </c>
      <c r="G15">
        <v>69.599999999999994</v>
      </c>
      <c r="I15">
        <f t="shared" si="1"/>
        <v>3.427514689979529</v>
      </c>
      <c r="J15" s="7">
        <v>1</v>
      </c>
      <c r="K15">
        <f t="shared" si="0"/>
        <v>6.1305741028121821</v>
      </c>
      <c r="L15">
        <f t="shared" si="2"/>
        <v>3.6763006719070761</v>
      </c>
      <c r="M15">
        <f t="shared" si="2"/>
        <v>4.0127729085282891</v>
      </c>
      <c r="N15">
        <f t="shared" si="2"/>
        <v>4.3719762988203801</v>
      </c>
      <c r="O15" s="4">
        <f t="shared" si="2"/>
        <v>4.242764567340374</v>
      </c>
      <c r="Q15" s="9"/>
      <c r="R15">
        <v>3.9259259105971376</v>
      </c>
      <c r="S15">
        <v>3.9512437185814275</v>
      </c>
      <c r="T15">
        <v>3.9889840465642745</v>
      </c>
      <c r="U15">
        <v>4.0127729085282891</v>
      </c>
      <c r="V15">
        <v>4.0018637094279352</v>
      </c>
      <c r="W15">
        <v>4.1541845625781173</v>
      </c>
      <c r="X15">
        <v>4.2456340097683265</v>
      </c>
      <c r="Y15">
        <v>4.1881384415084613</v>
      </c>
      <c r="Z15">
        <v>4.1666652238017265</v>
      </c>
      <c r="AA15">
        <v>4.2484952420493594</v>
      </c>
      <c r="AB15">
        <v>4.2931954209672663</v>
      </c>
      <c r="AC15">
        <v>4.2165621949463494</v>
      </c>
      <c r="AD15">
        <v>4.3707128747736084</v>
      </c>
      <c r="AE15">
        <v>4.558078578454241</v>
      </c>
      <c r="AF15">
        <v>4.5454201815823172</v>
      </c>
      <c r="AG15">
        <v>4.816241156068032</v>
      </c>
      <c r="AH15">
        <v>4.8667649236765538</v>
      </c>
      <c r="AI15">
        <v>4.7672890354645263</v>
      </c>
      <c r="AJ15">
        <v>4.8744336729158544</v>
      </c>
      <c r="AK15">
        <v>4.8659948042699899</v>
      </c>
      <c r="AL15">
        <v>4.8520302639196169</v>
      </c>
      <c r="AM15">
        <v>4.9487598903781684</v>
      </c>
      <c r="AN15">
        <v>5.1251537475388478</v>
      </c>
    </row>
    <row r="16" spans="1:40" x14ac:dyDescent="0.2">
      <c r="A16">
        <v>1964</v>
      </c>
      <c r="B16">
        <v>31.2</v>
      </c>
      <c r="C16">
        <v>492.9</v>
      </c>
      <c r="D16">
        <v>37.299999999999997</v>
      </c>
      <c r="E16">
        <v>54.7</v>
      </c>
      <c r="F16">
        <v>77.400000000000006</v>
      </c>
      <c r="G16">
        <v>68.7</v>
      </c>
      <c r="I16">
        <f t="shared" si="1"/>
        <v>3.4404180948154366</v>
      </c>
      <c r="J16" s="7">
        <v>1</v>
      </c>
      <c r="K16">
        <f t="shared" si="0"/>
        <v>6.2003063137113319</v>
      </c>
      <c r="L16">
        <f t="shared" si="2"/>
        <v>3.6189933266497696</v>
      </c>
      <c r="M16">
        <f t="shared" si="2"/>
        <v>4.0018637094279352</v>
      </c>
      <c r="N16">
        <f t="shared" si="2"/>
        <v>4.3489867805956814</v>
      </c>
      <c r="O16" s="4">
        <f t="shared" si="2"/>
        <v>4.2297491992283041</v>
      </c>
      <c r="Q16" s="9"/>
      <c r="R16">
        <v>4.3605476029967578</v>
      </c>
      <c r="S16">
        <v>4.3719762988203801</v>
      </c>
      <c r="T16">
        <v>4.3719762988203801</v>
      </c>
      <c r="U16">
        <v>4.3719762988203801</v>
      </c>
      <c r="V16">
        <v>4.3489867805956814</v>
      </c>
      <c r="W16">
        <v>4.3845235148724688</v>
      </c>
      <c r="X16">
        <v>4.3870141761849206</v>
      </c>
      <c r="Y16">
        <v>4.4296256134731609</v>
      </c>
      <c r="Z16">
        <v>4.4485163759427149</v>
      </c>
      <c r="AA16">
        <v>4.5400981892443761</v>
      </c>
      <c r="AB16">
        <v>4.664382045619937</v>
      </c>
      <c r="AC16">
        <v>4.6520537718869415</v>
      </c>
      <c r="AD16">
        <v>4.7361984483944957</v>
      </c>
      <c r="AE16">
        <v>4.8210876922105612</v>
      </c>
      <c r="AF16">
        <v>4.8489003709106893</v>
      </c>
      <c r="AG16">
        <v>4.9621450849358215</v>
      </c>
      <c r="AH16">
        <v>4.9670316566141235</v>
      </c>
      <c r="AI16">
        <v>4.9359117479003194</v>
      </c>
      <c r="AJ16">
        <v>5.1089711948171175</v>
      </c>
      <c r="AK16">
        <v>5.314682720634301</v>
      </c>
      <c r="AL16">
        <v>5.3918077096353754</v>
      </c>
      <c r="AM16">
        <v>5.4008739548731288</v>
      </c>
      <c r="AN16">
        <v>5.4493202400845639</v>
      </c>
    </row>
    <row r="17" spans="1:25" x14ac:dyDescent="0.2">
      <c r="A17">
        <v>1965</v>
      </c>
      <c r="B17">
        <v>33.299999999999997</v>
      </c>
      <c r="C17">
        <v>528.6</v>
      </c>
      <c r="D17">
        <v>38.1</v>
      </c>
      <c r="E17">
        <v>63.7</v>
      </c>
      <c r="F17">
        <v>80.2</v>
      </c>
      <c r="G17">
        <v>73.599999999999994</v>
      </c>
      <c r="I17">
        <f t="shared" si="1"/>
        <v>3.505557396986398</v>
      </c>
      <c r="J17" s="7">
        <v>1</v>
      </c>
      <c r="K17">
        <f t="shared" si="0"/>
        <v>6.2702320021701885</v>
      </c>
      <c r="L17">
        <f t="shared" si="2"/>
        <v>3.6402142821326553</v>
      </c>
      <c r="M17">
        <f t="shared" si="2"/>
        <v>4.1541845625781173</v>
      </c>
      <c r="N17">
        <f t="shared" si="2"/>
        <v>4.3845235148724688</v>
      </c>
      <c r="O17" s="4">
        <f t="shared" si="2"/>
        <v>4.2986450257348308</v>
      </c>
      <c r="Q17" s="9"/>
    </row>
    <row r="18" spans="1:25" x14ac:dyDescent="0.2">
      <c r="A18">
        <v>1966</v>
      </c>
      <c r="B18">
        <v>35.6</v>
      </c>
      <c r="C18">
        <v>560.29999999999995</v>
      </c>
      <c r="D18">
        <v>39.299999999999997</v>
      </c>
      <c r="E18">
        <v>69.8</v>
      </c>
      <c r="F18">
        <v>80.400000000000006</v>
      </c>
      <c r="G18">
        <v>76.3</v>
      </c>
      <c r="I18">
        <f t="shared" si="1"/>
        <v>3.572345637857985</v>
      </c>
      <c r="J18" s="7">
        <v>1</v>
      </c>
      <c r="K18">
        <f t="shared" si="0"/>
        <v>6.3284723545712387</v>
      </c>
      <c r="L18">
        <f t="shared" si="2"/>
        <v>3.6712245188752153</v>
      </c>
      <c r="M18">
        <f t="shared" si="2"/>
        <v>4.2456340097683265</v>
      </c>
      <c r="N18">
        <f t="shared" si="2"/>
        <v>4.3870141761849206</v>
      </c>
      <c r="O18" s="4">
        <f t="shared" si="2"/>
        <v>4.334672938290411</v>
      </c>
      <c r="Q18" s="9"/>
    </row>
    <row r="19" spans="1:25" x14ac:dyDescent="0.2">
      <c r="A19">
        <v>1967</v>
      </c>
      <c r="B19">
        <v>36.4</v>
      </c>
      <c r="C19">
        <v>624.6</v>
      </c>
      <c r="D19">
        <v>37.799999999999997</v>
      </c>
      <c r="E19">
        <v>65.900000000000006</v>
      </c>
      <c r="F19">
        <v>83.9</v>
      </c>
      <c r="G19">
        <v>77.2</v>
      </c>
      <c r="I19">
        <f t="shared" si="1"/>
        <v>3.5945687746426951</v>
      </c>
      <c r="J19" s="7">
        <v>1</v>
      </c>
      <c r="K19">
        <f t="shared" si="0"/>
        <v>6.4371114448489779</v>
      </c>
      <c r="L19">
        <f t="shared" si="2"/>
        <v>3.6323091026255421</v>
      </c>
      <c r="M19">
        <f t="shared" si="2"/>
        <v>4.1881384415084613</v>
      </c>
      <c r="N19">
        <f t="shared" si="2"/>
        <v>4.4296256134731609</v>
      </c>
      <c r="O19" s="4">
        <f t="shared" si="2"/>
        <v>4.3463994570307305</v>
      </c>
      <c r="Q19" s="9"/>
      <c r="R19">
        <f t="array" ref="R19:V23">MMULT(R12:AN16,J12:N34)</f>
        <v>23</v>
      </c>
      <c r="S19">
        <v>156.01943853842835</v>
      </c>
      <c r="T19">
        <v>88.478012349427502</v>
      </c>
      <c r="U19">
        <v>101.98454451836044</v>
      </c>
      <c r="V19">
        <v>109.26860778828859</v>
      </c>
    </row>
    <row r="20" spans="1:25" x14ac:dyDescent="0.2">
      <c r="A20">
        <v>1968</v>
      </c>
      <c r="B20">
        <v>36.700000000000003</v>
      </c>
      <c r="C20">
        <v>666.4</v>
      </c>
      <c r="D20">
        <v>38.4</v>
      </c>
      <c r="E20">
        <v>64.5</v>
      </c>
      <c r="F20">
        <v>85.5</v>
      </c>
      <c r="G20">
        <v>78.099999999999994</v>
      </c>
      <c r="I20">
        <f t="shared" si="1"/>
        <v>3.6027767550605247</v>
      </c>
      <c r="J20" s="7">
        <v>1</v>
      </c>
      <c r="K20">
        <f t="shared" si="0"/>
        <v>6.5018900908526325</v>
      </c>
      <c r="L20">
        <f t="shared" si="2"/>
        <v>3.648057459593681</v>
      </c>
      <c r="M20">
        <f t="shared" si="2"/>
        <v>4.1666652238017265</v>
      </c>
      <c r="N20">
        <f t="shared" si="2"/>
        <v>4.4485163759427149</v>
      </c>
      <c r="O20" s="4">
        <f t="shared" si="2"/>
        <v>4.3579900568456402</v>
      </c>
      <c r="Q20" s="5" t="s">
        <v>21</v>
      </c>
      <c r="R20">
        <v>156.01943853842835</v>
      </c>
      <c r="S20">
        <v>1065.5001959587444</v>
      </c>
      <c r="T20">
        <v>602.71018147160328</v>
      </c>
      <c r="U20">
        <v>696.44061087005878</v>
      </c>
      <c r="V20">
        <v>745.88299207240516</v>
      </c>
    </row>
    <row r="21" spans="1:25" x14ac:dyDescent="0.2">
      <c r="A21">
        <v>1969</v>
      </c>
      <c r="B21">
        <v>38.4</v>
      </c>
      <c r="C21">
        <v>717.8</v>
      </c>
      <c r="D21">
        <v>40.1</v>
      </c>
      <c r="E21">
        <v>70</v>
      </c>
      <c r="F21">
        <v>93.7</v>
      </c>
      <c r="G21">
        <v>84.7</v>
      </c>
      <c r="I21">
        <f t="shared" si="1"/>
        <v>3.648057459593681</v>
      </c>
      <c r="J21" s="7">
        <v>1</v>
      </c>
      <c r="K21">
        <f t="shared" si="0"/>
        <v>6.5761909787135071</v>
      </c>
      <c r="L21">
        <f t="shared" si="2"/>
        <v>3.6913763343125234</v>
      </c>
      <c r="M21">
        <f t="shared" si="2"/>
        <v>4.2484952420493594</v>
      </c>
      <c r="N21">
        <f t="shared" si="2"/>
        <v>4.5400981892443761</v>
      </c>
      <c r="O21" s="4">
        <f t="shared" si="2"/>
        <v>4.4391156016580089</v>
      </c>
      <c r="Q21" s="9"/>
      <c r="R21">
        <v>88.478012349427502</v>
      </c>
      <c r="S21">
        <v>602.71018147160328</v>
      </c>
      <c r="T21">
        <v>341.44586256621847</v>
      </c>
      <c r="U21">
        <v>394.07640845923191</v>
      </c>
      <c r="V21">
        <v>422.07191305688195</v>
      </c>
    </row>
    <row r="22" spans="1:25" x14ac:dyDescent="0.2">
      <c r="A22">
        <v>1970</v>
      </c>
      <c r="B22">
        <v>40.4</v>
      </c>
      <c r="C22">
        <v>768.2</v>
      </c>
      <c r="D22">
        <v>38.6</v>
      </c>
      <c r="E22">
        <v>73.2</v>
      </c>
      <c r="F22">
        <v>106.1</v>
      </c>
      <c r="G22">
        <v>93.3</v>
      </c>
      <c r="I22">
        <f t="shared" si="1"/>
        <v>3.6988297849671046</v>
      </c>
      <c r="J22" s="7">
        <v>1</v>
      </c>
      <c r="K22">
        <f t="shared" si="0"/>
        <v>6.6440501159118046</v>
      </c>
      <c r="L22">
        <f t="shared" si="2"/>
        <v>3.6532522764707851</v>
      </c>
      <c r="M22">
        <f t="shared" si="2"/>
        <v>4.2931954209672663</v>
      </c>
      <c r="N22">
        <f t="shared" si="2"/>
        <v>4.664382045619937</v>
      </c>
      <c r="O22" s="4">
        <f t="shared" si="2"/>
        <v>4.535820107853298</v>
      </c>
      <c r="Q22" s="9"/>
      <c r="R22">
        <v>101.98454451836044</v>
      </c>
      <c r="S22">
        <v>696.44061087005878</v>
      </c>
      <c r="T22">
        <v>394.07640845923191</v>
      </c>
      <c r="U22">
        <v>455.38568274161184</v>
      </c>
      <c r="V22">
        <v>487.53891519341971</v>
      </c>
    </row>
    <row r="23" spans="1:25" x14ac:dyDescent="0.2">
      <c r="A23">
        <v>1971</v>
      </c>
      <c r="B23">
        <v>40.299999999999997</v>
      </c>
      <c r="C23">
        <v>843.3</v>
      </c>
      <c r="D23">
        <v>39.799999999999997</v>
      </c>
      <c r="E23">
        <v>67.8</v>
      </c>
      <c r="F23">
        <v>104.8</v>
      </c>
      <c r="G23">
        <v>89.7</v>
      </c>
      <c r="I23">
        <f t="shared" si="1"/>
        <v>3.6963514689526371</v>
      </c>
      <c r="J23" s="7">
        <v>1</v>
      </c>
      <c r="K23">
        <f t="shared" si="0"/>
        <v>6.7373227665805961</v>
      </c>
      <c r="L23">
        <f t="shared" si="2"/>
        <v>3.6838669122903918</v>
      </c>
      <c r="M23">
        <f t="shared" si="2"/>
        <v>4.2165621949463494</v>
      </c>
      <c r="N23">
        <f t="shared" si="2"/>
        <v>4.6520537718869415</v>
      </c>
      <c r="O23" s="4">
        <f t="shared" si="2"/>
        <v>4.4964707690647501</v>
      </c>
      <c r="Q23" s="9"/>
      <c r="R23">
        <v>109.26860778828859</v>
      </c>
      <c r="S23">
        <v>745.88299207240516</v>
      </c>
      <c r="T23">
        <v>422.07191305688195</v>
      </c>
      <c r="U23">
        <v>487.53891519341971</v>
      </c>
      <c r="V23">
        <v>522.28933749121438</v>
      </c>
    </row>
    <row r="24" spans="1:25" x14ac:dyDescent="0.2">
      <c r="A24">
        <v>1972</v>
      </c>
      <c r="B24">
        <v>41.8</v>
      </c>
      <c r="C24">
        <v>911.6</v>
      </c>
      <c r="D24">
        <v>39.700000000000003</v>
      </c>
      <c r="E24">
        <v>79.099999999999994</v>
      </c>
      <c r="F24">
        <v>114</v>
      </c>
      <c r="G24">
        <v>100.7</v>
      </c>
      <c r="I24">
        <f t="shared" si="1"/>
        <v>3.7328963395307104</v>
      </c>
      <c r="J24" s="7">
        <v>1</v>
      </c>
      <c r="K24">
        <f t="shared" si="0"/>
        <v>6.8152012973715292</v>
      </c>
      <c r="L24">
        <f t="shared" si="2"/>
        <v>3.6813511876931448</v>
      </c>
      <c r="M24">
        <f t="shared" si="2"/>
        <v>4.3707128747736084</v>
      </c>
      <c r="N24">
        <f t="shared" si="2"/>
        <v>4.7361984483944957</v>
      </c>
      <c r="O24" s="4">
        <f t="shared" si="2"/>
        <v>4.6121457997245168</v>
      </c>
      <c r="Q24" s="9"/>
    </row>
    <row r="25" spans="1:25" x14ac:dyDescent="0.2">
      <c r="A25">
        <v>1973</v>
      </c>
      <c r="B25">
        <v>40.4</v>
      </c>
      <c r="C25">
        <v>931.1</v>
      </c>
      <c r="D25">
        <v>52.1</v>
      </c>
      <c r="E25">
        <v>95.4</v>
      </c>
      <c r="F25">
        <v>124.1</v>
      </c>
      <c r="G25">
        <v>113.5</v>
      </c>
      <c r="I25">
        <f t="shared" si="1"/>
        <v>3.6988297849671046</v>
      </c>
      <c r="J25" s="7">
        <v>1</v>
      </c>
      <c r="K25">
        <f t="shared" si="0"/>
        <v>6.836366682894484</v>
      </c>
      <c r="L25">
        <f t="shared" si="2"/>
        <v>3.9531649487593215</v>
      </c>
      <c r="M25">
        <f t="shared" si="2"/>
        <v>4.558078578454241</v>
      </c>
      <c r="N25">
        <f t="shared" si="2"/>
        <v>4.8210876922105612</v>
      </c>
      <c r="O25" s="4">
        <f t="shared" si="2"/>
        <v>4.7318028369214575</v>
      </c>
      <c r="Q25" s="9"/>
      <c r="R25">
        <f t="array" ref="R25:V29">MINVERSE(R19:V23)</f>
        <v>31.850933264630168</v>
      </c>
      <c r="S25">
        <v>-8.6161877850722846</v>
      </c>
      <c r="T25">
        <v>-19.92128934785649</v>
      </c>
      <c r="U25">
        <v>13.215692896359872</v>
      </c>
      <c r="V25">
        <v>9.4036247069183485</v>
      </c>
    </row>
    <row r="26" spans="1:25" x14ac:dyDescent="0.2">
      <c r="A26">
        <v>1974</v>
      </c>
      <c r="B26">
        <v>40.700000000000003</v>
      </c>
      <c r="C26">
        <v>1021.5</v>
      </c>
      <c r="D26">
        <v>48.9</v>
      </c>
      <c r="E26">
        <v>94.2</v>
      </c>
      <c r="F26">
        <v>127.6</v>
      </c>
      <c r="G26">
        <v>115.3</v>
      </c>
      <c r="I26">
        <f t="shared" si="1"/>
        <v>3.7062280924485496</v>
      </c>
      <c r="J26" s="7">
        <v>1</v>
      </c>
      <c r="K26">
        <f t="shared" si="0"/>
        <v>6.9290274142576767</v>
      </c>
      <c r="L26">
        <f t="shared" si="2"/>
        <v>3.8897773964808264</v>
      </c>
      <c r="M26">
        <f t="shared" si="2"/>
        <v>4.5454201815823172</v>
      </c>
      <c r="N26">
        <f t="shared" si="2"/>
        <v>4.8489003709106893</v>
      </c>
      <c r="O26" s="4">
        <f t="shared" si="2"/>
        <v>4.747537427275013</v>
      </c>
      <c r="Q26" s="9"/>
      <c r="R26">
        <v>-8.6161877850697284</v>
      </c>
      <c r="S26">
        <v>9.1075298695222795</v>
      </c>
      <c r="T26">
        <v>7.5813498968209352</v>
      </c>
      <c r="U26">
        <v>-8.6369202813600818</v>
      </c>
      <c r="V26">
        <v>-9.2682590820666473</v>
      </c>
    </row>
    <row r="27" spans="1:25" x14ac:dyDescent="0.2">
      <c r="A27">
        <v>1975</v>
      </c>
      <c r="B27">
        <v>40.1</v>
      </c>
      <c r="C27">
        <v>1165.9000000000001</v>
      </c>
      <c r="D27">
        <v>58.3</v>
      </c>
      <c r="E27">
        <v>123.5</v>
      </c>
      <c r="F27">
        <v>142.9</v>
      </c>
      <c r="G27">
        <v>136.69999999999999</v>
      </c>
      <c r="I27">
        <f t="shared" si="1"/>
        <v>3.6913763343125234</v>
      </c>
      <c r="J27" s="7">
        <v>1</v>
      </c>
      <c r="K27">
        <f t="shared" si="0"/>
        <v>7.0612485999392458</v>
      </c>
      <c r="L27">
        <f t="shared" si="2"/>
        <v>4.0656020933564463</v>
      </c>
      <c r="M27">
        <f t="shared" si="2"/>
        <v>4.816241156068032</v>
      </c>
      <c r="N27">
        <f t="shared" si="2"/>
        <v>4.9621450849358215</v>
      </c>
      <c r="O27" s="4">
        <f t="shared" si="2"/>
        <v>4.9177887437299042</v>
      </c>
      <c r="Q27" s="5" t="s">
        <v>23</v>
      </c>
      <c r="R27">
        <v>-19.921289347855225</v>
      </c>
      <c r="S27">
        <v>7.5813498968228838</v>
      </c>
      <c r="T27">
        <v>16.154003670713589</v>
      </c>
      <c r="U27">
        <v>-10.813990028166497</v>
      </c>
      <c r="V27">
        <v>-9.6190718392140369</v>
      </c>
    </row>
    <row r="28" spans="1:25" x14ac:dyDescent="0.2">
      <c r="A28">
        <v>1976</v>
      </c>
      <c r="B28">
        <v>42.7</v>
      </c>
      <c r="C28">
        <v>1349.6</v>
      </c>
      <c r="D28">
        <v>57.9</v>
      </c>
      <c r="E28">
        <v>129.9</v>
      </c>
      <c r="F28">
        <v>143.6</v>
      </c>
      <c r="G28">
        <v>139.19999999999999</v>
      </c>
      <c r="I28">
        <f t="shared" si="1"/>
        <v>3.7541989202345789</v>
      </c>
      <c r="J28" s="7">
        <v>1</v>
      </c>
      <c r="K28">
        <f t="shared" si="0"/>
        <v>7.2075635312317585</v>
      </c>
      <c r="L28">
        <f t="shared" si="2"/>
        <v>4.0587173845789497</v>
      </c>
      <c r="M28">
        <f t="shared" si="2"/>
        <v>4.8667649236765538</v>
      </c>
      <c r="N28">
        <f t="shared" si="2"/>
        <v>4.9670316566141235</v>
      </c>
      <c r="O28" s="4">
        <f t="shared" si="2"/>
        <v>4.9359117479003194</v>
      </c>
      <c r="Q28" s="9"/>
      <c r="R28">
        <v>13.215692896358744</v>
      </c>
      <c r="S28">
        <v>-8.63692028136016</v>
      </c>
      <c r="T28">
        <v>-10.813990028165772</v>
      </c>
      <c r="U28">
        <v>13.050090748630661</v>
      </c>
      <c r="V28">
        <v>6.1267303781896292</v>
      </c>
    </row>
    <row r="29" spans="1:25" x14ac:dyDescent="0.2">
      <c r="A29">
        <v>1977</v>
      </c>
      <c r="B29">
        <v>44.1</v>
      </c>
      <c r="C29">
        <v>1449.4</v>
      </c>
      <c r="D29">
        <v>56.5</v>
      </c>
      <c r="E29">
        <v>117.6</v>
      </c>
      <c r="F29">
        <v>139.19999999999999</v>
      </c>
      <c r="G29">
        <v>132</v>
      </c>
      <c r="I29">
        <f t="shared" si="1"/>
        <v>3.7864597824528001</v>
      </c>
      <c r="J29" s="7">
        <v>1</v>
      </c>
      <c r="K29">
        <f t="shared" si="0"/>
        <v>7.2789049566751807</v>
      </c>
      <c r="L29">
        <f t="shared" si="2"/>
        <v>4.0342406381523954</v>
      </c>
      <c r="M29">
        <f t="shared" si="2"/>
        <v>4.7672890354645263</v>
      </c>
      <c r="N29">
        <f t="shared" si="2"/>
        <v>4.9359117479003194</v>
      </c>
      <c r="O29" s="4">
        <f t="shared" si="2"/>
        <v>4.8828019225863706</v>
      </c>
      <c r="Q29" s="9"/>
      <c r="R29">
        <v>9.4036247069147176</v>
      </c>
      <c r="S29">
        <v>-9.2682590820676136</v>
      </c>
      <c r="T29">
        <v>-9.6190718392116619</v>
      </c>
      <c r="U29">
        <v>6.1267303781898654</v>
      </c>
      <c r="V29">
        <v>13.324867859103417</v>
      </c>
    </row>
    <row r="30" spans="1:25" x14ac:dyDescent="0.2">
      <c r="A30">
        <v>1978</v>
      </c>
      <c r="B30">
        <v>46.7</v>
      </c>
      <c r="C30">
        <v>1575.5</v>
      </c>
      <c r="D30">
        <v>63.7</v>
      </c>
      <c r="E30">
        <v>130.9</v>
      </c>
      <c r="F30">
        <v>165.5</v>
      </c>
      <c r="G30">
        <v>132.1</v>
      </c>
      <c r="I30">
        <f t="shared" si="1"/>
        <v>3.8437441646748516</v>
      </c>
      <c r="J30" s="7">
        <v>1</v>
      </c>
      <c r="K30">
        <f t="shared" si="0"/>
        <v>7.3623279611973294</v>
      </c>
      <c r="L30">
        <f t="shared" si="2"/>
        <v>4.1541845625781173</v>
      </c>
      <c r="M30">
        <f t="shared" si="2"/>
        <v>4.8744336729158544</v>
      </c>
      <c r="N30">
        <f t="shared" si="2"/>
        <v>5.1089711948171175</v>
      </c>
      <c r="O30" s="4">
        <f t="shared" si="2"/>
        <v>4.8835592115282793</v>
      </c>
      <c r="Q30" s="9"/>
    </row>
    <row r="31" spans="1:25" x14ac:dyDescent="0.2">
      <c r="A31">
        <v>1979</v>
      </c>
      <c r="B31">
        <v>50.6</v>
      </c>
      <c r="C31">
        <v>1759.1</v>
      </c>
      <c r="D31">
        <v>61.6</v>
      </c>
      <c r="E31">
        <v>129.80000000000001</v>
      </c>
      <c r="F31">
        <v>203.3</v>
      </c>
      <c r="G31">
        <v>154.4</v>
      </c>
      <c r="I31">
        <f t="shared" si="1"/>
        <v>3.9239515762934198</v>
      </c>
      <c r="J31" s="7">
        <v>1</v>
      </c>
      <c r="K31">
        <f t="shared" si="0"/>
        <v>7.4725575936048596</v>
      </c>
      <c r="L31">
        <f t="shared" si="2"/>
        <v>4.1206618705394744</v>
      </c>
      <c r="M31">
        <f t="shared" si="2"/>
        <v>4.8659948042699899</v>
      </c>
      <c r="N31">
        <f t="shared" si="2"/>
        <v>5.314682720634301</v>
      </c>
      <c r="O31" s="4">
        <f t="shared" si="2"/>
        <v>5.0395466375906759</v>
      </c>
      <c r="Q31" s="9"/>
      <c r="R31">
        <f t="array" ref="R31:R35">MMULT(R12:AN16,I12:I34)</f>
        <v>84.269390080844545</v>
      </c>
      <c r="T31" s="10" t="s">
        <v>26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 x14ac:dyDescent="0.2">
      <c r="A32">
        <v>1980</v>
      </c>
      <c r="B32">
        <v>50.1</v>
      </c>
      <c r="C32">
        <v>1994.2</v>
      </c>
      <c r="D32">
        <v>58.9</v>
      </c>
      <c r="E32">
        <v>128</v>
      </c>
      <c r="F32">
        <v>219.6</v>
      </c>
      <c r="G32">
        <v>174.9</v>
      </c>
      <c r="I32">
        <f t="shared" si="1"/>
        <v>3.9140210080908191</v>
      </c>
      <c r="J32" s="7">
        <v>1</v>
      </c>
      <c r="K32">
        <f t="shared" si="0"/>
        <v>7.5979982463946927</v>
      </c>
      <c r="L32">
        <f t="shared" si="2"/>
        <v>4.0758410906575406</v>
      </c>
      <c r="M32">
        <f t="shared" si="2"/>
        <v>4.8520302639196169</v>
      </c>
      <c r="N32">
        <f t="shared" si="2"/>
        <v>5.3918077096353754</v>
      </c>
      <c r="O32" s="4">
        <f t="shared" si="2"/>
        <v>5.1642143820245563</v>
      </c>
      <c r="Q32" s="9"/>
      <c r="R32">
        <v>573.92639219629052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9" x14ac:dyDescent="0.2">
      <c r="A33">
        <v>1981</v>
      </c>
      <c r="B33">
        <v>51.7</v>
      </c>
      <c r="C33">
        <v>2258.1</v>
      </c>
      <c r="D33">
        <v>66.400000000000006</v>
      </c>
      <c r="E33">
        <v>141</v>
      </c>
      <c r="F33">
        <v>221.6</v>
      </c>
      <c r="G33">
        <v>180.8</v>
      </c>
      <c r="I33">
        <f t="shared" si="1"/>
        <v>3.9454577815143836</v>
      </c>
      <c r="J33" s="7">
        <v>1</v>
      </c>
      <c r="K33">
        <f t="shared" si="0"/>
        <v>7.722279030708596</v>
      </c>
      <c r="L33">
        <f t="shared" si="2"/>
        <v>4.1956970564823886</v>
      </c>
      <c r="M33">
        <f t="shared" si="2"/>
        <v>4.9487598903781684</v>
      </c>
      <c r="N33">
        <f t="shared" si="2"/>
        <v>5.4008739548731288</v>
      </c>
      <c r="O33" s="4">
        <f t="shared" si="2"/>
        <v>5.1973914479580765</v>
      </c>
      <c r="Q33" s="5" t="s">
        <v>24</v>
      </c>
      <c r="R33">
        <v>324.91000536496301</v>
      </c>
      <c r="W33" s="12" t="s">
        <v>28</v>
      </c>
    </row>
    <row r="34" spans="1:29" x14ac:dyDescent="0.2">
      <c r="A34">
        <v>1982</v>
      </c>
      <c r="B34">
        <v>52.9</v>
      </c>
      <c r="C34">
        <v>2478.6999999999998</v>
      </c>
      <c r="D34">
        <v>70.400000000000006</v>
      </c>
      <c r="E34">
        <v>168.2</v>
      </c>
      <c r="F34">
        <v>232.6</v>
      </c>
      <c r="G34">
        <v>189.4</v>
      </c>
      <c r="I34">
        <f t="shared" si="1"/>
        <v>3.9684033388642534</v>
      </c>
      <c r="J34" s="7">
        <v>1</v>
      </c>
      <c r="K34">
        <f t="shared" si="0"/>
        <v>7.8154895081731715</v>
      </c>
      <c r="L34">
        <f t="shared" si="2"/>
        <v>4.2541932631639972</v>
      </c>
      <c r="M34">
        <f t="shared" si="2"/>
        <v>5.1251537475388478</v>
      </c>
      <c r="N34">
        <f t="shared" si="2"/>
        <v>5.4493202400845639</v>
      </c>
      <c r="O34" s="4">
        <f t="shared" si="2"/>
        <v>5.2438611807519777</v>
      </c>
      <c r="Q34" s="9"/>
      <c r="R34">
        <v>375.10894697214439</v>
      </c>
      <c r="U34">
        <v>0</v>
      </c>
      <c r="V34">
        <v>0</v>
      </c>
    </row>
    <row r="35" spans="1:29" x14ac:dyDescent="0.2">
      <c r="M35" s="1"/>
      <c r="Q35" s="9"/>
      <c r="R35">
        <v>401.81210366525193</v>
      </c>
      <c r="U35">
        <v>0</v>
      </c>
      <c r="V35">
        <v>0</v>
      </c>
    </row>
    <row r="36" spans="1:29" x14ac:dyDescent="0.2">
      <c r="Q36" s="9"/>
      <c r="T36" s="10" t="s">
        <v>27</v>
      </c>
      <c r="U36">
        <v>0</v>
      </c>
      <c r="V36">
        <v>0</v>
      </c>
    </row>
    <row r="37" spans="1:29" x14ac:dyDescent="0.2">
      <c r="Q37" s="9"/>
      <c r="R37">
        <f t="array" ref="R37:R41">MMULT(R25:V29,R31:R35)</f>
        <v>2.1897922809512238</v>
      </c>
      <c r="U37">
        <v>1</v>
      </c>
      <c r="V37">
        <v>0</v>
      </c>
    </row>
    <row r="38" spans="1:29" x14ac:dyDescent="0.2">
      <c r="Q38" s="9"/>
      <c r="R38">
        <v>0.34255511166247743</v>
      </c>
      <c r="U38">
        <v>0</v>
      </c>
      <c r="V38">
        <v>1</v>
      </c>
    </row>
    <row r="39" spans="1:29" x14ac:dyDescent="0.2">
      <c r="Q39" s="5" t="s">
        <v>25</v>
      </c>
      <c r="R39">
        <v>-0.50459244390549429</v>
      </c>
      <c r="V39" s="2" t="s">
        <v>29</v>
      </c>
    </row>
    <row r="40" spans="1:29" x14ac:dyDescent="0.2">
      <c r="Q40" s="8"/>
      <c r="R40">
        <v>0.14854549584697452</v>
      </c>
    </row>
    <row r="41" spans="1:29" x14ac:dyDescent="0.2">
      <c r="R41">
        <v>9.1104877964426123E-2</v>
      </c>
      <c r="U41" s="6">
        <f t="array" ref="U41:V45">MMULT(R25:V29,U34:V38)</f>
        <v>13.215692896359872</v>
      </c>
      <c r="V41" s="6">
        <v>9.4036247069183485</v>
      </c>
    </row>
    <row r="42" spans="1:29" x14ac:dyDescent="0.2">
      <c r="U42" s="6">
        <v>-8.6369202813600818</v>
      </c>
      <c r="V42" s="6">
        <v>-9.2682590820666473</v>
      </c>
      <c r="Y42">
        <f t="array" ref="Y42:AC43">MMULT(U31:Y32,R25:V29)</f>
        <v>13.215692896358744</v>
      </c>
      <c r="Z42">
        <v>-8.63692028136016</v>
      </c>
      <c r="AA42">
        <v>-10.813990028165772</v>
      </c>
      <c r="AB42">
        <v>13.050090748630661</v>
      </c>
      <c r="AC42">
        <v>6.1267303781896292</v>
      </c>
    </row>
    <row r="43" spans="1:29" x14ac:dyDescent="0.2">
      <c r="T43" s="10" t="s">
        <v>30</v>
      </c>
      <c r="U43" s="6">
        <v>-10.813990028166497</v>
      </c>
      <c r="V43" s="6">
        <v>-9.6190718392140369</v>
      </c>
      <c r="X43" s="11" t="s">
        <v>31</v>
      </c>
      <c r="Y43">
        <v>9.4036247069147176</v>
      </c>
      <c r="Z43">
        <v>-9.2682590820676136</v>
      </c>
      <c r="AA43">
        <v>-9.6190718392116619</v>
      </c>
      <c r="AB43">
        <v>6.1267303781898654</v>
      </c>
      <c r="AC43">
        <v>13.324867859103417</v>
      </c>
    </row>
    <row r="44" spans="1:29" x14ac:dyDescent="0.2">
      <c r="U44" s="6">
        <v>13.050090748630661</v>
      </c>
      <c r="V44" s="6">
        <v>6.1267303781896292</v>
      </c>
      <c r="AA44" s="12" t="s">
        <v>28</v>
      </c>
    </row>
    <row r="45" spans="1:29" x14ac:dyDescent="0.2">
      <c r="R45">
        <f>+R37-U57</f>
        <v>2.032819877915518</v>
      </c>
      <c r="U45" s="6">
        <v>6.1267303781898654</v>
      </c>
      <c r="V45" s="6">
        <v>13.324867859103417</v>
      </c>
    </row>
    <row r="46" spans="1:29" x14ac:dyDescent="0.2">
      <c r="R46">
        <f>+R38-U58</f>
        <v>0.45152759449805469</v>
      </c>
      <c r="V46" s="2" t="s">
        <v>29</v>
      </c>
      <c r="X46" s="11" t="s">
        <v>33</v>
      </c>
      <c r="Y46">
        <f t="array" ref="Y46:Z47">MMULT(Y42:AC43,U34:V38)</f>
        <v>13.050090748630661</v>
      </c>
      <c r="Z46">
        <v>6.1267303781896292</v>
      </c>
    </row>
    <row r="47" spans="1:29" x14ac:dyDescent="0.2">
      <c r="Q47" s="3" t="s">
        <v>38</v>
      </c>
      <c r="R47">
        <f>+R39-U59</f>
        <v>-0.37221167174798986</v>
      </c>
      <c r="Y47">
        <v>6.1267303781898654</v>
      </c>
      <c r="Z47">
        <v>13.324867859103417</v>
      </c>
    </row>
    <row r="48" spans="1:29" x14ac:dyDescent="0.2">
      <c r="R48">
        <f>+R40-U60</f>
        <v>0</v>
      </c>
    </row>
    <row r="49" spans="18:27" x14ac:dyDescent="0.2">
      <c r="R49">
        <f>+R41-U61</f>
        <v>0</v>
      </c>
      <c r="X49" s="11" t="s">
        <v>32</v>
      </c>
      <c r="Y49">
        <f t="array" ref="Y49:Z50">MINVERSE(Y46:Z47)</f>
        <v>9.7722668118013237E-2</v>
      </c>
      <c r="Z49">
        <v>-4.4932561112591814E-2</v>
      </c>
    </row>
    <row r="50" spans="18:27" x14ac:dyDescent="0.2">
      <c r="Y50">
        <v>-4.4932561112593555E-2</v>
      </c>
      <c r="Z50">
        <v>9.5707492233562647E-2</v>
      </c>
    </row>
    <row r="51" spans="18:27" x14ac:dyDescent="0.2">
      <c r="S51" s="2"/>
    </row>
    <row r="52" spans="18:27" x14ac:dyDescent="0.2">
      <c r="T52" s="10" t="s">
        <v>34</v>
      </c>
      <c r="U52">
        <f t="array" ref="U52:U53">MMULT(U31:Y32,R37:R41)</f>
        <v>0.14854549584697452</v>
      </c>
      <c r="W52" s="10" t="s">
        <v>35</v>
      </c>
      <c r="X52">
        <v>0</v>
      </c>
      <c r="Z52" s="10" t="s">
        <v>36</v>
      </c>
      <c r="AA52">
        <f>+U52-X52</f>
        <v>0.14854549584697452</v>
      </c>
    </row>
    <row r="53" spans="18:27" x14ac:dyDescent="0.2">
      <c r="U53">
        <v>9.1104877964426123E-2</v>
      </c>
      <c r="X53">
        <v>0</v>
      </c>
      <c r="AA53">
        <f>+U53-X53</f>
        <v>9.1104877964426123E-2</v>
      </c>
    </row>
    <row r="55" spans="18:27" x14ac:dyDescent="0.2">
      <c r="X55" s="11" t="s">
        <v>32</v>
      </c>
      <c r="Y55" s="6">
        <f t="array" ref="Y55:Y56">MMULT(Y49:Z50,AA52:AA53)</f>
        <v>1.0422686694287808E-2</v>
      </c>
    </row>
    <row r="56" spans="18:27" x14ac:dyDescent="0.2">
      <c r="Y56" s="6">
        <v>2.0448898300752917E-3</v>
      </c>
    </row>
    <row r="57" spans="18:27" x14ac:dyDescent="0.2">
      <c r="U57">
        <f t="array" ref="U57:U61">MMULT(U41:V45,Y55:Y56)</f>
        <v>0.156972403035706</v>
      </c>
    </row>
    <row r="58" spans="18:27" x14ac:dyDescent="0.2">
      <c r="U58">
        <v>-0.10897248283557728</v>
      </c>
    </row>
    <row r="59" spans="18:27" x14ac:dyDescent="0.2">
      <c r="T59" s="11" t="s">
        <v>37</v>
      </c>
      <c r="U59">
        <v>-0.13238077215750441</v>
      </c>
    </row>
    <row r="60" spans="18:27" x14ac:dyDescent="0.2">
      <c r="U60">
        <v>0.14854549584697452</v>
      </c>
    </row>
    <row r="61" spans="18:27" x14ac:dyDescent="0.2">
      <c r="U61">
        <v>9.1104877964426123E-2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r:id="rId5">
            <anchor moveWithCells="1">
              <from>
                <xdr:col>16</xdr:col>
                <xdr:colOff>0</xdr:colOff>
                <xdr:row>6</xdr:row>
                <xdr:rowOff>0</xdr:rowOff>
              </from>
              <to>
                <xdr:col>20</xdr:col>
                <xdr:colOff>476250</xdr:colOff>
                <xdr:row>8</xdr:row>
                <xdr:rowOff>114300</xdr:rowOff>
              </to>
            </anchor>
          </objectPr>
        </oleObject>
      </mc:Choice>
      <mc:Fallback>
        <oleObject progId="Equation.3" shapeId="4097" r:id="rId4"/>
      </mc:Fallback>
    </mc:AlternateContent>
    <mc:AlternateContent xmlns:mc="http://schemas.openxmlformats.org/markup-compatibility/2006">
      <mc:Choice Requires="x14">
        <oleObject progId="Equation.3" shapeId="4098" r:id="rId6">
          <objectPr defaultSize="0" autoPict="0" r:id="rId7">
            <anchor moveWithCells="1" sizeWithCells="1">
              <from>
                <xdr:col>16</xdr:col>
                <xdr:colOff>0</xdr:colOff>
                <xdr:row>0</xdr:row>
                <xdr:rowOff>9525</xdr:rowOff>
              </from>
              <to>
                <xdr:col>19</xdr:col>
                <xdr:colOff>552450</xdr:colOff>
                <xdr:row>1</xdr:row>
                <xdr:rowOff>76200</xdr:rowOff>
              </to>
            </anchor>
          </objectPr>
        </oleObject>
      </mc:Choice>
      <mc:Fallback>
        <oleObject progId="Equation.3" shapeId="409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7_9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</dc:creator>
  <cp:lastModifiedBy>Edison Achalma</cp:lastModifiedBy>
  <dcterms:created xsi:type="dcterms:W3CDTF">2016-09-06T17:23:22Z</dcterms:created>
  <dcterms:modified xsi:type="dcterms:W3CDTF">2020-02-09T01:59:40Z</dcterms:modified>
</cp:coreProperties>
</file>