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2D08AB36-DC8A-4175-A097-C00C3DA1A364}" xr6:coauthVersionLast="45" xr6:coauthVersionMax="45" xr10:uidLastSave="{00000000-0000-0000-0000-000000000000}"/>
  <bookViews>
    <workbookView xWindow="-120" yWindow="-120" windowWidth="20730" windowHeight="11760" activeTab="1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2" l="1"/>
  <c r="K24" i="2"/>
  <c r="O24" i="2" s="1"/>
  <c r="R24" i="2" s="1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H2" i="1"/>
  <c r="H5" i="1"/>
  <c r="J5" i="1" s="1"/>
  <c r="H4" i="1"/>
  <c r="H3" i="1" s="1"/>
  <c r="J3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L3" i="1" l="1"/>
  <c r="M3" i="1" s="1"/>
</calcChain>
</file>

<file path=xl/sharedStrings.xml><?xml version="1.0" encoding="utf-8"?>
<sst xmlns="http://schemas.openxmlformats.org/spreadsheetml/2006/main" count="133" uniqueCount="48">
  <si>
    <t>Q</t>
  </si>
  <si>
    <t>L</t>
  </si>
  <si>
    <t>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</si>
  <si>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</si>
  <si>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</si>
  <si>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</si>
  <si>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</si>
  <si>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</si>
  <si>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</si>
  <si>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</si>
  <si>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</si>
  <si>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</si>
  <si>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</si>
  <si>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</si>
  <si>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</si>
  <si>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</si>
  <si>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</si>
  <si>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</si>
  <si>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</si>
  <si>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</si>
  <si>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</si>
  <si>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</si>
  <si>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</si>
  <si>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</si>
  <si>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</si>
  <si>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</si>
  <si>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</si>
  <si>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</si>
  <si>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</si>
  <si>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Suma de Cuadrados</t>
  </si>
  <si>
    <t>Grados de Libertad</t>
  </si>
  <si>
    <t>Media</t>
  </si>
  <si>
    <t>Estadístico de Prueba</t>
  </si>
  <si>
    <t>Vieja</t>
  </si>
  <si>
    <t>SCE solo a TAM</t>
  </si>
  <si>
    <t>P-valor</t>
  </si>
  <si>
    <t>Nueva -Vieja</t>
  </si>
  <si>
    <t>SCE debido a la adición de PIBPC</t>
  </si>
  <si>
    <t>F=</t>
  </si>
  <si>
    <t>Nueva</t>
  </si>
  <si>
    <t>SCE debido tanto a PBIPC y TAM</t>
  </si>
  <si>
    <t>H0: k no contribuye explicar el modelo del PBI</t>
  </si>
  <si>
    <t>SCR</t>
  </si>
  <si>
    <t>Ha: K si contribuye explicar el modelo del PBI</t>
  </si>
  <si>
    <t>q=b0+l</t>
  </si>
  <si>
    <t>F1</t>
  </si>
  <si>
    <t>F2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</si>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</sst>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0" tint="-4.9989318521683403E-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3" borderId="0" xfId="0" applyFill="1"/>
    <xf numFmtId="0" fontId="5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5" fillId="3" borderId="2" xfId="0" applyFont="1" applyFill="1" applyBorder="1" applyAlignment="1">
      <alignment horizontal="center"/>
    </xf>
    <xf numFmtId="0" fontId="0" fillId="0" borderId="3" xfId="0" applyBorder="1"/>
    <xf numFmtId="0" fontId="1" fillId="3" borderId="3" xfId="0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5" borderId="3" xfId="0" applyFont="1" applyFill="1" applyBorder="1"/>
    <xf numFmtId="0" fontId="6" fillId="5" borderId="3" xfId="0" applyFont="1" applyFill="1" applyBorder="1"/>
    <xf numFmtId="0" fontId="6" fillId="2" borderId="0" xfId="0" applyFont="1" applyFill="1" applyAlignment="1">
      <alignment horizontal="center"/>
    </xf>
    <xf numFmtId="0" fontId="1" fillId="0" borderId="0" xfId="0" applyFont="1"/>
    <xf numFmtId="0" fontId="2" fillId="0" borderId="3" xfId="0" applyFont="1" applyBorder="1"/>
    <xf numFmtId="0" fontId="6" fillId="2" borderId="3" xfId="0" applyFont="1" applyFill="1" applyBorder="1" applyAlignment="1">
      <alignment horizontal="center"/>
    </xf>
    <xf numFmtId="0" fontId="6" fillId="2" borderId="0" xfId="0" applyFont="1" applyFill="1"/>
    <xf numFmtId="0" fontId="6" fillId="2" borderId="3" xfId="0" applyFont="1" applyFill="1" applyBorder="1"/>
    <xf numFmtId="0" fontId="3" fillId="6" borderId="0" xfId="0" applyFont="1" applyFill="1"/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7" borderId="0" xfId="0" applyFont="1" applyFill="1"/>
    <xf numFmtId="0" fontId="6" fillId="7" borderId="3" xfId="0" applyFont="1" applyFill="1" applyBorder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</xdr:row>
          <xdr:rowOff>85725</xdr:rowOff>
        </xdr:from>
        <xdr:to>
          <xdr:col>13</xdr:col>
          <xdr:colOff>133350</xdr:colOff>
          <xdr:row>11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6C9390-BBAF-46AF-B158-52D8C4E00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1</xdr:row>
          <xdr:rowOff>38100</xdr:rowOff>
        </xdr:from>
        <xdr:to>
          <xdr:col>16</xdr:col>
          <xdr:colOff>209550</xdr:colOff>
          <xdr:row>6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7C09B0D-E7BD-43B2-9901-F3E1C1577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13" zoomScale="86" zoomScaleNormal="86" workbookViewId="0">
      <selection activeCell="G4" sqref="G4"/>
    </sheetView>
  </sheetViews>
  <sheetFormatPr baseColWidth="10" defaultRowHeight="15" x14ac:dyDescent="0.25"/>
  <cols>
    <col min="7" max="7" width="35.28515625" customWidth="1"/>
  </cols>
  <sheetData>
    <row r="1" spans="1:13" ht="38.25" x14ac:dyDescent="0.25">
      <c r="G1" s="11"/>
      <c r="H1" s="12" t="s">
        <v>29</v>
      </c>
      <c r="I1" s="12" t="s">
        <v>30</v>
      </c>
      <c r="J1" s="12" t="s">
        <v>31</v>
      </c>
      <c r="K1" s="12" t="s">
        <v>32</v>
      </c>
    </row>
    <row r="2" spans="1:13" x14ac:dyDescent="0.25">
      <c r="B2" s="1" t="s">
        <v>0</v>
      </c>
      <c r="C2" s="1" t="s">
        <v>1</v>
      </c>
      <c r="D2" s="1" t="s">
        <v>2</v>
      </c>
      <c r="F2" s="13" t="s">
        <v>33</v>
      </c>
      <c r="G2" s="14" t="s">
        <v>34</v>
      </c>
      <c r="H2" s="15">
        <f>C33</f>
        <v>14567.261811878783</v>
      </c>
      <c r="I2" s="11"/>
      <c r="J2" s="11"/>
      <c r="M2" s="16" t="s">
        <v>35</v>
      </c>
    </row>
    <row r="3" spans="1:13" x14ac:dyDescent="0.25">
      <c r="A3">
        <v>1961</v>
      </c>
      <c r="B3">
        <v>35.857999999999997</v>
      </c>
      <c r="C3">
        <v>637</v>
      </c>
      <c r="D3">
        <v>59.6</v>
      </c>
      <c r="F3" s="17" t="s">
        <v>36</v>
      </c>
      <c r="G3" s="18" t="s">
        <v>37</v>
      </c>
      <c r="H3" s="18">
        <f>+H4-H2</f>
        <v>54.642058177631043</v>
      </c>
      <c r="I3" s="11">
        <v>1</v>
      </c>
      <c r="J3" s="11">
        <f>+H3/I3</f>
        <v>54.642058177631043</v>
      </c>
      <c r="K3" s="19" t="s">
        <v>38</v>
      </c>
      <c r="L3" s="11">
        <f>+J3/J5</f>
        <v>3.2743148011173204</v>
      </c>
      <c r="M3">
        <f>_xlfn.F.DIST.RT(L3,I3,I5)</f>
        <v>9.1888197977519917E-2</v>
      </c>
    </row>
    <row r="4" spans="1:13" x14ac:dyDescent="0.25">
      <c r="A4">
        <f>+A3+1</f>
        <v>1962</v>
      </c>
      <c r="B4">
        <v>37.503999999999998</v>
      </c>
      <c r="C4">
        <v>643.20000000000005</v>
      </c>
      <c r="D4">
        <v>64.2</v>
      </c>
      <c r="F4" s="20" t="s">
        <v>39</v>
      </c>
      <c r="G4" s="21" t="s">
        <v>40</v>
      </c>
      <c r="H4" s="21">
        <f>C52</f>
        <v>14621.903870056414</v>
      </c>
      <c r="I4" s="11"/>
      <c r="J4" s="11"/>
    </row>
    <row r="5" spans="1:13" x14ac:dyDescent="0.25">
      <c r="A5">
        <f t="shared" ref="A5:A19" si="0">+A4+1</f>
        <v>1963</v>
      </c>
      <c r="B5">
        <v>40.378</v>
      </c>
      <c r="C5">
        <v>651</v>
      </c>
      <c r="D5">
        <v>68.8</v>
      </c>
      <c r="F5" s="25" t="s">
        <v>39</v>
      </c>
      <c r="G5" s="26" t="s">
        <v>42</v>
      </c>
      <c r="H5" s="26">
        <f>C53</f>
        <v>233.63325182593667</v>
      </c>
      <c r="I5" s="11">
        <v>14</v>
      </c>
      <c r="J5" s="11">
        <f>+H5/I5</f>
        <v>16.688089416138332</v>
      </c>
    </row>
    <row r="6" spans="1:13" x14ac:dyDescent="0.25">
      <c r="A6">
        <f t="shared" si="0"/>
        <v>1964</v>
      </c>
      <c r="B6">
        <v>46.146999999999998</v>
      </c>
      <c r="C6">
        <v>685.7</v>
      </c>
      <c r="D6">
        <v>75.5</v>
      </c>
    </row>
    <row r="7" spans="1:13" x14ac:dyDescent="0.25">
      <c r="A7">
        <f t="shared" si="0"/>
        <v>1965</v>
      </c>
      <c r="B7">
        <v>51.046999999999997</v>
      </c>
      <c r="C7">
        <v>710.7</v>
      </c>
      <c r="D7">
        <v>84.4</v>
      </c>
    </row>
    <row r="8" spans="1:13" x14ac:dyDescent="0.25">
      <c r="A8">
        <f t="shared" si="0"/>
        <v>1966</v>
      </c>
      <c r="B8">
        <v>53.871000000000002</v>
      </c>
      <c r="C8">
        <v>724.3</v>
      </c>
      <c r="D8">
        <v>91.8</v>
      </c>
      <c r="F8" s="22" t="s">
        <v>41</v>
      </c>
      <c r="G8" s="23"/>
      <c r="H8" s="24"/>
      <c r="I8" s="23"/>
    </row>
    <row r="9" spans="1:13" x14ac:dyDescent="0.25">
      <c r="A9">
        <f t="shared" si="0"/>
        <v>1967</v>
      </c>
      <c r="B9">
        <v>56.834000000000003</v>
      </c>
      <c r="C9">
        <v>735.2</v>
      </c>
      <c r="D9">
        <v>99.9</v>
      </c>
      <c r="F9" s="27" t="s">
        <v>43</v>
      </c>
      <c r="G9" s="28"/>
      <c r="H9" s="28"/>
      <c r="I9" s="28"/>
    </row>
    <row r="10" spans="1:13" x14ac:dyDescent="0.25">
      <c r="A10">
        <f t="shared" si="0"/>
        <v>1968</v>
      </c>
      <c r="B10">
        <v>65.438999999999993</v>
      </c>
      <c r="C10">
        <v>760.3</v>
      </c>
      <c r="D10">
        <v>109.1</v>
      </c>
    </row>
    <row r="11" spans="1:13" x14ac:dyDescent="0.25">
      <c r="A11">
        <f t="shared" si="0"/>
        <v>1969</v>
      </c>
      <c r="B11">
        <v>74.938999999999993</v>
      </c>
      <c r="C11">
        <v>777.6</v>
      </c>
      <c r="D11">
        <v>120.7</v>
      </c>
    </row>
    <row r="12" spans="1:13" x14ac:dyDescent="0.25">
      <c r="A12">
        <f t="shared" si="0"/>
        <v>1970</v>
      </c>
      <c r="B12">
        <v>80.975999999999999</v>
      </c>
      <c r="C12">
        <v>780.8</v>
      </c>
      <c r="D12">
        <v>132</v>
      </c>
    </row>
    <row r="13" spans="1:13" x14ac:dyDescent="0.25">
      <c r="A13">
        <f t="shared" si="0"/>
        <v>1971</v>
      </c>
      <c r="B13">
        <v>90.802000000000007</v>
      </c>
      <c r="C13">
        <v>825.8</v>
      </c>
      <c r="D13">
        <v>146.6</v>
      </c>
    </row>
    <row r="14" spans="1:13" x14ac:dyDescent="0.25">
      <c r="A14">
        <f t="shared" si="0"/>
        <v>1972</v>
      </c>
      <c r="B14">
        <v>101.955</v>
      </c>
      <c r="C14">
        <v>864.1</v>
      </c>
      <c r="D14">
        <v>162.69999999999999</v>
      </c>
    </row>
    <row r="15" spans="1:13" x14ac:dyDescent="0.25">
      <c r="A15">
        <f t="shared" si="0"/>
        <v>1973</v>
      </c>
      <c r="B15">
        <v>114.367</v>
      </c>
      <c r="C15">
        <v>894.2</v>
      </c>
      <c r="D15">
        <v>180.6</v>
      </c>
    </row>
    <row r="16" spans="1:13" x14ac:dyDescent="0.25">
      <c r="A16">
        <f t="shared" si="0"/>
        <v>1974</v>
      </c>
      <c r="B16">
        <v>101.82299999999999</v>
      </c>
      <c r="C16">
        <v>891.2</v>
      </c>
      <c r="D16">
        <v>197.1</v>
      </c>
    </row>
    <row r="17" spans="1:6" x14ac:dyDescent="0.25">
      <c r="A17">
        <f t="shared" si="0"/>
        <v>1975</v>
      </c>
      <c r="B17">
        <v>107.572</v>
      </c>
      <c r="C17">
        <v>887.5</v>
      </c>
      <c r="D17">
        <v>209.6</v>
      </c>
    </row>
    <row r="18" spans="1:6" x14ac:dyDescent="0.25">
      <c r="A18">
        <f t="shared" si="0"/>
        <v>1976</v>
      </c>
      <c r="B18">
        <v>117.6</v>
      </c>
      <c r="C18">
        <v>892.3</v>
      </c>
      <c r="D18">
        <v>221.9</v>
      </c>
    </row>
    <row r="19" spans="1:6" x14ac:dyDescent="0.25">
      <c r="A19">
        <f t="shared" si="0"/>
        <v>1977</v>
      </c>
      <c r="B19">
        <v>123.224</v>
      </c>
      <c r="C19">
        <v>930.1</v>
      </c>
      <c r="D19">
        <v>232.5</v>
      </c>
    </row>
    <row r="22" spans="1:6" x14ac:dyDescent="0.25">
      <c r="A22" t="s">
        <v>3</v>
      </c>
    </row>
    <row r="23" spans="1:6" ht="15.75" thickBot="1" x14ac:dyDescent="0.3"/>
    <row r="24" spans="1:6" x14ac:dyDescent="0.25">
      <c r="A24" s="5" t="s">
        <v>4</v>
      </c>
      <c r="B24" s="5"/>
    </row>
    <row r="25" spans="1:6" x14ac:dyDescent="0.25">
      <c r="A25" s="2" t="s">
        <v>5</v>
      </c>
      <c r="B25" s="2">
        <v>0.99024984566926755</v>
      </c>
    </row>
    <row r="26" spans="1:6" x14ac:dyDescent="0.25">
      <c r="A26" s="2" t="s">
        <v>6</v>
      </c>
      <c r="B26" s="2">
        <v>0.98059475684800812</v>
      </c>
    </row>
    <row r="27" spans="1:6" x14ac:dyDescent="0.25">
      <c r="A27" s="2" t="s">
        <v>7</v>
      </c>
      <c r="B27" s="2">
        <v>0.97930107397120869</v>
      </c>
    </row>
    <row r="28" spans="1:6" x14ac:dyDescent="0.25">
      <c r="A28" s="2" t="s">
        <v>8</v>
      </c>
      <c r="B28" s="2">
        <v>4.3838743139188914</v>
      </c>
    </row>
    <row r="29" spans="1:6" ht="15.75" thickBot="1" x14ac:dyDescent="0.3">
      <c r="A29" s="3" t="s">
        <v>9</v>
      </c>
      <c r="B29" s="3">
        <v>17</v>
      </c>
    </row>
    <row r="31" spans="1:6" ht="15.75" thickBot="1" x14ac:dyDescent="0.3">
      <c r="A31" t="s">
        <v>10</v>
      </c>
    </row>
    <row r="32" spans="1:6" x14ac:dyDescent="0.25">
      <c r="A32" s="4"/>
      <c r="B32" s="4" t="s">
        <v>15</v>
      </c>
      <c r="C32" s="4" t="s">
        <v>16</v>
      </c>
      <c r="D32" s="4" t="s">
        <v>17</v>
      </c>
      <c r="E32" s="4" t="s">
        <v>18</v>
      </c>
      <c r="F32" s="4" t="s">
        <v>19</v>
      </c>
    </row>
    <row r="33" spans="1:9" x14ac:dyDescent="0.25">
      <c r="A33" s="2" t="s">
        <v>11</v>
      </c>
      <c r="B33" s="2">
        <v>1</v>
      </c>
      <c r="C33" s="2">
        <v>14567.261811878783</v>
      </c>
      <c r="D33" s="2">
        <v>14567.261811878783</v>
      </c>
      <c r="E33" s="2">
        <v>757.98696452872639</v>
      </c>
      <c r="F33" s="2">
        <v>2.9498887403373004E-14</v>
      </c>
    </row>
    <row r="34" spans="1:9" x14ac:dyDescent="0.25">
      <c r="A34" s="2" t="s">
        <v>12</v>
      </c>
      <c r="B34" s="2">
        <v>15</v>
      </c>
      <c r="C34" s="2">
        <v>288.27531000356754</v>
      </c>
      <c r="D34" s="2">
        <v>19.218354000237834</v>
      </c>
      <c r="E34" s="2"/>
      <c r="F34" s="2"/>
    </row>
    <row r="35" spans="1:9" ht="15.75" thickBot="1" x14ac:dyDescent="0.3">
      <c r="A35" s="3" t="s">
        <v>13</v>
      </c>
      <c r="B35" s="3">
        <v>16</v>
      </c>
      <c r="C35" s="3">
        <v>14855.537121882351</v>
      </c>
      <c r="D35" s="3"/>
      <c r="E35" s="3"/>
      <c r="F35" s="3"/>
    </row>
    <row r="36" spans="1:9" ht="15.75" thickBot="1" x14ac:dyDescent="0.3"/>
    <row r="37" spans="1:9" x14ac:dyDescent="0.25">
      <c r="A37" s="4"/>
      <c r="B37" s="4" t="s">
        <v>20</v>
      </c>
      <c r="C37" s="4" t="s">
        <v>8</v>
      </c>
      <c r="D37" s="4" t="s">
        <v>21</v>
      </c>
      <c r="E37" s="4" t="s">
        <v>22</v>
      </c>
      <c r="F37" s="4" t="s">
        <v>23</v>
      </c>
      <c r="G37" s="4" t="s">
        <v>24</v>
      </c>
      <c r="H37" s="4" t="s">
        <v>25</v>
      </c>
      <c r="I37" s="4" t="s">
        <v>26</v>
      </c>
    </row>
    <row r="38" spans="1:9" x14ac:dyDescent="0.25">
      <c r="A38" s="2" t="s">
        <v>14</v>
      </c>
      <c r="B38" s="2">
        <v>-162.2505839437614</v>
      </c>
      <c r="C38" s="2">
        <v>8.7364767449837117</v>
      </c>
      <c r="D38" s="2">
        <v>-18.571626604159626</v>
      </c>
      <c r="E38" s="2">
        <v>9.2060497758851218E-12</v>
      </c>
      <c r="F38" s="2">
        <v>-180.87194333165047</v>
      </c>
      <c r="G38" s="2">
        <v>-143.62922455587233</v>
      </c>
      <c r="H38" s="2">
        <v>-180.87194333165047</v>
      </c>
      <c r="I38" s="2">
        <v>-143.62922455587233</v>
      </c>
    </row>
    <row r="39" spans="1:9" ht="15.75" thickBot="1" x14ac:dyDescent="0.3">
      <c r="A39" s="3" t="s">
        <v>27</v>
      </c>
      <c r="B39" s="3">
        <v>0.3053642259456732</v>
      </c>
      <c r="C39" s="3">
        <v>1.1091423515613371E-2</v>
      </c>
      <c r="D39" s="3">
        <v>27.531563060035772</v>
      </c>
      <c r="E39" s="3">
        <v>2.9498887403373004E-14</v>
      </c>
      <c r="F39" s="3">
        <v>0.28172341633370807</v>
      </c>
      <c r="G39" s="3">
        <v>0.32900503555763833</v>
      </c>
      <c r="H39" s="3">
        <v>0.28172341633370807</v>
      </c>
      <c r="I39" s="3">
        <v>0.32900503555763833</v>
      </c>
    </row>
    <row r="41" spans="1:9" x14ac:dyDescent="0.25">
      <c r="A41" s="6" t="s">
        <v>3</v>
      </c>
      <c r="B41" s="6"/>
      <c r="C41" s="6"/>
      <c r="D41" s="6"/>
      <c r="E41" s="6"/>
      <c r="F41" s="6"/>
      <c r="G41" s="6"/>
      <c r="H41" s="6"/>
      <c r="I41" s="6"/>
    </row>
    <row r="42" spans="1:9" ht="15.75" thickBot="1" x14ac:dyDescent="0.3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s="7" t="s">
        <v>4</v>
      </c>
      <c r="B43" s="7"/>
      <c r="C43" s="6"/>
      <c r="D43" s="6"/>
      <c r="E43" s="6"/>
      <c r="F43" s="6"/>
      <c r="G43" s="6"/>
      <c r="H43" s="6"/>
      <c r="I43" s="6"/>
    </row>
    <row r="44" spans="1:9" x14ac:dyDescent="0.25">
      <c r="A44" s="8" t="s">
        <v>5</v>
      </c>
      <c r="B44" s="8">
        <v>0.99210532970228782</v>
      </c>
      <c r="C44" s="6"/>
      <c r="D44" s="6"/>
      <c r="E44" s="6"/>
      <c r="F44" s="6"/>
      <c r="G44" s="6"/>
      <c r="H44" s="6"/>
      <c r="I44" s="6"/>
    </row>
    <row r="45" spans="1:9" x14ac:dyDescent="0.25">
      <c r="A45" s="8" t="s">
        <v>6</v>
      </c>
      <c r="B45" s="8">
        <v>0.98427298522368523</v>
      </c>
      <c r="C45" s="6"/>
      <c r="D45" s="6"/>
      <c r="E45" s="6"/>
      <c r="F45" s="6"/>
      <c r="G45" s="6"/>
      <c r="H45" s="6"/>
      <c r="I45" s="6"/>
    </row>
    <row r="46" spans="1:9" x14ac:dyDescent="0.25">
      <c r="A46" s="8" t="s">
        <v>7</v>
      </c>
      <c r="B46" s="8">
        <v>0.98202626882706878</v>
      </c>
      <c r="C46" s="6"/>
      <c r="D46" s="6"/>
      <c r="E46" s="6"/>
      <c r="F46" s="6"/>
      <c r="G46" s="6"/>
      <c r="H46" s="6"/>
      <c r="I46" s="6"/>
    </row>
    <row r="47" spans="1:9" x14ac:dyDescent="0.25">
      <c r="A47" s="8" t="s">
        <v>8</v>
      </c>
      <c r="B47" s="8">
        <v>4.0851058023187514</v>
      </c>
      <c r="C47" s="6"/>
      <c r="D47" s="6"/>
      <c r="E47" s="6"/>
      <c r="F47" s="6"/>
      <c r="G47" s="6"/>
      <c r="H47" s="6"/>
      <c r="I47" s="6"/>
    </row>
    <row r="48" spans="1:9" ht="15.75" thickBot="1" x14ac:dyDescent="0.3">
      <c r="A48" s="9" t="s">
        <v>9</v>
      </c>
      <c r="B48" s="9">
        <v>17</v>
      </c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ht="15.75" thickBot="1" x14ac:dyDescent="0.3">
      <c r="A50" s="6" t="s">
        <v>10</v>
      </c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10"/>
      <c r="B51" s="10" t="s">
        <v>15</v>
      </c>
      <c r="C51" s="10" t="s">
        <v>16</v>
      </c>
      <c r="D51" s="10" t="s">
        <v>17</v>
      </c>
      <c r="E51" s="10" t="s">
        <v>18</v>
      </c>
      <c r="F51" s="10" t="s">
        <v>19</v>
      </c>
      <c r="G51" s="6"/>
      <c r="H51" s="6"/>
      <c r="I51" s="6"/>
    </row>
    <row r="52" spans="1:9" x14ac:dyDescent="0.25">
      <c r="A52" s="8" t="s">
        <v>11</v>
      </c>
      <c r="B52" s="8">
        <v>2</v>
      </c>
      <c r="C52" s="8">
        <v>14621.903870056414</v>
      </c>
      <c r="D52" s="8">
        <v>7310.9519350282071</v>
      </c>
      <c r="E52" s="8">
        <v>438.09400541431069</v>
      </c>
      <c r="F52" s="8">
        <v>2.3797101545389683E-13</v>
      </c>
      <c r="G52" s="6"/>
      <c r="H52" s="6"/>
      <c r="I52" s="6"/>
    </row>
    <row r="53" spans="1:9" x14ac:dyDescent="0.25">
      <c r="A53" s="8" t="s">
        <v>12</v>
      </c>
      <c r="B53" s="8">
        <v>14</v>
      </c>
      <c r="C53" s="8">
        <v>233.63325182593667</v>
      </c>
      <c r="D53" s="8">
        <v>16.688089416138332</v>
      </c>
      <c r="E53" s="8"/>
      <c r="F53" s="8"/>
      <c r="G53" s="6"/>
      <c r="H53" s="6"/>
      <c r="I53" s="6"/>
    </row>
    <row r="54" spans="1:9" ht="15.75" thickBot="1" x14ac:dyDescent="0.3">
      <c r="A54" s="9" t="s">
        <v>13</v>
      </c>
      <c r="B54" s="9">
        <v>16</v>
      </c>
      <c r="C54" s="9">
        <v>14855.537121882351</v>
      </c>
      <c r="D54" s="9"/>
      <c r="E54" s="9"/>
      <c r="F54" s="9"/>
      <c r="G54" s="6"/>
      <c r="H54" s="6"/>
      <c r="I54" s="6"/>
    </row>
    <row r="55" spans="1:9" ht="15.75" thickBot="1" x14ac:dyDescent="0.3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10"/>
      <c r="B56" s="10" t="s">
        <v>20</v>
      </c>
      <c r="C56" s="10" t="s">
        <v>8</v>
      </c>
      <c r="D56" s="10" t="s">
        <v>21</v>
      </c>
      <c r="E56" s="10" t="s">
        <v>22</v>
      </c>
      <c r="F56" s="10" t="s">
        <v>23</v>
      </c>
      <c r="G56" s="10" t="s">
        <v>24</v>
      </c>
      <c r="H56" s="10" t="s">
        <v>25</v>
      </c>
      <c r="I56" s="10" t="s">
        <v>26</v>
      </c>
    </row>
    <row r="57" spans="1:9" x14ac:dyDescent="0.25">
      <c r="A57" s="8" t="s">
        <v>14</v>
      </c>
      <c r="B57" s="8">
        <v>-115.87788468029494</v>
      </c>
      <c r="C57" s="8">
        <v>26.889281269488524</v>
      </c>
      <c r="D57" s="8">
        <v>-4.3094452216460866</v>
      </c>
      <c r="E57" s="8">
        <v>7.2026441239961183E-4</v>
      </c>
      <c r="F57" s="8">
        <v>-173.5496571947715</v>
      </c>
      <c r="G57" s="8">
        <v>-58.206112165818396</v>
      </c>
      <c r="H57" s="8">
        <v>-173.5496571947715</v>
      </c>
      <c r="I57" s="8">
        <v>-58.206112165818396</v>
      </c>
    </row>
    <row r="58" spans="1:9" x14ac:dyDescent="0.25">
      <c r="A58" s="8" t="s">
        <v>27</v>
      </c>
      <c r="B58" s="8">
        <v>0.2212996481999934</v>
      </c>
      <c r="C58" s="8">
        <v>4.7592986816251438E-2</v>
      </c>
      <c r="D58" s="8">
        <v>4.6498373605841197</v>
      </c>
      <c r="E58" s="8">
        <v>3.7519966293271577E-4</v>
      </c>
      <c r="F58" s="8">
        <v>0.11922284363824975</v>
      </c>
      <c r="G58" s="8">
        <v>0.32337645276173704</v>
      </c>
      <c r="H58" s="8">
        <v>0.11922284363824975</v>
      </c>
      <c r="I58" s="8">
        <v>0.32337645276173704</v>
      </c>
    </row>
    <row r="59" spans="1:9" ht="15.75" thickBot="1" x14ac:dyDescent="0.3">
      <c r="A59" s="9" t="s">
        <v>28</v>
      </c>
      <c r="B59" s="9">
        <v>0.14575383931719135</v>
      </c>
      <c r="C59" s="9">
        <v>8.054893223444963E-2</v>
      </c>
      <c r="D59" s="9">
        <v>1.8095067839379069</v>
      </c>
      <c r="E59" s="9">
        <v>9.1888197977520569E-2</v>
      </c>
      <c r="F59" s="9">
        <v>-2.7006438265249538E-2</v>
      </c>
      <c r="G59" s="9">
        <v>0.31851411689963227</v>
      </c>
      <c r="H59" s="9">
        <v>-2.7006438265249538E-2</v>
      </c>
      <c r="I59" s="9">
        <v>0.31851411689963227</v>
      </c>
    </row>
    <row r="60" spans="1:9" x14ac:dyDescent="0.25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5">
      <c r="A62" s="6"/>
      <c r="B62" s="6"/>
      <c r="C62" s="6"/>
      <c r="D62" s="6"/>
      <c r="E62" s="6"/>
      <c r="F62" s="6"/>
      <c r="G62" s="6"/>
      <c r="H62" s="6"/>
      <c r="I62" s="6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10</xdr:col>
                <xdr:colOff>47625</xdr:colOff>
                <xdr:row>6</xdr:row>
                <xdr:rowOff>85725</xdr:rowOff>
              </from>
              <to>
                <xdr:col>13</xdr:col>
                <xdr:colOff>133350</xdr:colOff>
                <xdr:row>11</xdr:row>
                <xdr:rowOff>123825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3"/>
  <sheetViews>
    <sheetView tabSelected="1" topLeftCell="D1" workbookViewId="0">
      <selection activeCell="R25" sqref="R25"/>
    </sheetView>
  </sheetViews>
  <sheetFormatPr baseColWidth="10" defaultRowHeight="15" x14ac:dyDescent="0.25"/>
  <cols>
    <col min="4" max="4" width="16.28515625" customWidth="1"/>
  </cols>
  <sheetData>
    <row r="2" spans="2:12" x14ac:dyDescent="0.25">
      <c r="C2" s="1" t="s">
        <v>0</v>
      </c>
      <c r="D2" s="1" t="s">
        <v>1</v>
      </c>
      <c r="E2" s="1" t="s">
        <v>2</v>
      </c>
      <c r="G2" s="1" t="s">
        <v>44</v>
      </c>
    </row>
    <row r="3" spans="2:12" x14ac:dyDescent="0.25">
      <c r="B3">
        <v>1961</v>
      </c>
      <c r="C3">
        <v>35.857999999999997</v>
      </c>
      <c r="D3">
        <v>637</v>
      </c>
      <c r="E3">
        <v>59.6</v>
      </c>
      <c r="G3" t="s">
        <v>3</v>
      </c>
    </row>
    <row r="4" spans="2:12" ht="15.75" thickBot="1" x14ac:dyDescent="0.3">
      <c r="B4">
        <f>+B3+1</f>
        <v>1962</v>
      </c>
      <c r="C4">
        <v>37.503999999999998</v>
      </c>
      <c r="D4">
        <v>643.20000000000005</v>
      </c>
      <c r="E4">
        <v>64.2</v>
      </c>
    </row>
    <row r="5" spans="2:12" x14ac:dyDescent="0.25">
      <c r="B5">
        <f t="shared" ref="B5:B19" si="0">+B4+1</f>
        <v>1963</v>
      </c>
      <c r="C5">
        <v>40.378</v>
      </c>
      <c r="D5">
        <v>651</v>
      </c>
      <c r="E5">
        <v>68.8</v>
      </c>
      <c r="G5" s="5" t="s">
        <v>4</v>
      </c>
      <c r="H5" s="5"/>
    </row>
    <row r="6" spans="2:12" x14ac:dyDescent="0.25">
      <c r="B6">
        <f t="shared" si="0"/>
        <v>1964</v>
      </c>
      <c r="C6">
        <v>46.146999999999998</v>
      </c>
      <c r="D6">
        <v>685.7</v>
      </c>
      <c r="E6">
        <v>75.5</v>
      </c>
      <c r="G6" s="2" t="s">
        <v>5</v>
      </c>
      <c r="H6" s="2">
        <v>0.99024984566926755</v>
      </c>
    </row>
    <row r="7" spans="2:12" x14ac:dyDescent="0.25">
      <c r="B7">
        <f t="shared" si="0"/>
        <v>1965</v>
      </c>
      <c r="C7">
        <v>51.046999999999997</v>
      </c>
      <c r="D7">
        <v>710.7</v>
      </c>
      <c r="E7">
        <v>84.4</v>
      </c>
      <c r="G7" s="2" t="s">
        <v>6</v>
      </c>
      <c r="H7" s="2">
        <v>0.98059475684800812</v>
      </c>
    </row>
    <row r="8" spans="2:12" x14ac:dyDescent="0.25">
      <c r="B8">
        <f t="shared" si="0"/>
        <v>1966</v>
      </c>
      <c r="C8">
        <v>53.871000000000002</v>
      </c>
      <c r="D8">
        <v>724.3</v>
      </c>
      <c r="E8">
        <v>91.8</v>
      </c>
      <c r="G8" s="2" t="s">
        <v>7</v>
      </c>
      <c r="H8" s="2">
        <v>0.97930107397120869</v>
      </c>
    </row>
    <row r="9" spans="2:12" x14ac:dyDescent="0.25">
      <c r="B9">
        <f t="shared" si="0"/>
        <v>1967</v>
      </c>
      <c r="C9">
        <v>56.834000000000003</v>
      </c>
      <c r="D9">
        <v>735.2</v>
      </c>
      <c r="E9">
        <v>99.9</v>
      </c>
      <c r="G9" s="2" t="s">
        <v>8</v>
      </c>
      <c r="H9" s="2">
        <v>4.3838743139188914</v>
      </c>
    </row>
    <row r="10" spans="2:12" ht="15.75" thickBot="1" x14ac:dyDescent="0.3">
      <c r="B10">
        <f t="shared" si="0"/>
        <v>1968</v>
      </c>
      <c r="C10">
        <v>65.438999999999993</v>
      </c>
      <c r="D10">
        <v>760.3</v>
      </c>
      <c r="E10">
        <v>109.1</v>
      </c>
      <c r="G10" s="3" t="s">
        <v>9</v>
      </c>
      <c r="H10" s="3">
        <v>17</v>
      </c>
    </row>
    <row r="11" spans="2:12" x14ac:dyDescent="0.25">
      <c r="B11">
        <f t="shared" si="0"/>
        <v>1969</v>
      </c>
      <c r="C11">
        <v>74.938999999999993</v>
      </c>
      <c r="D11">
        <v>777.6</v>
      </c>
      <c r="E11">
        <v>120.7</v>
      </c>
    </row>
    <row r="12" spans="2:12" ht="15.75" thickBot="1" x14ac:dyDescent="0.3">
      <c r="B12">
        <f t="shared" si="0"/>
        <v>1970</v>
      </c>
      <c r="C12">
        <v>80.975999999999999</v>
      </c>
      <c r="D12">
        <v>780.8</v>
      </c>
      <c r="E12">
        <v>132</v>
      </c>
      <c r="G12" t="s">
        <v>10</v>
      </c>
    </row>
    <row r="13" spans="2:12" x14ac:dyDescent="0.25">
      <c r="B13">
        <f t="shared" si="0"/>
        <v>1971</v>
      </c>
      <c r="C13">
        <v>90.802000000000007</v>
      </c>
      <c r="D13">
        <v>825.8</v>
      </c>
      <c r="E13">
        <v>146.6</v>
      </c>
      <c r="G13" s="4"/>
      <c r="H13" s="4" t="s">
        <v>15</v>
      </c>
      <c r="I13" s="4" t="s">
        <v>16</v>
      </c>
      <c r="J13" s="4" t="s">
        <v>17</v>
      </c>
      <c r="K13" s="4" t="s">
        <v>18</v>
      </c>
      <c r="L13" s="4" t="s">
        <v>19</v>
      </c>
    </row>
    <row r="14" spans="2:12" x14ac:dyDescent="0.25">
      <c r="B14">
        <f t="shared" si="0"/>
        <v>1972</v>
      </c>
      <c r="C14">
        <v>101.955</v>
      </c>
      <c r="D14">
        <v>864.1</v>
      </c>
      <c r="E14">
        <v>162.69999999999999</v>
      </c>
      <c r="G14" s="2" t="s">
        <v>11</v>
      </c>
      <c r="H14" s="2">
        <v>1</v>
      </c>
      <c r="I14" s="2">
        <v>14567.261811878783</v>
      </c>
      <c r="J14" s="2">
        <v>14567.261811878783</v>
      </c>
      <c r="K14" s="2">
        <v>757.98696452872639</v>
      </c>
      <c r="L14" s="2">
        <v>2.9498887403373004E-14</v>
      </c>
    </row>
    <row r="15" spans="2:12" x14ac:dyDescent="0.25">
      <c r="B15">
        <f t="shared" si="0"/>
        <v>1973</v>
      </c>
      <c r="C15">
        <v>114.367</v>
      </c>
      <c r="D15">
        <v>894.2</v>
      </c>
      <c r="E15">
        <v>180.6</v>
      </c>
      <c r="G15" s="2" t="s">
        <v>12</v>
      </c>
      <c r="H15" s="2">
        <v>15</v>
      </c>
      <c r="I15" s="2">
        <v>288.27531000356754</v>
      </c>
      <c r="J15" s="2">
        <v>19.218354000237834</v>
      </c>
      <c r="K15" s="2"/>
      <c r="L15" s="2"/>
    </row>
    <row r="16" spans="2:12" ht="15.75" thickBot="1" x14ac:dyDescent="0.3">
      <c r="B16">
        <f t="shared" si="0"/>
        <v>1974</v>
      </c>
      <c r="C16">
        <v>101.82299999999999</v>
      </c>
      <c r="D16">
        <v>891.2</v>
      </c>
      <c r="E16">
        <v>197.1</v>
      </c>
      <c r="G16" s="3" t="s">
        <v>13</v>
      </c>
      <c r="H16" s="3">
        <v>16</v>
      </c>
      <c r="I16" s="3">
        <v>14855.537121882351</v>
      </c>
      <c r="J16" s="3"/>
      <c r="K16" s="3"/>
      <c r="L16" s="3"/>
    </row>
    <row r="17" spans="2:18" ht="15.75" thickBot="1" x14ac:dyDescent="0.3">
      <c r="B17">
        <f t="shared" si="0"/>
        <v>1975</v>
      </c>
      <c r="C17">
        <v>107.572</v>
      </c>
      <c r="D17">
        <v>887.5</v>
      </c>
      <c r="E17">
        <v>209.6</v>
      </c>
    </row>
    <row r="18" spans="2:18" x14ac:dyDescent="0.25">
      <c r="B18">
        <f t="shared" si="0"/>
        <v>1976</v>
      </c>
      <c r="C18">
        <v>117.6</v>
      </c>
      <c r="D18">
        <v>892.3</v>
      </c>
      <c r="E18">
        <v>221.9</v>
      </c>
      <c r="G18" s="4"/>
      <c r="H18" s="4" t="s">
        <v>20</v>
      </c>
      <c r="I18" s="4" t="s">
        <v>8</v>
      </c>
      <c r="J18" s="4" t="s">
        <v>21</v>
      </c>
      <c r="K18" s="4" t="s">
        <v>22</v>
      </c>
      <c r="L18" s="4" t="s">
        <v>23</v>
      </c>
      <c r="M18" s="4" t="s">
        <v>24</v>
      </c>
      <c r="N18" s="4" t="s">
        <v>25</v>
      </c>
      <c r="O18" s="4" t="s">
        <v>26</v>
      </c>
    </row>
    <row r="19" spans="2:18" x14ac:dyDescent="0.25">
      <c r="B19">
        <f t="shared" si="0"/>
        <v>1977</v>
      </c>
      <c r="C19">
        <v>123.224</v>
      </c>
      <c r="D19">
        <v>930.1</v>
      </c>
      <c r="E19">
        <v>232.5</v>
      </c>
      <c r="G19" s="2" t="s">
        <v>14</v>
      </c>
      <c r="H19" s="2">
        <v>-162.2505839437614</v>
      </c>
      <c r="I19" s="2">
        <v>8.7364767449837117</v>
      </c>
      <c r="J19" s="2">
        <v>-18.571626604159626</v>
      </c>
      <c r="K19" s="2">
        <v>9.2060497758851218E-12</v>
      </c>
      <c r="L19" s="2">
        <v>-180.87194333165047</v>
      </c>
      <c r="M19" s="2">
        <v>-143.62922455587233</v>
      </c>
      <c r="N19" s="2">
        <v>-180.87194333165047</v>
      </c>
      <c r="O19" s="2">
        <v>-143.62922455587233</v>
      </c>
    </row>
    <row r="20" spans="2:18" ht="15.75" thickBot="1" x14ac:dyDescent="0.3">
      <c r="G20" s="3" t="s">
        <v>27</v>
      </c>
      <c r="H20" s="3">
        <v>0.3053642259456732</v>
      </c>
      <c r="I20" s="3">
        <v>1.1091423515613371E-2</v>
      </c>
      <c r="J20" s="3">
        <v>27.531563060035772</v>
      </c>
      <c r="K20" s="3">
        <v>2.9498887403373004E-14</v>
      </c>
      <c r="L20" s="3">
        <v>0.28172341633370807</v>
      </c>
      <c r="M20" s="3">
        <v>0.32900503555763833</v>
      </c>
      <c r="N20" s="3">
        <v>0.28172341633370807</v>
      </c>
      <c r="O20" s="3">
        <v>0.32900503555763833</v>
      </c>
    </row>
    <row r="24" spans="2:18" x14ac:dyDescent="0.25">
      <c r="J24" t="s">
        <v>45</v>
      </c>
      <c r="K24">
        <f>D36-I14</f>
        <v>54.642058177631043</v>
      </c>
      <c r="N24" t="s">
        <v>18</v>
      </c>
      <c r="O24">
        <f>K24/K25</f>
        <v>3.2743148011173204</v>
      </c>
      <c r="Q24" t="s">
        <v>47</v>
      </c>
      <c r="R24">
        <f>_xlfn.F.DIST.RT(O24,1,14)</f>
        <v>9.1888197977519917E-2</v>
      </c>
    </row>
    <row r="25" spans="2:18" x14ac:dyDescent="0.25">
      <c r="B25" t="s">
        <v>3</v>
      </c>
      <c r="J25" t="s">
        <v>46</v>
      </c>
      <c r="K25">
        <f>D37/14</f>
        <v>16.688089416138332</v>
      </c>
    </row>
    <row r="26" spans="2:18" ht="15.75" thickBot="1" x14ac:dyDescent="0.3"/>
    <row r="27" spans="2:18" x14ac:dyDescent="0.25">
      <c r="B27" s="5" t="s">
        <v>4</v>
      </c>
      <c r="C27" s="5"/>
    </row>
    <row r="28" spans="2:18" x14ac:dyDescent="0.25">
      <c r="B28" s="2" t="s">
        <v>5</v>
      </c>
      <c r="C28" s="2">
        <v>0.99210532970228782</v>
      </c>
    </row>
    <row r="29" spans="2:18" x14ac:dyDescent="0.25">
      <c r="B29" s="2" t="s">
        <v>6</v>
      </c>
      <c r="C29" s="2">
        <v>0.98427298522368523</v>
      </c>
    </row>
    <row r="30" spans="2:18" x14ac:dyDescent="0.25">
      <c r="B30" s="2" t="s">
        <v>7</v>
      </c>
      <c r="C30" s="2">
        <v>0.98202626882706878</v>
      </c>
    </row>
    <row r="31" spans="2:18" x14ac:dyDescent="0.25">
      <c r="B31" s="2" t="s">
        <v>8</v>
      </c>
      <c r="C31" s="2">
        <v>4.0851058023187514</v>
      </c>
    </row>
    <row r="32" spans="2:18" ht="15.75" thickBot="1" x14ac:dyDescent="0.3">
      <c r="B32" s="3" t="s">
        <v>9</v>
      </c>
      <c r="C32" s="3">
        <v>17</v>
      </c>
    </row>
    <row r="34" spans="2:10" ht="15.75" thickBot="1" x14ac:dyDescent="0.3">
      <c r="B34" t="s">
        <v>10</v>
      </c>
    </row>
    <row r="35" spans="2:10" x14ac:dyDescent="0.25">
      <c r="B35" s="4"/>
      <c r="C35" s="4" t="s">
        <v>15</v>
      </c>
      <c r="D35" s="4" t="s">
        <v>16</v>
      </c>
      <c r="E35" s="4" t="s">
        <v>17</v>
      </c>
      <c r="F35" s="4" t="s">
        <v>18</v>
      </c>
      <c r="G35" s="4" t="s">
        <v>19</v>
      </c>
    </row>
    <row r="36" spans="2:10" x14ac:dyDescent="0.25">
      <c r="B36" s="2" t="s">
        <v>11</v>
      </c>
      <c r="C36" s="2">
        <v>2</v>
      </c>
      <c r="D36" s="2">
        <v>14621.903870056414</v>
      </c>
      <c r="E36" s="2">
        <v>7310.9519350282071</v>
      </c>
      <c r="F36" s="2">
        <v>438.09400541431069</v>
      </c>
      <c r="G36" s="2">
        <v>2.3797101545389683E-13</v>
      </c>
    </row>
    <row r="37" spans="2:10" x14ac:dyDescent="0.25">
      <c r="B37" s="2" t="s">
        <v>12</v>
      </c>
      <c r="C37" s="2">
        <v>14</v>
      </c>
      <c r="D37" s="2">
        <v>233.63325182593667</v>
      </c>
      <c r="E37" s="2">
        <v>16.688089416138332</v>
      </c>
      <c r="F37" s="2"/>
      <c r="G37" s="2"/>
    </row>
    <row r="38" spans="2:10" ht="15.75" thickBot="1" x14ac:dyDescent="0.3">
      <c r="B38" s="3" t="s">
        <v>13</v>
      </c>
      <c r="C38" s="3">
        <v>16</v>
      </c>
      <c r="D38" s="3">
        <v>14855.537121882351</v>
      </c>
      <c r="E38" s="3"/>
      <c r="F38" s="3"/>
      <c r="G38" s="3"/>
    </row>
    <row r="39" spans="2:10" ht="15.75" thickBot="1" x14ac:dyDescent="0.3"/>
    <row r="40" spans="2:10" x14ac:dyDescent="0.25">
      <c r="B40" s="4"/>
      <c r="C40" s="4" t="s">
        <v>20</v>
      </c>
      <c r="D40" s="4" t="s">
        <v>8</v>
      </c>
      <c r="E40" s="4" t="s">
        <v>21</v>
      </c>
      <c r="F40" s="4" t="s">
        <v>22</v>
      </c>
      <c r="G40" s="4" t="s">
        <v>23</v>
      </c>
      <c r="H40" s="4" t="s">
        <v>24</v>
      </c>
      <c r="I40" s="4" t="s">
        <v>25</v>
      </c>
      <c r="J40" s="4" t="s">
        <v>26</v>
      </c>
    </row>
    <row r="41" spans="2:10" x14ac:dyDescent="0.25">
      <c r="B41" s="2" t="s">
        <v>14</v>
      </c>
      <c r="C41" s="2">
        <v>-115.87788468029494</v>
      </c>
      <c r="D41" s="2">
        <v>26.889281269488524</v>
      </c>
      <c r="E41" s="2">
        <v>-4.3094452216460866</v>
      </c>
      <c r="F41" s="2">
        <v>7.2026441239961183E-4</v>
      </c>
      <c r="G41" s="2">
        <v>-173.5496571947715</v>
      </c>
      <c r="H41" s="2">
        <v>-58.206112165818396</v>
      </c>
      <c r="I41" s="2">
        <v>-173.5496571947715</v>
      </c>
      <c r="J41" s="2">
        <v>-58.206112165818396</v>
      </c>
    </row>
    <row r="42" spans="2:10" x14ac:dyDescent="0.25">
      <c r="B42" s="2" t="s">
        <v>27</v>
      </c>
      <c r="C42" s="2">
        <v>0.2212996481999934</v>
      </c>
      <c r="D42" s="2">
        <v>4.7592986816251438E-2</v>
      </c>
      <c r="E42" s="2">
        <v>4.6498373605841197</v>
      </c>
      <c r="F42" s="2">
        <v>3.7519966293271577E-4</v>
      </c>
      <c r="G42" s="2">
        <v>0.11922284363824975</v>
      </c>
      <c r="H42" s="2">
        <v>0.32337645276173704</v>
      </c>
      <c r="I42" s="2">
        <v>0.11922284363824975</v>
      </c>
      <c r="J42" s="2">
        <v>0.32337645276173704</v>
      </c>
    </row>
    <row r="43" spans="2:10" ht="15.75" thickBot="1" x14ac:dyDescent="0.3">
      <c r="B43" s="3" t="s">
        <v>28</v>
      </c>
      <c r="C43" s="3">
        <v>0.14575383931719135</v>
      </c>
      <c r="D43" s="3">
        <v>8.054893223444963E-2</v>
      </c>
      <c r="E43" s="3">
        <v>1.8095067839379069</v>
      </c>
      <c r="F43" s="3">
        <v>9.1888197977520569E-2</v>
      </c>
      <c r="G43" s="3">
        <v>-2.7006438265249538E-2</v>
      </c>
      <c r="H43" s="3">
        <v>0.31851411689963227</v>
      </c>
      <c r="I43" s="3">
        <v>-2.7006438265249538E-2</v>
      </c>
      <c r="J43" s="3">
        <v>0.31851411689963227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13</xdr:col>
                <xdr:colOff>123825</xdr:colOff>
                <xdr:row>1</xdr:row>
                <xdr:rowOff>38100</xdr:rowOff>
              </from>
              <to>
                <xdr:col>16</xdr:col>
                <xdr:colOff>209550</xdr:colOff>
                <xdr:row>6</xdr:row>
                <xdr:rowOff>66675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2016-10-12T22:46:46Z</dcterms:created>
  <dcterms:modified xsi:type="dcterms:W3CDTF">2020-04-11T13:06:13Z</dcterms:modified>
</cp:coreProperties>
</file>