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ECONOMÍA\EC-345 346 ESTADÍSTICA PARA ECONOMISTAS\Examen_Estadística para economistas II\Examen parcial_Hetrocedasticidad_Estadistica para Economistas II\"/>
    </mc:Choice>
  </mc:AlternateContent>
  <xr:revisionPtr revIDLastSave="0" documentId="8_{0AFFABFE-8642-4905-9B59-B0E42A3E5031}" xr6:coauthVersionLast="45" xr6:coauthVersionMax="45" xr10:uidLastSave="{00000000-0000-0000-0000-000000000000}"/>
  <bookViews>
    <workbookView xWindow="-120" yWindow="-120" windowWidth="20730" windowHeight="11760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1" i="2" l="1"/>
  <c r="H21" i="2"/>
  <c r="F21" i="2"/>
  <c r="I20" i="2"/>
  <c r="H20" i="2"/>
  <c r="F20" i="2"/>
  <c r="I19" i="2"/>
  <c r="H19" i="2"/>
  <c r="F19" i="2"/>
  <c r="I18" i="2"/>
  <c r="H18" i="2"/>
  <c r="F18" i="2"/>
  <c r="I17" i="2"/>
  <c r="H17" i="2"/>
  <c r="F17" i="2"/>
  <c r="I16" i="2"/>
  <c r="H16" i="2"/>
  <c r="F16" i="2"/>
  <c r="I15" i="2"/>
  <c r="H15" i="2"/>
  <c r="F15" i="2"/>
  <c r="I14" i="2"/>
  <c r="H14" i="2"/>
  <c r="F14" i="2"/>
  <c r="I13" i="2"/>
  <c r="H13" i="2"/>
  <c r="F13" i="2"/>
  <c r="I12" i="2"/>
  <c r="H12" i="2"/>
  <c r="F12" i="2"/>
  <c r="I11" i="2"/>
  <c r="H11" i="2"/>
  <c r="F11" i="2"/>
  <c r="I10" i="2"/>
  <c r="H10" i="2"/>
  <c r="F10" i="2"/>
  <c r="I9" i="2"/>
  <c r="H9" i="2"/>
  <c r="F9" i="2"/>
  <c r="I8" i="2"/>
  <c r="H8" i="2"/>
  <c r="F8" i="2"/>
  <c r="I7" i="2"/>
  <c r="H7" i="2"/>
  <c r="F7" i="2"/>
  <c r="I6" i="2"/>
  <c r="H6" i="2"/>
  <c r="F6" i="2"/>
  <c r="I5" i="2"/>
  <c r="H5" i="2"/>
  <c r="F5" i="2"/>
  <c r="I4" i="2"/>
  <c r="H4" i="2"/>
  <c r="F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I3" i="2"/>
  <c r="H3" i="2"/>
  <c r="J3" i="2" s="1" a="1"/>
  <c r="F3" i="2"/>
  <c r="J3" i="1" a="1"/>
  <c r="J3" i="1" s="1"/>
  <c r="K3" i="1" s="1"/>
  <c r="J6" i="1"/>
  <c r="K6" i="1" s="1"/>
  <c r="J9" i="1"/>
  <c r="K9" i="1" s="1"/>
  <c r="J14" i="1"/>
  <c r="K14" i="1" s="1"/>
  <c r="J17" i="1"/>
  <c r="K17" i="1" s="1"/>
  <c r="F4" i="1"/>
  <c r="H4" i="1"/>
  <c r="I4" i="1"/>
  <c r="F5" i="1"/>
  <c r="H5" i="1"/>
  <c r="I5" i="1"/>
  <c r="F6" i="1"/>
  <c r="H6" i="1"/>
  <c r="I6" i="1"/>
  <c r="F7" i="1"/>
  <c r="H7" i="1"/>
  <c r="I7" i="1"/>
  <c r="F8" i="1"/>
  <c r="H8" i="1"/>
  <c r="I8" i="1"/>
  <c r="F9" i="1"/>
  <c r="H9" i="1"/>
  <c r="I9" i="1"/>
  <c r="F10" i="1"/>
  <c r="H10" i="1"/>
  <c r="I10" i="1"/>
  <c r="F11" i="1"/>
  <c r="H11" i="1"/>
  <c r="I11" i="1"/>
  <c r="F12" i="1"/>
  <c r="H12" i="1"/>
  <c r="I12" i="1"/>
  <c r="F13" i="1"/>
  <c r="H13" i="1"/>
  <c r="I13" i="1"/>
  <c r="F14" i="1"/>
  <c r="H14" i="1"/>
  <c r="I14" i="1"/>
  <c r="F15" i="1"/>
  <c r="H15" i="1"/>
  <c r="I15" i="1"/>
  <c r="F16" i="1"/>
  <c r="H16" i="1"/>
  <c r="I16" i="1"/>
  <c r="F17" i="1"/>
  <c r="H17" i="1"/>
  <c r="I17" i="1"/>
  <c r="F18" i="1"/>
  <c r="H18" i="1"/>
  <c r="I18" i="1"/>
  <c r="F19" i="1"/>
  <c r="H19" i="1"/>
  <c r="I19" i="1"/>
  <c r="F20" i="1"/>
  <c r="H20" i="1"/>
  <c r="I20" i="1"/>
  <c r="F21" i="1"/>
  <c r="H21" i="1"/>
  <c r="I21" i="1"/>
  <c r="H3" i="1"/>
  <c r="I3" i="1"/>
  <c r="F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J20" i="1"/>
  <c r="K20" i="1" s="1"/>
  <c r="J16" i="1"/>
  <c r="K16" i="1" s="1"/>
  <c r="J4" i="1"/>
  <c r="K4" i="1" s="1"/>
  <c r="J19" i="1"/>
  <c r="K19" i="1" s="1"/>
  <c r="J7" i="1"/>
  <c r="K7" i="1" s="1"/>
  <c r="J3" i="2" l="1"/>
  <c r="K3" i="2" s="1"/>
  <c r="J10" i="2"/>
  <c r="K10" i="2" s="1"/>
  <c r="J18" i="2"/>
  <c r="K18" i="2" s="1"/>
  <c r="J12" i="2"/>
  <c r="K12" i="2" s="1"/>
  <c r="J15" i="2"/>
  <c r="K15" i="2" s="1"/>
  <c r="J19" i="2"/>
  <c r="K19" i="2" s="1"/>
  <c r="J5" i="2"/>
  <c r="K5" i="2" s="1"/>
  <c r="J13" i="2"/>
  <c r="K13" i="2" s="1"/>
  <c r="J21" i="2"/>
  <c r="K21" i="2" s="1"/>
  <c r="J8" i="2"/>
  <c r="K8" i="2" s="1"/>
  <c r="J11" i="2"/>
  <c r="K11" i="2" s="1"/>
  <c r="J6" i="2"/>
  <c r="K6" i="2" s="1"/>
  <c r="J14" i="2"/>
  <c r="K14" i="2" s="1"/>
  <c r="J20" i="2"/>
  <c r="K20" i="2" s="1"/>
  <c r="J4" i="2"/>
  <c r="K4" i="2" s="1"/>
  <c r="J7" i="2"/>
  <c r="K7" i="2" s="1"/>
  <c r="J9" i="2"/>
  <c r="K9" i="2" s="1"/>
  <c r="J17" i="2"/>
  <c r="K17" i="2" s="1"/>
  <c r="J16" i="2"/>
  <c r="K16" i="2" s="1"/>
  <c r="J11" i="1"/>
  <c r="K11" i="1" s="1"/>
  <c r="J8" i="1"/>
  <c r="K8" i="1" s="1"/>
  <c r="J21" i="1"/>
  <c r="K21" i="1" s="1"/>
  <c r="J13" i="1"/>
  <c r="K13" i="1" s="1"/>
  <c r="J5" i="1"/>
  <c r="K5" i="1" s="1"/>
  <c r="J15" i="1"/>
  <c r="K15" i="1" s="1"/>
  <c r="J12" i="1"/>
  <c r="K12" i="1" s="1"/>
  <c r="J18" i="1"/>
  <c r="K18" i="1" s="1"/>
  <c r="J10" i="1"/>
  <c r="K10" i="1" s="1"/>
</calcChain>
</file>

<file path=xl/sharedStrings.xml><?xml version="1.0" encoding="utf-8"?>
<sst xmlns="http://schemas.openxmlformats.org/spreadsheetml/2006/main" count="176" uniqueCount="36">
  <si>
    <t>Q</t>
  </si>
  <si>
    <t>L</t>
  </si>
  <si>
    <t>K</t>
  </si>
  <si>
    <t>lq</t>
  </si>
  <si>
    <t>ll</t>
  </si>
  <si>
    <t>lk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</si>
  <si>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</si>
  <si>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</si>
  <si>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</si>
  <si>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</si>
  <si>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</si>
  <si>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</si>
  <si>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</si>
  <si>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</si>
  <si>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</si>
  <si>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</si>
  <si>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</si>
  <si>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</si>
  <si>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</si>
  <si>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</si>
  <si>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</si>
  <si>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</si>
  <si>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</si>
  <si>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</si>
  <si>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</si>
  <si>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</si>
  <si>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</si>
  <si>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</si>
  <si>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</si>
  <si>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</si>
  <si>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Variable X 1</t>
  </si>
  <si>
    <t>Variable X 2</t>
  </si>
  <si>
    <t>q estimado</t>
  </si>
  <si>
    <t>lq estimado</t>
  </si>
  <si>
    <t>l (q estimado)</t>
  </si>
  <si>
    <t>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</si>
</sst>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3" borderId="0" xfId="0" applyFill="1"/>
    <xf numFmtId="0" fontId="3" fillId="3" borderId="2" xfId="0" applyFont="1" applyFill="1" applyBorder="1" applyAlignment="1">
      <alignment horizontal="centerContinuous"/>
    </xf>
    <xf numFmtId="0" fontId="0" fillId="3" borderId="0" xfId="0" applyFill="1" applyBorder="1" applyAlignment="1"/>
    <xf numFmtId="0" fontId="0" fillId="3" borderId="1" xfId="0" applyFill="1" applyBorder="1" applyAlignment="1"/>
    <xf numFmtId="0" fontId="3" fillId="3" borderId="2" xfId="0" applyFont="1" applyFill="1" applyBorder="1" applyAlignment="1">
      <alignment horizontal="center"/>
    </xf>
    <xf numFmtId="0" fontId="0" fillId="4" borderId="0" xfId="0" applyFill="1"/>
    <xf numFmtId="0" fontId="3" fillId="4" borderId="2" xfId="0" applyFont="1" applyFill="1" applyBorder="1" applyAlignment="1">
      <alignment horizontal="centerContinuous"/>
    </xf>
    <xf numFmtId="0" fontId="0" fillId="4" borderId="0" xfId="0" applyFill="1" applyBorder="1" applyAlignment="1"/>
    <xf numFmtId="0" fontId="0" fillId="4" borderId="1" xfId="0" applyFill="1" applyBorder="1" applyAlignment="1"/>
    <xf numFmtId="0" fontId="3" fillId="4" borderId="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Continuous"/>
    </xf>
    <xf numFmtId="0" fontId="3" fillId="4" borderId="0" xfId="0" applyFont="1" applyFill="1" applyBorder="1" applyAlignment="1">
      <alignment horizontal="centerContinuous"/>
    </xf>
    <xf numFmtId="0" fontId="2" fillId="6" borderId="0" xfId="0" applyFont="1" applyFill="1" applyAlignment="1">
      <alignment horizontal="center"/>
    </xf>
    <xf numFmtId="0" fontId="0" fillId="2" borderId="0" xfId="0" applyFill="1" applyBorder="1" applyAlignment="1"/>
    <xf numFmtId="0" fontId="0" fillId="4" borderId="0" xfId="0" applyFont="1" applyFill="1" applyBorder="1" applyAlignment="1"/>
    <xf numFmtId="0" fontId="0" fillId="6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5"/>
  <sheetViews>
    <sheetView tabSelected="1" topLeftCell="B16" workbookViewId="0">
      <selection activeCell="F4" sqref="F4"/>
    </sheetView>
  </sheetViews>
  <sheetFormatPr baseColWidth="10" defaultRowHeight="15" x14ac:dyDescent="0.25"/>
  <sheetData>
    <row r="2" spans="1:18" x14ac:dyDescent="0.25">
      <c r="B2" s="1" t="s">
        <v>0</v>
      </c>
      <c r="C2" s="1"/>
      <c r="D2" s="1" t="s">
        <v>1</v>
      </c>
      <c r="E2" s="1" t="s">
        <v>2</v>
      </c>
      <c r="F2" s="16" t="s">
        <v>3</v>
      </c>
      <c r="G2" s="16"/>
      <c r="H2" s="16" t="s">
        <v>4</v>
      </c>
      <c r="I2" s="16" t="s">
        <v>5</v>
      </c>
      <c r="J2" s="19" t="s">
        <v>32</v>
      </c>
      <c r="K2" s="19" t="s">
        <v>34</v>
      </c>
      <c r="M2" t="s">
        <v>6</v>
      </c>
    </row>
    <row r="3" spans="1:18" ht="15.75" thickBot="1" x14ac:dyDescent="0.3">
      <c r="A3">
        <v>1969</v>
      </c>
      <c r="B3" s="6">
        <v>74.938999999999993</v>
      </c>
      <c r="C3" s="6">
        <v>1</v>
      </c>
      <c r="D3" s="6">
        <v>777.6</v>
      </c>
      <c r="E3" s="6">
        <v>120.7</v>
      </c>
      <c r="F3" s="11">
        <f>LN(B3)</f>
        <v>4.3166744492679694</v>
      </c>
      <c r="G3" s="11">
        <v>1</v>
      </c>
      <c r="H3" s="11">
        <f>LN(D3)</f>
        <v>6.6562122531462293</v>
      </c>
      <c r="I3" s="11">
        <f>LN(E3)</f>
        <v>4.7933081281034857</v>
      </c>
      <c r="J3">
        <f t="array" ref="J3:J21">MMULT(C3:E21,B41:B43)</f>
        <v>81.352585844017739</v>
      </c>
      <c r="K3">
        <f>LN(J3)</f>
        <v>4.3987926198103562</v>
      </c>
    </row>
    <row r="4" spans="1:18" x14ac:dyDescent="0.25">
      <c r="A4">
        <f>+A3+1</f>
        <v>1970</v>
      </c>
      <c r="B4" s="6">
        <v>80.975999999999999</v>
      </c>
      <c r="C4" s="6">
        <v>1</v>
      </c>
      <c r="D4" s="6">
        <v>780.8</v>
      </c>
      <c r="E4" s="6">
        <v>132</v>
      </c>
      <c r="F4" s="11">
        <f t="shared" ref="F4:F21" si="0">LN(B4)</f>
        <v>4.3941528144717221</v>
      </c>
      <c r="G4" s="11">
        <v>1</v>
      </c>
      <c r="H4" s="11">
        <f t="shared" ref="H4:H21" si="1">LN(D4)</f>
        <v>6.6603190350988823</v>
      </c>
      <c r="I4" s="11">
        <f t="shared" ref="I4:I21" si="2">LN(E4)</f>
        <v>4.8828019225863706</v>
      </c>
      <c r="J4">
        <v>82.446151178358875</v>
      </c>
      <c r="K4">
        <f t="shared" ref="K4:K21" si="3">LN(J4)</f>
        <v>4.4121453672411848</v>
      </c>
      <c r="M4" s="5" t="s">
        <v>7</v>
      </c>
      <c r="N4" s="5"/>
    </row>
    <row r="5" spans="1:18" x14ac:dyDescent="0.25">
      <c r="A5">
        <f t="shared" ref="A5:A21" si="4">+A4+1</f>
        <v>1971</v>
      </c>
      <c r="B5" s="6">
        <v>90.802000000000007</v>
      </c>
      <c r="C5" s="6">
        <v>1</v>
      </c>
      <c r="D5" s="6">
        <v>825.8</v>
      </c>
      <c r="E5" s="6">
        <v>146.6</v>
      </c>
      <c r="F5" s="11">
        <f t="shared" si="0"/>
        <v>4.5086813117963871</v>
      </c>
      <c r="G5" s="11">
        <v>1</v>
      </c>
      <c r="H5" s="11">
        <f t="shared" si="1"/>
        <v>6.7163526134519902</v>
      </c>
      <c r="I5" s="11">
        <f t="shared" si="2"/>
        <v>4.9877077894525508</v>
      </c>
      <c r="J5">
        <v>92.378419698908331</v>
      </c>
      <c r="K5">
        <f t="shared" si="3"/>
        <v>4.5258933983277618</v>
      </c>
      <c r="M5" s="2" t="s">
        <v>8</v>
      </c>
      <c r="N5" s="2">
        <v>0.97416628855171294</v>
      </c>
    </row>
    <row r="6" spans="1:18" x14ac:dyDescent="0.25">
      <c r="A6">
        <f t="shared" si="4"/>
        <v>1972</v>
      </c>
      <c r="B6" s="6">
        <v>101.955</v>
      </c>
      <c r="C6" s="6">
        <v>1</v>
      </c>
      <c r="D6" s="6">
        <v>864.1</v>
      </c>
      <c r="E6" s="6">
        <v>162.69999999999999</v>
      </c>
      <c r="F6" s="11">
        <f t="shared" si="0"/>
        <v>4.6245315394667115</v>
      </c>
      <c r="G6" s="11">
        <v>1</v>
      </c>
      <c r="H6" s="11">
        <f t="shared" si="1"/>
        <v>6.7616885028473535</v>
      </c>
      <c r="I6" s="11">
        <f t="shared" si="2"/>
        <v>5.091908014224992</v>
      </c>
      <c r="J6">
        <v>100.97052901482326</v>
      </c>
      <c r="K6">
        <f t="shared" si="3"/>
        <v>4.614828682329267</v>
      </c>
      <c r="M6" s="2" t="s">
        <v>9</v>
      </c>
      <c r="N6" s="20">
        <v>0.94899995775061918</v>
      </c>
    </row>
    <row r="7" spans="1:18" x14ac:dyDescent="0.25">
      <c r="A7">
        <f t="shared" si="4"/>
        <v>1973</v>
      </c>
      <c r="B7" s="6">
        <v>114.367</v>
      </c>
      <c r="C7" s="6">
        <v>1</v>
      </c>
      <c r="D7" s="6">
        <v>894.2</v>
      </c>
      <c r="E7" s="6">
        <v>180.6</v>
      </c>
      <c r="F7" s="11">
        <f t="shared" si="0"/>
        <v>4.7394125757942041</v>
      </c>
      <c r="G7" s="11">
        <v>1</v>
      </c>
      <c r="H7" s="11">
        <f t="shared" si="1"/>
        <v>6.7959294637998804</v>
      </c>
      <c r="I7" s="11">
        <f t="shared" si="2"/>
        <v>5.1962846409828849</v>
      </c>
      <c r="J7">
        <v>107.92109163342879</v>
      </c>
      <c r="K7">
        <f t="shared" si="3"/>
        <v>4.6814003270580233</v>
      </c>
      <c r="M7" s="2" t="s">
        <v>10</v>
      </c>
      <c r="N7" s="2">
        <v>0.94599995526536151</v>
      </c>
    </row>
    <row r="8" spans="1:18" x14ac:dyDescent="0.25">
      <c r="A8">
        <f t="shared" si="4"/>
        <v>1974</v>
      </c>
      <c r="B8" s="6">
        <v>101.82299999999999</v>
      </c>
      <c r="C8" s="6">
        <v>1</v>
      </c>
      <c r="D8" s="6">
        <v>891.2</v>
      </c>
      <c r="E8" s="6">
        <v>197.1</v>
      </c>
      <c r="F8" s="11">
        <f t="shared" si="0"/>
        <v>4.623236011799718</v>
      </c>
      <c r="G8" s="11">
        <v>1</v>
      </c>
      <c r="H8" s="11">
        <f t="shared" si="1"/>
        <v>6.7925688691730199</v>
      </c>
      <c r="I8" s="11">
        <f t="shared" si="2"/>
        <v>5.2837112141586742</v>
      </c>
      <c r="J8">
        <v>107.91836899853948</v>
      </c>
      <c r="K8">
        <f t="shared" si="3"/>
        <v>4.681375098725062</v>
      </c>
      <c r="M8" s="2" t="s">
        <v>11</v>
      </c>
      <c r="N8" s="2">
        <v>4.1204654326819239E-2</v>
      </c>
    </row>
    <row r="9" spans="1:18" ht="15.75" thickBot="1" x14ac:dyDescent="0.3">
      <c r="A9">
        <f t="shared" si="4"/>
        <v>1975</v>
      </c>
      <c r="B9" s="6">
        <v>107.572</v>
      </c>
      <c r="C9" s="6">
        <v>1</v>
      </c>
      <c r="D9" s="6">
        <v>887.5</v>
      </c>
      <c r="E9" s="6">
        <v>209.6</v>
      </c>
      <c r="F9" s="11">
        <f t="shared" si="0"/>
        <v>4.6781603908154645</v>
      </c>
      <c r="G9" s="11">
        <v>1</v>
      </c>
      <c r="H9" s="11">
        <f t="shared" si="1"/>
        <v>6.7884085213495711</v>
      </c>
      <c r="I9" s="11">
        <f t="shared" si="2"/>
        <v>5.3452009524468869</v>
      </c>
      <c r="J9">
        <v>107.6187588210997</v>
      </c>
      <c r="K9">
        <f t="shared" si="3"/>
        <v>4.678594971018553</v>
      </c>
      <c r="M9" s="3" t="s">
        <v>12</v>
      </c>
      <c r="N9" s="3">
        <v>19</v>
      </c>
    </row>
    <row r="10" spans="1:18" x14ac:dyDescent="0.25">
      <c r="A10">
        <f t="shared" si="4"/>
        <v>1976</v>
      </c>
      <c r="B10" s="6">
        <v>117.6</v>
      </c>
      <c r="C10" s="6">
        <v>1</v>
      </c>
      <c r="D10" s="6">
        <v>892.3</v>
      </c>
      <c r="E10" s="6">
        <v>221.9</v>
      </c>
      <c r="F10" s="11">
        <f t="shared" si="0"/>
        <v>4.7672890354645263</v>
      </c>
      <c r="G10" s="11">
        <v>1</v>
      </c>
      <c r="H10" s="11">
        <f t="shared" si="1"/>
        <v>6.7938023989061058</v>
      </c>
      <c r="I10" s="11">
        <f t="shared" si="2"/>
        <v>5.4022268299385479</v>
      </c>
      <c r="J10">
        <v>109.08361981445796</v>
      </c>
      <c r="K10">
        <f t="shared" si="3"/>
        <v>4.6921147423778056</v>
      </c>
    </row>
    <row r="11" spans="1:18" ht="15.75" thickBot="1" x14ac:dyDescent="0.3">
      <c r="A11">
        <f t="shared" si="4"/>
        <v>1977</v>
      </c>
      <c r="B11" s="6">
        <v>123.224</v>
      </c>
      <c r="C11" s="6">
        <v>1</v>
      </c>
      <c r="D11" s="6">
        <v>930.1</v>
      </c>
      <c r="E11" s="6">
        <v>232.5</v>
      </c>
      <c r="F11" s="11">
        <f t="shared" si="0"/>
        <v>4.8140038373221561</v>
      </c>
      <c r="G11" s="11">
        <v>1</v>
      </c>
      <c r="H11" s="11">
        <f t="shared" si="1"/>
        <v>6.8352921072484216</v>
      </c>
      <c r="I11" s="11">
        <f t="shared" si="2"/>
        <v>5.4488902250274114</v>
      </c>
      <c r="J11">
        <v>117.36392744019966</v>
      </c>
      <c r="K11">
        <f t="shared" si="3"/>
        <v>4.7652795981708325</v>
      </c>
      <c r="M11" t="s">
        <v>13</v>
      </c>
    </row>
    <row r="12" spans="1:18" x14ac:dyDescent="0.25">
      <c r="A12">
        <f t="shared" si="4"/>
        <v>1978</v>
      </c>
      <c r="B12" s="6">
        <v>130.971</v>
      </c>
      <c r="C12" s="6">
        <v>1</v>
      </c>
      <c r="D12" s="6">
        <v>969.9</v>
      </c>
      <c r="E12" s="6">
        <v>243.5</v>
      </c>
      <c r="F12" s="11">
        <f t="shared" si="0"/>
        <v>4.8749759246484992</v>
      </c>
      <c r="G12" s="11">
        <v>1</v>
      </c>
      <c r="H12" s="11">
        <f t="shared" si="1"/>
        <v>6.877192973399497</v>
      </c>
      <c r="I12" s="11">
        <f t="shared" si="2"/>
        <v>5.4951169425226443</v>
      </c>
      <c r="J12">
        <v>126.07627636940509</v>
      </c>
      <c r="K12">
        <f t="shared" si="3"/>
        <v>4.8368870918013309</v>
      </c>
      <c r="M12" s="4"/>
      <c r="N12" s="4" t="s">
        <v>18</v>
      </c>
      <c r="O12" s="4" t="s">
        <v>19</v>
      </c>
      <c r="P12" s="4" t="s">
        <v>20</v>
      </c>
      <c r="Q12" s="4" t="s">
        <v>21</v>
      </c>
      <c r="R12" s="4" t="s">
        <v>22</v>
      </c>
    </row>
    <row r="13" spans="1:18" x14ac:dyDescent="0.25">
      <c r="A13">
        <f t="shared" si="4"/>
        <v>1979</v>
      </c>
      <c r="B13" s="6">
        <v>138.84200000000001</v>
      </c>
      <c r="C13" s="6">
        <v>1</v>
      </c>
      <c r="D13" s="6">
        <v>1006.9</v>
      </c>
      <c r="E13" s="6">
        <v>257.7</v>
      </c>
      <c r="F13" s="11">
        <f t="shared" si="0"/>
        <v>4.9333365959604185</v>
      </c>
      <c r="G13" s="11">
        <v>1</v>
      </c>
      <c r="H13" s="11">
        <f t="shared" si="1"/>
        <v>6.9146315829215688</v>
      </c>
      <c r="I13" s="11">
        <f t="shared" si="2"/>
        <v>5.551796117658319</v>
      </c>
      <c r="J13">
        <v>134.3256666459456</v>
      </c>
      <c r="K13">
        <f t="shared" si="3"/>
        <v>4.9002671995353495</v>
      </c>
      <c r="M13" s="2" t="s">
        <v>14</v>
      </c>
      <c r="N13" s="2">
        <v>1</v>
      </c>
      <c r="O13" s="2">
        <v>0.53707771041210983</v>
      </c>
      <c r="P13" s="2">
        <v>0.53707771041210983</v>
      </c>
      <c r="Q13" s="2">
        <v>316.33305719381775</v>
      </c>
      <c r="R13" s="2">
        <v>2.0175683902779852E-12</v>
      </c>
    </row>
    <row r="14" spans="1:18" x14ac:dyDescent="0.25">
      <c r="A14">
        <f t="shared" si="4"/>
        <v>1980</v>
      </c>
      <c r="B14" s="6">
        <v>135.48599999999999</v>
      </c>
      <c r="C14" s="6">
        <v>1</v>
      </c>
      <c r="D14" s="6">
        <v>1020.9</v>
      </c>
      <c r="E14" s="6">
        <v>274.39999999999998</v>
      </c>
      <c r="F14" s="11">
        <f t="shared" si="0"/>
        <v>4.9088683139485596</v>
      </c>
      <c r="G14" s="11">
        <v>1</v>
      </c>
      <c r="H14" s="11">
        <f t="shared" si="1"/>
        <v>6.9284398701749694</v>
      </c>
      <c r="I14" s="11">
        <f t="shared" si="2"/>
        <v>5.6145868958517298</v>
      </c>
      <c r="J14">
        <v>137.87452983757541</v>
      </c>
      <c r="K14">
        <f t="shared" si="3"/>
        <v>4.9263440675049361</v>
      </c>
      <c r="M14" s="2" t="s">
        <v>15</v>
      </c>
      <c r="N14" s="2">
        <v>17</v>
      </c>
      <c r="O14" s="2">
        <v>2.8863000149275276E-2</v>
      </c>
      <c r="P14" s="2">
        <v>1.6978235381926634E-3</v>
      </c>
      <c r="Q14" s="2"/>
      <c r="R14" s="2"/>
    </row>
    <row r="15" spans="1:18" ht="15.75" thickBot="1" x14ac:dyDescent="0.3">
      <c r="A15">
        <f t="shared" si="4"/>
        <v>1981</v>
      </c>
      <c r="B15" s="6">
        <v>133.441</v>
      </c>
      <c r="C15" s="6">
        <v>1</v>
      </c>
      <c r="D15" s="6">
        <v>1017.1</v>
      </c>
      <c r="E15" s="6">
        <v>289.5</v>
      </c>
      <c r="F15" s="11">
        <f t="shared" si="0"/>
        <v>4.8936594325871532</v>
      </c>
      <c r="G15" s="11">
        <v>1</v>
      </c>
      <c r="H15" s="11">
        <f t="shared" si="1"/>
        <v>6.9247107196315509</v>
      </c>
      <c r="I15" s="11">
        <f t="shared" si="2"/>
        <v>5.6681552970130502</v>
      </c>
      <c r="J15">
        <v>137.652194145793</v>
      </c>
      <c r="K15">
        <f t="shared" si="3"/>
        <v>4.9247301714963951</v>
      </c>
      <c r="M15" s="3" t="s">
        <v>16</v>
      </c>
      <c r="N15" s="3">
        <v>18</v>
      </c>
      <c r="O15" s="3">
        <v>0.56594071056138506</v>
      </c>
      <c r="P15" s="3"/>
      <c r="Q15" s="3"/>
      <c r="R15" s="3"/>
    </row>
    <row r="16" spans="1:18" ht="15.75" thickBot="1" x14ac:dyDescent="0.3">
      <c r="A16">
        <f t="shared" si="4"/>
        <v>1982</v>
      </c>
      <c r="B16" s="6">
        <v>130.38800000000001</v>
      </c>
      <c r="C16" s="6">
        <v>1</v>
      </c>
      <c r="D16" s="6">
        <v>1016.1</v>
      </c>
      <c r="E16" s="6">
        <v>301.89999999999998</v>
      </c>
      <c r="F16" s="11">
        <f t="shared" si="0"/>
        <v>4.8705146207181578</v>
      </c>
      <c r="G16" s="11">
        <v>1</v>
      </c>
      <c r="H16" s="11">
        <f t="shared" si="1"/>
        <v>6.9237270484918358</v>
      </c>
      <c r="I16" s="11">
        <f t="shared" si="2"/>
        <v>5.7100958367127932</v>
      </c>
      <c r="J16">
        <v>137.91168667744475</v>
      </c>
      <c r="K16">
        <f t="shared" si="3"/>
        <v>4.9266135286880486</v>
      </c>
    </row>
    <row r="17" spans="1:21" x14ac:dyDescent="0.25">
      <c r="A17">
        <f t="shared" si="4"/>
        <v>1983</v>
      </c>
      <c r="B17" s="6">
        <v>130.61500000000001</v>
      </c>
      <c r="C17" s="6">
        <v>1</v>
      </c>
      <c r="D17" s="6">
        <v>1008.1</v>
      </c>
      <c r="E17" s="6">
        <v>314.89999999999998</v>
      </c>
      <c r="F17" s="11">
        <f t="shared" si="0"/>
        <v>4.8722540647646664</v>
      </c>
      <c r="G17" s="11">
        <v>1</v>
      </c>
      <c r="H17" s="11">
        <f t="shared" si="1"/>
        <v>6.915822650059896</v>
      </c>
      <c r="I17" s="11">
        <f t="shared" si="2"/>
        <v>5.7522551281069791</v>
      </c>
      <c r="J17">
        <v>136.7345129300501</v>
      </c>
      <c r="K17">
        <f t="shared" si="3"/>
        <v>4.9180411839201605</v>
      </c>
      <c r="M17" s="4"/>
      <c r="N17" s="4" t="s">
        <v>23</v>
      </c>
      <c r="O17" s="4" t="s">
        <v>11</v>
      </c>
      <c r="P17" s="4" t="s">
        <v>24</v>
      </c>
      <c r="Q17" s="4" t="s">
        <v>25</v>
      </c>
      <c r="R17" s="4" t="s">
        <v>26</v>
      </c>
      <c r="S17" s="4" t="s">
        <v>27</v>
      </c>
      <c r="T17" s="4" t="s">
        <v>28</v>
      </c>
      <c r="U17" s="4" t="s">
        <v>29</v>
      </c>
    </row>
    <row r="18" spans="1:21" x14ac:dyDescent="0.25">
      <c r="A18">
        <f t="shared" si="4"/>
        <v>1984</v>
      </c>
      <c r="B18" s="6">
        <v>132.244</v>
      </c>
      <c r="C18" s="6">
        <v>1</v>
      </c>
      <c r="D18" s="6">
        <v>985.1</v>
      </c>
      <c r="E18" s="6">
        <v>327.7</v>
      </c>
      <c r="F18" s="11">
        <f t="shared" si="0"/>
        <v>4.8846487010891844</v>
      </c>
      <c r="G18" s="11">
        <v>1</v>
      </c>
      <c r="H18" s="11">
        <f t="shared" si="1"/>
        <v>6.8927431588616335</v>
      </c>
      <c r="I18" s="11">
        <f t="shared" si="2"/>
        <v>5.7920985557047686</v>
      </c>
      <c r="J18">
        <v>132.42269900298473</v>
      </c>
      <c r="K18">
        <f t="shared" si="3"/>
        <v>4.8859990714290316</v>
      </c>
      <c r="M18" s="2" t="s">
        <v>17</v>
      </c>
      <c r="N18" s="2">
        <v>0.40144067701290442</v>
      </c>
      <c r="O18" s="2">
        <v>0.24538863107451045</v>
      </c>
      <c r="P18" s="2">
        <v>1.6359383694960583</v>
      </c>
      <c r="Q18" s="2">
        <v>0.1202306080038404</v>
      </c>
      <c r="R18" s="2">
        <v>-0.11628407945129049</v>
      </c>
      <c r="S18" s="2">
        <v>0.91916543347709934</v>
      </c>
      <c r="T18" s="2">
        <v>-0.11628407945129049</v>
      </c>
      <c r="U18" s="2">
        <v>0.91916543347709934</v>
      </c>
    </row>
    <row r="19" spans="1:21" ht="15.75" thickBot="1" x14ac:dyDescent="0.3">
      <c r="A19">
        <f t="shared" si="4"/>
        <v>1985</v>
      </c>
      <c r="B19" s="6">
        <v>137.31800000000001</v>
      </c>
      <c r="C19" s="6">
        <v>1</v>
      </c>
      <c r="D19" s="6">
        <v>977.1</v>
      </c>
      <c r="E19" s="6">
        <v>339.4</v>
      </c>
      <c r="F19" s="11">
        <f t="shared" si="0"/>
        <v>4.9222994039626009</v>
      </c>
      <c r="G19" s="11">
        <v>1</v>
      </c>
      <c r="H19" s="11">
        <f t="shared" si="1"/>
        <v>6.8845890009502977</v>
      </c>
      <c r="I19" s="11">
        <f t="shared" si="2"/>
        <v>5.8271793528001261</v>
      </c>
      <c r="J19">
        <v>131.19646437159017</v>
      </c>
      <c r="K19">
        <f t="shared" si="3"/>
        <v>4.876695927759604</v>
      </c>
      <c r="M19" s="3" t="s">
        <v>30</v>
      </c>
      <c r="N19" s="3">
        <v>0.91600304246976494</v>
      </c>
      <c r="O19" s="3">
        <v>5.1502063129828107E-2</v>
      </c>
      <c r="P19" s="3">
        <v>17.785754332999712</v>
      </c>
      <c r="Q19" s="3">
        <v>2.0175683902779634E-12</v>
      </c>
      <c r="R19" s="3">
        <v>0.80734318738789868</v>
      </c>
      <c r="S19" s="3">
        <v>1.0246628975516312</v>
      </c>
      <c r="T19" s="3">
        <v>0.80734318738789868</v>
      </c>
      <c r="U19" s="3">
        <v>1.0246628975516312</v>
      </c>
    </row>
    <row r="20" spans="1:21" x14ac:dyDescent="0.25">
      <c r="A20">
        <f t="shared" si="4"/>
        <v>1986</v>
      </c>
      <c r="B20" s="6">
        <v>137.46799999999999</v>
      </c>
      <c r="C20" s="6">
        <v>1</v>
      </c>
      <c r="D20" s="6">
        <v>1007.2</v>
      </c>
      <c r="E20" s="6">
        <v>349.49200000000002</v>
      </c>
      <c r="F20" s="11">
        <f t="shared" si="0"/>
        <v>4.9233911627487048</v>
      </c>
      <c r="G20" s="11">
        <v>1</v>
      </c>
      <c r="H20" s="11">
        <f t="shared" si="1"/>
        <v>6.9149294827301375</v>
      </c>
      <c r="I20" s="11">
        <f t="shared" si="2"/>
        <v>5.8564806715692566</v>
      </c>
      <c r="J20">
        <v>137.85235977306402</v>
      </c>
      <c r="K20">
        <f t="shared" si="3"/>
        <v>4.9261832557350687</v>
      </c>
    </row>
    <row r="21" spans="1:21" x14ac:dyDescent="0.25">
      <c r="A21">
        <f t="shared" si="4"/>
        <v>1987</v>
      </c>
      <c r="B21" s="6">
        <v>135.75</v>
      </c>
      <c r="C21" s="6">
        <v>1</v>
      </c>
      <c r="D21" s="6">
        <v>1000</v>
      </c>
      <c r="E21" s="6">
        <v>358.23099999999999</v>
      </c>
      <c r="F21" s="11">
        <f t="shared" si="0"/>
        <v>4.9108149588140444</v>
      </c>
      <c r="G21" s="11">
        <v>1</v>
      </c>
      <c r="H21" s="11">
        <f t="shared" si="1"/>
        <v>6.9077552789821368</v>
      </c>
      <c r="I21" s="11">
        <f t="shared" si="2"/>
        <v>5.8811780297121725</v>
      </c>
      <c r="J21">
        <v>136.68115780231369</v>
      </c>
      <c r="K21">
        <f t="shared" si="3"/>
        <v>4.9176508981090308</v>
      </c>
    </row>
    <row r="25" spans="1:21" x14ac:dyDescent="0.25">
      <c r="A25" s="6" t="s">
        <v>6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21" ht="15.75" thickBo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21" x14ac:dyDescent="0.25">
      <c r="A27" s="7" t="s">
        <v>7</v>
      </c>
      <c r="B27" s="7"/>
      <c r="C27" s="17"/>
      <c r="D27" s="6"/>
      <c r="E27" s="6"/>
      <c r="F27" s="6"/>
      <c r="G27" s="6"/>
      <c r="H27" s="6"/>
      <c r="I27" s="6"/>
      <c r="J27" s="6"/>
      <c r="K27" s="6"/>
    </row>
    <row r="28" spans="1:21" x14ac:dyDescent="0.25">
      <c r="A28" s="8" t="s">
        <v>8</v>
      </c>
      <c r="B28" s="8">
        <v>0.97013040864393685</v>
      </c>
      <c r="C28" s="8"/>
      <c r="D28" s="6"/>
      <c r="E28" s="6"/>
      <c r="F28" s="6"/>
      <c r="G28" s="6"/>
      <c r="H28" s="6"/>
      <c r="I28" s="6"/>
      <c r="J28" s="6"/>
      <c r="K28" s="6"/>
    </row>
    <row r="29" spans="1:21" x14ac:dyDescent="0.25">
      <c r="A29" s="8" t="s">
        <v>9</v>
      </c>
      <c r="B29" s="8">
        <v>0.94115300977565197</v>
      </c>
      <c r="C29" s="8"/>
      <c r="D29" s="6"/>
      <c r="E29" s="6"/>
      <c r="F29" s="6"/>
      <c r="G29" s="6"/>
      <c r="H29" s="6"/>
      <c r="I29" s="6"/>
      <c r="J29" s="6"/>
      <c r="K29" s="6"/>
    </row>
    <row r="30" spans="1:21" x14ac:dyDescent="0.25">
      <c r="A30" s="8" t="s">
        <v>10</v>
      </c>
      <c r="B30" s="8">
        <v>0.9337971359976085</v>
      </c>
      <c r="C30" s="8"/>
      <c r="D30" s="6"/>
      <c r="E30" s="6"/>
      <c r="F30" s="6"/>
      <c r="G30" s="6"/>
      <c r="H30" s="6"/>
      <c r="I30" s="6"/>
      <c r="J30" s="6"/>
      <c r="K30" s="6"/>
    </row>
    <row r="31" spans="1:21" x14ac:dyDescent="0.25">
      <c r="A31" s="8" t="s">
        <v>11</v>
      </c>
      <c r="B31" s="8">
        <v>5.2003207371436453</v>
      </c>
      <c r="C31" s="8"/>
      <c r="D31" s="6"/>
      <c r="E31" s="6"/>
      <c r="F31" s="6"/>
      <c r="G31" s="6"/>
      <c r="H31" s="6"/>
      <c r="I31" s="6"/>
      <c r="J31" s="6"/>
      <c r="K31" s="6"/>
    </row>
    <row r="32" spans="1:21" ht="15.75" thickBot="1" x14ac:dyDescent="0.3">
      <c r="A32" s="9" t="s">
        <v>12</v>
      </c>
      <c r="B32" s="9">
        <v>19</v>
      </c>
      <c r="C32" s="8"/>
      <c r="D32" s="6"/>
      <c r="E32" s="6"/>
      <c r="F32" s="6"/>
      <c r="G32" s="6"/>
      <c r="H32" s="6"/>
      <c r="I32" s="6"/>
      <c r="J32" s="6"/>
      <c r="K32" s="6"/>
    </row>
    <row r="33" spans="1:1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ht="15.75" thickBot="1" x14ac:dyDescent="0.3">
      <c r="A34" s="6" t="s">
        <v>13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25">
      <c r="A35" s="10"/>
      <c r="B35" s="10" t="s">
        <v>18</v>
      </c>
      <c r="C35" s="10"/>
      <c r="D35" s="10" t="s">
        <v>19</v>
      </c>
      <c r="E35" s="10" t="s">
        <v>20</v>
      </c>
      <c r="F35" s="10" t="s">
        <v>21</v>
      </c>
      <c r="G35" s="10"/>
      <c r="H35" s="10" t="s">
        <v>22</v>
      </c>
      <c r="I35" s="6"/>
      <c r="J35" s="6"/>
      <c r="K35" s="6"/>
    </row>
    <row r="36" spans="1:11" x14ac:dyDescent="0.25">
      <c r="A36" s="8" t="s">
        <v>14</v>
      </c>
      <c r="B36" s="8">
        <v>2</v>
      </c>
      <c r="C36" s="8"/>
      <c r="D36" s="8">
        <v>6920.1613897986026</v>
      </c>
      <c r="E36" s="8">
        <v>3460.0806948993013</v>
      </c>
      <c r="F36" s="8">
        <v>127.94578022598648</v>
      </c>
      <c r="G36" s="8"/>
      <c r="H36" s="8">
        <v>1.4381164145488924E-10</v>
      </c>
      <c r="I36" s="6"/>
      <c r="J36" s="6"/>
      <c r="K36" s="6"/>
    </row>
    <row r="37" spans="1:11" x14ac:dyDescent="0.25">
      <c r="A37" s="8" t="s">
        <v>15</v>
      </c>
      <c r="B37" s="8">
        <v>16</v>
      </c>
      <c r="C37" s="8"/>
      <c r="D37" s="8">
        <v>432.69337230665963</v>
      </c>
      <c r="E37" s="8">
        <v>27.043335769166227</v>
      </c>
      <c r="F37" s="8"/>
      <c r="G37" s="8"/>
      <c r="H37" s="8"/>
      <c r="I37" s="6"/>
      <c r="J37" s="6"/>
      <c r="K37" s="6"/>
    </row>
    <row r="38" spans="1:11" ht="15.75" thickBot="1" x14ac:dyDescent="0.3">
      <c r="A38" s="9" t="s">
        <v>16</v>
      </c>
      <c r="B38" s="9">
        <v>18</v>
      </c>
      <c r="C38" s="9"/>
      <c r="D38" s="9">
        <v>7352.8547621052621</v>
      </c>
      <c r="E38" s="9"/>
      <c r="F38" s="9"/>
      <c r="G38" s="9"/>
      <c r="H38" s="9"/>
      <c r="I38" s="6"/>
      <c r="J38" s="6"/>
      <c r="K38" s="6"/>
    </row>
    <row r="39" spans="1:11" ht="15.75" thickBo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25">
      <c r="A40" s="10"/>
      <c r="B40" s="10" t="s">
        <v>23</v>
      </c>
      <c r="C40" s="10"/>
      <c r="D40" s="10" t="s">
        <v>11</v>
      </c>
      <c r="E40" s="10" t="s">
        <v>24</v>
      </c>
      <c r="F40" s="10" t="s">
        <v>25</v>
      </c>
      <c r="G40" s="10"/>
      <c r="H40" s="10" t="s">
        <v>26</v>
      </c>
      <c r="I40" s="10" t="s">
        <v>27</v>
      </c>
      <c r="J40" s="10" t="s">
        <v>28</v>
      </c>
      <c r="K40" s="10" t="s">
        <v>29</v>
      </c>
    </row>
    <row r="41" spans="1:11" x14ac:dyDescent="0.25">
      <c r="A41" s="8" t="s">
        <v>17</v>
      </c>
      <c r="B41" s="8">
        <v>-85.310996034324575</v>
      </c>
      <c r="C41" s="8"/>
      <c r="D41" s="8">
        <v>25.134207020104544</v>
      </c>
      <c r="E41" s="8">
        <v>-3.3942187221616087</v>
      </c>
      <c r="F41" s="8">
        <v>3.7050889249029321E-3</v>
      </c>
      <c r="G41" s="8"/>
      <c r="H41" s="8">
        <v>-138.59313468796827</v>
      </c>
      <c r="I41" s="8">
        <v>-32.028857380680883</v>
      </c>
      <c r="J41" s="8">
        <v>-138.59313468796827</v>
      </c>
      <c r="K41" s="8">
        <v>-32.028857380680883</v>
      </c>
    </row>
    <row r="42" spans="1:11" x14ac:dyDescent="0.25">
      <c r="A42" s="8" t="s">
        <v>30</v>
      </c>
      <c r="B42" s="8">
        <v>0.20847282342420215</v>
      </c>
      <c r="C42" s="8"/>
      <c r="D42" s="8">
        <v>3.5629370344655617E-2</v>
      </c>
      <c r="E42" s="8">
        <v>5.8511509299089521</v>
      </c>
      <c r="F42" s="8">
        <v>2.4576297202938505E-5</v>
      </c>
      <c r="G42" s="8"/>
      <c r="H42" s="8">
        <v>0.13294193242265007</v>
      </c>
      <c r="I42" s="8">
        <v>0.28400371442575423</v>
      </c>
      <c r="J42" s="8">
        <v>0.13294193242265007</v>
      </c>
      <c r="K42" s="8">
        <v>0.28400371442575423</v>
      </c>
    </row>
    <row r="43" spans="1:11" ht="15.75" thickBot="1" x14ac:dyDescent="0.3">
      <c r="A43" s="9" t="s">
        <v>31</v>
      </c>
      <c r="B43" s="9">
        <v>3.7739141538381975E-2</v>
      </c>
      <c r="C43" s="9"/>
      <c r="D43" s="9">
        <v>3.8223708000841482E-2</v>
      </c>
      <c r="E43" s="9">
        <v>0.98732288184995454</v>
      </c>
      <c r="F43" s="9">
        <v>0.33818087238664596</v>
      </c>
      <c r="G43" s="9"/>
      <c r="H43" s="9">
        <v>-4.3291499608487764E-2</v>
      </c>
      <c r="I43" s="9">
        <v>0.11876978268525171</v>
      </c>
      <c r="J43" s="9">
        <v>-4.3291499608487764E-2</v>
      </c>
      <c r="K43" s="9">
        <v>0.11876978268525171</v>
      </c>
    </row>
    <row r="47" spans="1:11" x14ac:dyDescent="0.25">
      <c r="A47" s="11" t="s">
        <v>6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15.75" thickBo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 x14ac:dyDescent="0.25">
      <c r="A49" s="12" t="s">
        <v>7</v>
      </c>
      <c r="B49" s="12"/>
      <c r="C49" s="18"/>
      <c r="D49" s="11"/>
      <c r="E49" s="11"/>
      <c r="F49" s="11"/>
      <c r="G49" s="11"/>
      <c r="H49" s="11"/>
      <c r="I49" s="11"/>
      <c r="J49" s="11"/>
      <c r="K49" s="11"/>
    </row>
    <row r="50" spans="1:11" x14ac:dyDescent="0.25">
      <c r="A50" s="13" t="s">
        <v>8</v>
      </c>
      <c r="B50" s="13">
        <v>0.97045401101999595</v>
      </c>
      <c r="C50" s="13"/>
      <c r="D50" s="11"/>
      <c r="E50" s="11"/>
      <c r="F50" s="11"/>
      <c r="G50" s="11"/>
      <c r="H50" s="11"/>
      <c r="I50" s="11"/>
      <c r="J50" s="11"/>
      <c r="K50" s="11"/>
    </row>
    <row r="51" spans="1:11" x14ac:dyDescent="0.25">
      <c r="A51" s="13" t="s">
        <v>9</v>
      </c>
      <c r="B51" s="20">
        <v>0.94178098750479844</v>
      </c>
      <c r="C51" s="13"/>
      <c r="D51" s="11"/>
      <c r="E51" s="11"/>
      <c r="F51" s="11"/>
      <c r="G51" s="11"/>
      <c r="H51" s="11"/>
      <c r="I51" s="11"/>
      <c r="J51" s="11"/>
      <c r="K51" s="11"/>
    </row>
    <row r="52" spans="1:11" x14ac:dyDescent="0.25">
      <c r="A52" s="13" t="s">
        <v>10</v>
      </c>
      <c r="B52" s="13">
        <v>0.93450361094289836</v>
      </c>
      <c r="C52" s="13"/>
      <c r="D52" s="11"/>
      <c r="E52" s="11"/>
      <c r="F52" s="11"/>
      <c r="G52" s="11"/>
      <c r="H52" s="11"/>
      <c r="I52" s="11"/>
      <c r="J52" s="11"/>
      <c r="K52" s="11"/>
    </row>
    <row r="53" spans="1:11" x14ac:dyDescent="0.25">
      <c r="A53" s="13" t="s">
        <v>11</v>
      </c>
      <c r="B53" s="13">
        <v>4.8260750829570473E-2</v>
      </c>
      <c r="C53" s="13"/>
      <c r="D53" s="11"/>
      <c r="E53" s="11"/>
      <c r="F53" s="11"/>
      <c r="G53" s="11"/>
      <c r="H53" s="11"/>
      <c r="I53" s="11"/>
      <c r="J53" s="11"/>
      <c r="K53" s="11"/>
    </row>
    <row r="54" spans="1:11" ht="15.75" thickBot="1" x14ac:dyDescent="0.3">
      <c r="A54" s="14" t="s">
        <v>12</v>
      </c>
      <c r="B54" s="14">
        <v>19</v>
      </c>
      <c r="C54" s="13"/>
      <c r="D54" s="11"/>
      <c r="E54" s="11"/>
      <c r="F54" s="11"/>
      <c r="G54" s="11"/>
      <c r="H54" s="11"/>
      <c r="I54" s="11"/>
      <c r="J54" s="11"/>
      <c r="K54" s="11"/>
    </row>
    <row r="55" spans="1:1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spans="1:11" ht="15.75" thickBot="1" x14ac:dyDescent="0.3">
      <c r="A56" s="11" t="s">
        <v>13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11" x14ac:dyDescent="0.25">
      <c r="A57" s="15"/>
      <c r="B57" s="15" t="s">
        <v>18</v>
      </c>
      <c r="C57" s="15"/>
      <c r="D57" s="15" t="s">
        <v>19</v>
      </c>
      <c r="E57" s="15" t="s">
        <v>20</v>
      </c>
      <c r="F57" s="15" t="s">
        <v>21</v>
      </c>
      <c r="G57" s="15"/>
      <c r="H57" s="15" t="s">
        <v>22</v>
      </c>
      <c r="I57" s="11"/>
      <c r="J57" s="11"/>
      <c r="K57" s="11"/>
    </row>
    <row r="58" spans="1:11" x14ac:dyDescent="0.25">
      <c r="A58" s="13" t="s">
        <v>14</v>
      </c>
      <c r="B58" s="13">
        <v>2</v>
      </c>
      <c r="C58" s="13"/>
      <c r="D58" s="13">
        <v>0.60282772118812333</v>
      </c>
      <c r="E58" s="13">
        <v>0.30141386059406167</v>
      </c>
      <c r="F58" s="13">
        <v>129.41215553354434</v>
      </c>
      <c r="G58" s="13"/>
      <c r="H58" s="13">
        <v>1.3198320723794462E-10</v>
      </c>
      <c r="I58" s="11"/>
      <c r="J58" s="11"/>
      <c r="K58" s="11"/>
    </row>
    <row r="59" spans="1:11" x14ac:dyDescent="0.25">
      <c r="A59" s="13" t="s">
        <v>15</v>
      </c>
      <c r="B59" s="13">
        <v>16</v>
      </c>
      <c r="C59" s="13"/>
      <c r="D59" s="13">
        <v>3.7265601130142191E-2</v>
      </c>
      <c r="E59" s="13">
        <v>2.3291000706338869E-3</v>
      </c>
      <c r="F59" s="13"/>
      <c r="G59" s="13"/>
      <c r="H59" s="13"/>
      <c r="I59" s="11"/>
      <c r="J59" s="11"/>
      <c r="K59" s="11"/>
    </row>
    <row r="60" spans="1:11" ht="15.75" thickBot="1" x14ac:dyDescent="0.3">
      <c r="A60" s="14" t="s">
        <v>16</v>
      </c>
      <c r="B60" s="14">
        <v>18</v>
      </c>
      <c r="C60" s="14"/>
      <c r="D60" s="14">
        <v>0.64009332231826555</v>
      </c>
      <c r="E60" s="14"/>
      <c r="F60" s="14"/>
      <c r="G60" s="14"/>
      <c r="H60" s="14"/>
      <c r="I60" s="11"/>
      <c r="J60" s="11"/>
      <c r="K60" s="11"/>
    </row>
    <row r="61" spans="1:11" ht="15.75" thickBo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spans="1:11" x14ac:dyDescent="0.25">
      <c r="A62" s="15"/>
      <c r="B62" s="15" t="s">
        <v>23</v>
      </c>
      <c r="C62" s="15"/>
      <c r="D62" s="15" t="s">
        <v>11</v>
      </c>
      <c r="E62" s="15" t="s">
        <v>24</v>
      </c>
      <c r="F62" s="15" t="s">
        <v>25</v>
      </c>
      <c r="G62" s="15"/>
      <c r="H62" s="15" t="s">
        <v>26</v>
      </c>
      <c r="I62" s="15" t="s">
        <v>27</v>
      </c>
      <c r="J62" s="15" t="s">
        <v>28</v>
      </c>
      <c r="K62" s="15" t="s">
        <v>29</v>
      </c>
    </row>
    <row r="63" spans="1:11" x14ac:dyDescent="0.25">
      <c r="A63" s="13" t="s">
        <v>17</v>
      </c>
      <c r="B63" s="13">
        <v>-6.8597541653633618</v>
      </c>
      <c r="C63" s="13"/>
      <c r="D63" s="13">
        <v>2.072258758065352</v>
      </c>
      <c r="E63" s="13">
        <v>-3.310278766425669</v>
      </c>
      <c r="F63" s="13">
        <v>4.4224866039853988E-3</v>
      </c>
      <c r="G63" s="13"/>
      <c r="H63" s="13">
        <v>-11.252746487943758</v>
      </c>
      <c r="I63" s="13">
        <v>-2.4667618427829652</v>
      </c>
      <c r="J63" s="13">
        <v>-11.252746487943758</v>
      </c>
      <c r="K63" s="13">
        <v>-2.4667618427829652</v>
      </c>
    </row>
    <row r="64" spans="1:11" x14ac:dyDescent="0.25">
      <c r="A64" s="13" t="s">
        <v>30</v>
      </c>
      <c r="B64" s="13">
        <v>1.6046954124818655</v>
      </c>
      <c r="C64" s="13"/>
      <c r="D64" s="13">
        <v>0.37749501511255495</v>
      </c>
      <c r="E64" s="13">
        <v>4.25090490798509</v>
      </c>
      <c r="F64" s="13">
        <v>6.1003823444972182E-4</v>
      </c>
      <c r="G64" s="13"/>
      <c r="H64" s="13">
        <v>0.80444172951515258</v>
      </c>
      <c r="I64" s="13">
        <v>2.4049490954485786</v>
      </c>
      <c r="J64" s="13">
        <v>0.80444172951515258</v>
      </c>
      <c r="K64" s="13">
        <v>2.4049490954485786</v>
      </c>
    </row>
    <row r="65" spans="1:11" ht="15.75" thickBot="1" x14ac:dyDescent="0.3">
      <c r="A65" s="14" t="s">
        <v>31</v>
      </c>
      <c r="B65" s="14">
        <v>0.119425254914797</v>
      </c>
      <c r="C65" s="14"/>
      <c r="D65" s="14">
        <v>0.1005389315654469</v>
      </c>
      <c r="E65" s="14">
        <v>1.18785084598851</v>
      </c>
      <c r="F65" s="14">
        <v>0.25222698442147351</v>
      </c>
      <c r="G65" s="14"/>
      <c r="H65" s="14">
        <v>-9.3707758888836978E-2</v>
      </c>
      <c r="I65" s="14">
        <v>0.33255826871843097</v>
      </c>
      <c r="J65" s="14">
        <v>-9.3707758888836978E-2</v>
      </c>
      <c r="K65" s="14">
        <v>0.33255826871843097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5"/>
  <sheetViews>
    <sheetView workbookViewId="0">
      <selection activeCell="B29" sqref="B29"/>
    </sheetView>
  </sheetViews>
  <sheetFormatPr baseColWidth="10" defaultRowHeight="15" x14ac:dyDescent="0.25"/>
  <sheetData>
    <row r="2" spans="1:17" x14ac:dyDescent="0.25">
      <c r="B2" s="1" t="s">
        <v>0</v>
      </c>
      <c r="C2" s="1"/>
      <c r="D2" s="1" t="s">
        <v>1</v>
      </c>
      <c r="E2" s="1" t="s">
        <v>2</v>
      </c>
      <c r="F2" s="16" t="s">
        <v>3</v>
      </c>
      <c r="G2" s="16"/>
      <c r="H2" s="16" t="s">
        <v>4</v>
      </c>
      <c r="I2" s="16" t="s">
        <v>5</v>
      </c>
      <c r="J2" s="16" t="s">
        <v>33</v>
      </c>
      <c r="K2" s="16" t="s">
        <v>35</v>
      </c>
      <c r="L2" t="s">
        <v>6</v>
      </c>
    </row>
    <row r="3" spans="1:17" ht="15.75" thickBot="1" x14ac:dyDescent="0.3">
      <c r="A3">
        <v>1969</v>
      </c>
      <c r="B3" s="6">
        <v>74.938999999999993</v>
      </c>
      <c r="C3" s="6">
        <v>1</v>
      </c>
      <c r="D3" s="6">
        <v>777.6</v>
      </c>
      <c r="E3" s="6">
        <v>120.7</v>
      </c>
      <c r="F3" s="11">
        <f>LN(B3)</f>
        <v>4.3166744492679694</v>
      </c>
      <c r="G3" s="11">
        <v>1</v>
      </c>
      <c r="H3" s="11">
        <f t="shared" ref="H3:I18" si="0">LN(D3)</f>
        <v>6.6562122531462293</v>
      </c>
      <c r="I3" s="11">
        <f t="shared" si="0"/>
        <v>4.7933081281034857</v>
      </c>
      <c r="J3">
        <f t="array" ref="J3:J21">MMULT(G3:I21,B63:B65)</f>
        <v>4.3938811468499015</v>
      </c>
      <c r="K3">
        <f>EXP(J3)</f>
        <v>80.954004430532748</v>
      </c>
    </row>
    <row r="4" spans="1:17" x14ac:dyDescent="0.25">
      <c r="A4">
        <f>+A3+1</f>
        <v>1970</v>
      </c>
      <c r="B4" s="6">
        <v>80.975999999999999</v>
      </c>
      <c r="C4" s="6">
        <v>1</v>
      </c>
      <c r="D4" s="6">
        <v>780.8</v>
      </c>
      <c r="E4" s="6">
        <v>132</v>
      </c>
      <c r="F4" s="11">
        <f t="shared" ref="F4:F21" si="1">LN(B4)</f>
        <v>4.3941528144717221</v>
      </c>
      <c r="G4" s="11">
        <v>1</v>
      </c>
      <c r="H4" s="11">
        <f t="shared" si="0"/>
        <v>6.6603190350988823</v>
      </c>
      <c r="I4" s="11">
        <f t="shared" si="0"/>
        <v>4.8828019225863706</v>
      </c>
      <c r="J4">
        <v>4.4111591002287982</v>
      </c>
      <c r="K4">
        <f t="shared" ref="K4:K21" si="2">EXP(J4)</f>
        <v>82.364877344592131</v>
      </c>
      <c r="L4" s="5" t="s">
        <v>7</v>
      </c>
      <c r="M4" s="5"/>
    </row>
    <row r="5" spans="1:17" x14ac:dyDescent="0.25">
      <c r="A5">
        <f t="shared" ref="A5:A21" si="3">+A4+1</f>
        <v>1971</v>
      </c>
      <c r="B5" s="6">
        <v>90.802000000000007</v>
      </c>
      <c r="C5" s="6">
        <v>1</v>
      </c>
      <c r="D5" s="6">
        <v>825.8</v>
      </c>
      <c r="E5" s="6">
        <v>146.6</v>
      </c>
      <c r="F5" s="11">
        <f t="shared" si="1"/>
        <v>4.5086813117963871</v>
      </c>
      <c r="G5" s="11">
        <v>1</v>
      </c>
      <c r="H5" s="11">
        <f t="shared" si="0"/>
        <v>6.7163526134519902</v>
      </c>
      <c r="I5" s="11">
        <f t="shared" si="0"/>
        <v>4.9877077894525508</v>
      </c>
      <c r="J5">
        <v>4.5136043362495242</v>
      </c>
      <c r="K5">
        <f t="shared" si="2"/>
        <v>91.250122620639132</v>
      </c>
      <c r="L5" s="2" t="s">
        <v>8</v>
      </c>
      <c r="M5" s="2">
        <v>0.9662491324041661</v>
      </c>
    </row>
    <row r="6" spans="1:17" x14ac:dyDescent="0.25">
      <c r="A6">
        <f t="shared" si="3"/>
        <v>1972</v>
      </c>
      <c r="B6" s="6">
        <v>101.955</v>
      </c>
      <c r="C6" s="6">
        <v>1</v>
      </c>
      <c r="D6" s="6">
        <v>864.1</v>
      </c>
      <c r="E6" s="6">
        <v>162.69999999999999</v>
      </c>
      <c r="F6" s="11">
        <f t="shared" si="1"/>
        <v>4.6245315394667115</v>
      </c>
      <c r="G6" s="11">
        <v>1</v>
      </c>
      <c r="H6" s="11">
        <f t="shared" si="0"/>
        <v>6.7616885028473535</v>
      </c>
      <c r="I6" s="11">
        <f t="shared" si="0"/>
        <v>5.091908014224992</v>
      </c>
      <c r="J6">
        <v>4.5987987683886775</v>
      </c>
      <c r="K6">
        <f t="shared" si="2"/>
        <v>99.364883684236702</v>
      </c>
      <c r="L6" s="2" t="s">
        <v>9</v>
      </c>
      <c r="M6" s="22">
        <v>0.93363738587180378</v>
      </c>
    </row>
    <row r="7" spans="1:17" x14ac:dyDescent="0.25">
      <c r="A7">
        <f t="shared" si="3"/>
        <v>1973</v>
      </c>
      <c r="B7" s="6">
        <v>114.367</v>
      </c>
      <c r="C7" s="6">
        <v>1</v>
      </c>
      <c r="D7" s="6">
        <v>894.2</v>
      </c>
      <c r="E7" s="6">
        <v>180.6</v>
      </c>
      <c r="F7" s="11">
        <f t="shared" si="1"/>
        <v>4.7394125757942041</v>
      </c>
      <c r="G7" s="11">
        <v>1</v>
      </c>
      <c r="H7" s="11">
        <f t="shared" si="0"/>
        <v>6.7959294637998804</v>
      </c>
      <c r="I7" s="11">
        <f t="shared" si="0"/>
        <v>5.1962846409828849</v>
      </c>
      <c r="J7">
        <v>4.6662102866058763</v>
      </c>
      <c r="K7">
        <f t="shared" si="2"/>
        <v>106.29415379449109</v>
      </c>
      <c r="L7" s="2" t="s">
        <v>10</v>
      </c>
      <c r="M7" s="2">
        <v>0.92973370268779221</v>
      </c>
    </row>
    <row r="8" spans="1:17" x14ac:dyDescent="0.25">
      <c r="A8">
        <f t="shared" si="3"/>
        <v>1974</v>
      </c>
      <c r="B8" s="6">
        <v>101.82299999999999</v>
      </c>
      <c r="C8" s="6">
        <v>1</v>
      </c>
      <c r="D8" s="6">
        <v>891.2</v>
      </c>
      <c r="E8" s="6">
        <v>197.1</v>
      </c>
      <c r="F8" s="11">
        <f t="shared" si="1"/>
        <v>4.623236011799718</v>
      </c>
      <c r="G8" s="11">
        <v>1</v>
      </c>
      <c r="H8" s="11">
        <f t="shared" si="0"/>
        <v>6.7925688691730199</v>
      </c>
      <c r="I8" s="11">
        <f t="shared" si="0"/>
        <v>5.2837112141586742</v>
      </c>
      <c r="J8">
        <v>4.6712584966127872</v>
      </c>
      <c r="K8">
        <f t="shared" si="2"/>
        <v>106.8321057100251</v>
      </c>
      <c r="L8" s="2" t="s">
        <v>11</v>
      </c>
      <c r="M8" s="2">
        <v>5.3795497090841558</v>
      </c>
    </row>
    <row r="9" spans="1:17" ht="15.75" thickBot="1" x14ac:dyDescent="0.3">
      <c r="A9">
        <f t="shared" si="3"/>
        <v>1975</v>
      </c>
      <c r="B9" s="6">
        <v>107.572</v>
      </c>
      <c r="C9" s="6">
        <v>1</v>
      </c>
      <c r="D9" s="6">
        <v>887.5</v>
      </c>
      <c r="E9" s="6">
        <v>209.6</v>
      </c>
      <c r="F9" s="11">
        <f t="shared" si="1"/>
        <v>4.6781603908154645</v>
      </c>
      <c r="G9" s="11">
        <v>1</v>
      </c>
      <c r="H9" s="11">
        <f t="shared" si="0"/>
        <v>6.7884085213495711</v>
      </c>
      <c r="I9" s="11">
        <f t="shared" si="0"/>
        <v>5.3452009524468869</v>
      </c>
      <c r="J9">
        <v>4.6719258332158846</v>
      </c>
      <c r="K9">
        <f t="shared" si="2"/>
        <v>106.90342247804955</v>
      </c>
      <c r="L9" s="3" t="s">
        <v>12</v>
      </c>
      <c r="M9" s="3">
        <v>19</v>
      </c>
    </row>
    <row r="10" spans="1:17" x14ac:dyDescent="0.25">
      <c r="A10">
        <f t="shared" si="3"/>
        <v>1976</v>
      </c>
      <c r="B10" s="6">
        <v>117.6</v>
      </c>
      <c r="C10" s="6">
        <v>1</v>
      </c>
      <c r="D10" s="6">
        <v>892.3</v>
      </c>
      <c r="E10" s="6">
        <v>221.9</v>
      </c>
      <c r="F10" s="11">
        <f t="shared" si="1"/>
        <v>4.7672890354645263</v>
      </c>
      <c r="G10" s="11">
        <v>1</v>
      </c>
      <c r="H10" s="11">
        <f t="shared" si="0"/>
        <v>6.7938023989061058</v>
      </c>
      <c r="I10" s="11">
        <f t="shared" si="0"/>
        <v>5.4022268299385479</v>
      </c>
      <c r="J10">
        <v>4.6873916937425264</v>
      </c>
      <c r="K10">
        <f t="shared" si="2"/>
        <v>108.56962733398058</v>
      </c>
    </row>
    <row r="11" spans="1:17" ht="15.75" thickBot="1" x14ac:dyDescent="0.3">
      <c r="A11">
        <f t="shared" si="3"/>
        <v>1977</v>
      </c>
      <c r="B11" s="6">
        <v>123.224</v>
      </c>
      <c r="C11" s="6">
        <v>1</v>
      </c>
      <c r="D11" s="6">
        <v>930.1</v>
      </c>
      <c r="E11" s="6">
        <v>232.5</v>
      </c>
      <c r="F11" s="11">
        <f t="shared" si="1"/>
        <v>4.8140038373221561</v>
      </c>
      <c r="G11" s="11">
        <v>1</v>
      </c>
      <c r="H11" s="11">
        <f t="shared" si="0"/>
        <v>6.8352921072484216</v>
      </c>
      <c r="I11" s="11">
        <f t="shared" si="0"/>
        <v>5.4488902250274114</v>
      </c>
      <c r="J11">
        <v>4.7595428262383281</v>
      </c>
      <c r="K11">
        <f t="shared" si="2"/>
        <v>116.69256492343517</v>
      </c>
      <c r="L11" t="s">
        <v>13</v>
      </c>
    </row>
    <row r="12" spans="1:17" x14ac:dyDescent="0.25">
      <c r="A12">
        <f t="shared" si="3"/>
        <v>1978</v>
      </c>
      <c r="B12" s="6">
        <v>130.971</v>
      </c>
      <c r="C12" s="6">
        <v>1</v>
      </c>
      <c r="D12" s="6">
        <v>969.9</v>
      </c>
      <c r="E12" s="6">
        <v>243.5</v>
      </c>
      <c r="F12" s="11">
        <f t="shared" si="1"/>
        <v>4.8749759246484992</v>
      </c>
      <c r="G12" s="11">
        <v>1</v>
      </c>
      <c r="H12" s="11">
        <f t="shared" si="0"/>
        <v>6.877192973399497</v>
      </c>
      <c r="I12" s="11">
        <f t="shared" si="0"/>
        <v>5.4951169425226443</v>
      </c>
      <c r="J12">
        <v>4.8323015914507179</v>
      </c>
      <c r="K12">
        <f t="shared" si="2"/>
        <v>125.49947702738901</v>
      </c>
      <c r="L12" s="4"/>
      <c r="M12" s="4" t="s">
        <v>18</v>
      </c>
      <c r="N12" s="4" t="s">
        <v>19</v>
      </c>
      <c r="O12" s="4" t="s">
        <v>20</v>
      </c>
      <c r="P12" s="4" t="s">
        <v>21</v>
      </c>
      <c r="Q12" s="4" t="s">
        <v>22</v>
      </c>
    </row>
    <row r="13" spans="1:17" x14ac:dyDescent="0.25">
      <c r="A13">
        <f t="shared" si="3"/>
        <v>1979</v>
      </c>
      <c r="B13" s="6">
        <v>138.84200000000001</v>
      </c>
      <c r="C13" s="6">
        <v>1</v>
      </c>
      <c r="D13" s="6">
        <v>1006.9</v>
      </c>
      <c r="E13" s="6">
        <v>257.7</v>
      </c>
      <c r="F13" s="11">
        <f t="shared" si="1"/>
        <v>4.9333365959604185</v>
      </c>
      <c r="G13" s="11">
        <v>1</v>
      </c>
      <c r="H13" s="11">
        <f t="shared" si="0"/>
        <v>6.9146315829215688</v>
      </c>
      <c r="I13" s="11">
        <f t="shared" si="0"/>
        <v>5.551796117658319</v>
      </c>
      <c r="J13">
        <v>4.8991480813394244</v>
      </c>
      <c r="K13">
        <f t="shared" si="2"/>
        <v>134.17542443329995</v>
      </c>
      <c r="L13" s="2" t="s">
        <v>14</v>
      </c>
      <c r="M13" s="2">
        <v>1</v>
      </c>
      <c r="N13" s="2">
        <v>6921.4250420863609</v>
      </c>
      <c r="O13" s="2">
        <v>6921.4250420863609</v>
      </c>
      <c r="P13" s="2">
        <v>239.168329462733</v>
      </c>
      <c r="Q13" s="2">
        <v>1.9053801839045696E-11</v>
      </c>
    </row>
    <row r="14" spans="1:17" x14ac:dyDescent="0.25">
      <c r="A14">
        <f t="shared" si="3"/>
        <v>1980</v>
      </c>
      <c r="B14" s="6">
        <v>135.48599999999999</v>
      </c>
      <c r="C14" s="6">
        <v>1</v>
      </c>
      <c r="D14" s="6">
        <v>1020.9</v>
      </c>
      <c r="E14" s="6">
        <v>274.39999999999998</v>
      </c>
      <c r="F14" s="11">
        <f t="shared" si="1"/>
        <v>4.9088683139485596</v>
      </c>
      <c r="G14" s="11">
        <v>1</v>
      </c>
      <c r="H14" s="11">
        <f t="shared" si="0"/>
        <v>6.9284398701749694</v>
      </c>
      <c r="I14" s="11">
        <f t="shared" si="0"/>
        <v>5.6145868958517298</v>
      </c>
      <c r="J14">
        <v>4.9288049812412353</v>
      </c>
      <c r="K14">
        <f t="shared" si="2"/>
        <v>138.21424499534197</v>
      </c>
      <c r="L14" s="2" t="s">
        <v>15</v>
      </c>
      <c r="M14" s="2">
        <v>17</v>
      </c>
      <c r="N14" s="2">
        <v>491.97243623262614</v>
      </c>
      <c r="O14" s="2">
        <v>28.939555072507421</v>
      </c>
      <c r="P14" s="2"/>
      <c r="Q14" s="2"/>
    </row>
    <row r="15" spans="1:17" ht="15.75" thickBot="1" x14ac:dyDescent="0.3">
      <c r="A15">
        <f t="shared" si="3"/>
        <v>1981</v>
      </c>
      <c r="B15" s="6">
        <v>133.441</v>
      </c>
      <c r="C15" s="6">
        <v>1</v>
      </c>
      <c r="D15" s="6">
        <v>1017.1</v>
      </c>
      <c r="E15" s="6">
        <v>289.5</v>
      </c>
      <c r="F15" s="11">
        <f t="shared" si="1"/>
        <v>4.8936594325871532</v>
      </c>
      <c r="G15" s="11">
        <v>1</v>
      </c>
      <c r="H15" s="11">
        <f t="shared" si="0"/>
        <v>6.9247107196315509</v>
      </c>
      <c r="I15" s="11">
        <f t="shared" si="0"/>
        <v>5.6681552970130502</v>
      </c>
      <c r="J15">
        <v>4.9292182504358264</v>
      </c>
      <c r="K15">
        <f t="shared" si="2"/>
        <v>138.27137648958239</v>
      </c>
      <c r="L15" s="3" t="s">
        <v>16</v>
      </c>
      <c r="M15" s="3">
        <v>18</v>
      </c>
      <c r="N15" s="3">
        <v>7413.3974783189869</v>
      </c>
      <c r="O15" s="3"/>
      <c r="P15" s="3"/>
      <c r="Q15" s="3"/>
    </row>
    <row r="16" spans="1:17" ht="15.75" thickBot="1" x14ac:dyDescent="0.3">
      <c r="A16">
        <f t="shared" si="3"/>
        <v>1982</v>
      </c>
      <c r="B16" s="6">
        <v>130.38800000000001</v>
      </c>
      <c r="C16" s="6">
        <v>1</v>
      </c>
      <c r="D16" s="6">
        <v>1016.1</v>
      </c>
      <c r="E16" s="6">
        <v>301.89999999999998</v>
      </c>
      <c r="F16" s="11">
        <f t="shared" si="1"/>
        <v>4.8705146207181578</v>
      </c>
      <c r="G16" s="11">
        <v>1</v>
      </c>
      <c r="H16" s="11">
        <f t="shared" si="0"/>
        <v>6.9237270484918358</v>
      </c>
      <c r="I16" s="11">
        <f t="shared" si="0"/>
        <v>5.7100958367127932</v>
      </c>
      <c r="J16">
        <v>4.9326485175154398</v>
      </c>
      <c r="K16">
        <f t="shared" si="2"/>
        <v>138.74649867251267</v>
      </c>
    </row>
    <row r="17" spans="1:20" x14ac:dyDescent="0.25">
      <c r="A17">
        <f t="shared" si="3"/>
        <v>1983</v>
      </c>
      <c r="B17" s="6">
        <v>130.61500000000001</v>
      </c>
      <c r="C17" s="6">
        <v>1</v>
      </c>
      <c r="D17" s="6">
        <v>1008.1</v>
      </c>
      <c r="E17" s="6">
        <v>314.89999999999998</v>
      </c>
      <c r="F17" s="11">
        <f t="shared" si="1"/>
        <v>4.8722540647646664</v>
      </c>
      <c r="G17" s="11">
        <v>1</v>
      </c>
      <c r="H17" s="11">
        <f t="shared" si="0"/>
        <v>6.915822650059896</v>
      </c>
      <c r="I17" s="11">
        <f t="shared" si="0"/>
        <v>5.7522551281069791</v>
      </c>
      <c r="J17">
        <v>4.9249992497350554</v>
      </c>
      <c r="K17">
        <f t="shared" si="2"/>
        <v>137.68923833941111</v>
      </c>
      <c r="L17" s="4"/>
      <c r="M17" s="4" t="s">
        <v>23</v>
      </c>
      <c r="N17" s="4" t="s">
        <v>11</v>
      </c>
      <c r="O17" s="4" t="s">
        <v>24</v>
      </c>
      <c r="P17" s="4" t="s">
        <v>25</v>
      </c>
      <c r="Q17" s="4" t="s">
        <v>26</v>
      </c>
      <c r="R17" s="4" t="s">
        <v>27</v>
      </c>
      <c r="S17" s="4" t="s">
        <v>28</v>
      </c>
      <c r="T17" s="4" t="s">
        <v>29</v>
      </c>
    </row>
    <row r="18" spans="1:20" x14ac:dyDescent="0.25">
      <c r="A18">
        <f t="shared" si="3"/>
        <v>1984</v>
      </c>
      <c r="B18" s="6">
        <v>132.244</v>
      </c>
      <c r="C18" s="6">
        <v>1</v>
      </c>
      <c r="D18" s="6">
        <v>985.1</v>
      </c>
      <c r="E18" s="6">
        <v>327.7</v>
      </c>
      <c r="F18" s="11">
        <f t="shared" si="1"/>
        <v>4.8846487010891844</v>
      </c>
      <c r="G18" s="11">
        <v>1</v>
      </c>
      <c r="H18" s="11">
        <f t="shared" si="0"/>
        <v>6.8927431588616335</v>
      </c>
      <c r="I18" s="11">
        <f t="shared" si="0"/>
        <v>5.7920985557047686</v>
      </c>
      <c r="J18">
        <v>4.8927220075843332</v>
      </c>
      <c r="K18">
        <f t="shared" si="2"/>
        <v>133.31596768356471</v>
      </c>
      <c r="L18" s="2" t="s">
        <v>17</v>
      </c>
      <c r="M18" s="2">
        <v>3.4691062099935834</v>
      </c>
      <c r="N18" s="2">
        <v>7.5499242268067901</v>
      </c>
      <c r="O18" s="2">
        <v>0.45948887773948266</v>
      </c>
      <c r="P18" s="2">
        <v>0.65170450939823654</v>
      </c>
      <c r="Q18" s="2">
        <v>-12.459841535184543</v>
      </c>
      <c r="R18" s="2">
        <v>19.398053955171711</v>
      </c>
      <c r="S18" s="2">
        <v>-12.459841535184543</v>
      </c>
      <c r="T18" s="2">
        <v>19.398053955171711</v>
      </c>
    </row>
    <row r="19" spans="1:20" ht="15.75" thickBot="1" x14ac:dyDescent="0.3">
      <c r="A19">
        <f t="shared" si="3"/>
        <v>1985</v>
      </c>
      <c r="B19" s="6">
        <v>137.31800000000001</v>
      </c>
      <c r="C19" s="6">
        <v>1</v>
      </c>
      <c r="D19" s="6">
        <v>977.1</v>
      </c>
      <c r="E19" s="6">
        <v>339.4</v>
      </c>
      <c r="F19" s="11">
        <f t="shared" si="1"/>
        <v>4.9222994039626009</v>
      </c>
      <c r="G19" s="11">
        <v>1</v>
      </c>
      <c r="H19" s="11">
        <f t="shared" ref="H19:I21" si="4">LN(D19)</f>
        <v>6.8845890009502977</v>
      </c>
      <c r="I19" s="11">
        <f t="shared" si="4"/>
        <v>5.8271793528001261</v>
      </c>
      <c r="J19">
        <v>4.8838266009270868</v>
      </c>
      <c r="K19">
        <f t="shared" si="2"/>
        <v>132.13532686238619</v>
      </c>
      <c r="L19" s="3" t="s">
        <v>30</v>
      </c>
      <c r="M19" s="3">
        <v>0.97021897966723536</v>
      </c>
      <c r="N19" s="3">
        <v>6.2736159789049922E-2</v>
      </c>
      <c r="O19" s="3">
        <v>15.465068039382594</v>
      </c>
      <c r="P19" s="3">
        <v>1.9053801839045761E-11</v>
      </c>
      <c r="Q19" s="3">
        <v>0.83785725245085763</v>
      </c>
      <c r="R19" s="3">
        <v>1.1025807068836131</v>
      </c>
      <c r="S19" s="3">
        <v>0.83785725245085763</v>
      </c>
      <c r="T19" s="3">
        <v>1.1025807068836131</v>
      </c>
    </row>
    <row r="20" spans="1:20" x14ac:dyDescent="0.25">
      <c r="A20">
        <f t="shared" si="3"/>
        <v>1986</v>
      </c>
      <c r="B20" s="6">
        <v>137.46799999999999</v>
      </c>
      <c r="C20" s="6">
        <v>1</v>
      </c>
      <c r="D20" s="6">
        <v>1007.2</v>
      </c>
      <c r="E20" s="6">
        <v>349.49200000000002</v>
      </c>
      <c r="F20" s="11">
        <f t="shared" si="1"/>
        <v>4.9233911627487048</v>
      </c>
      <c r="G20" s="11">
        <v>1</v>
      </c>
      <c r="H20" s="11">
        <f t="shared" si="4"/>
        <v>6.9149294827301375</v>
      </c>
      <c r="I20" s="11">
        <f t="shared" si="4"/>
        <v>5.8564806715692566</v>
      </c>
      <c r="J20">
        <v>4.9360131503150297</v>
      </c>
      <c r="K20">
        <f t="shared" si="2"/>
        <v>139.2141159318104</v>
      </c>
    </row>
    <row r="21" spans="1:20" x14ac:dyDescent="0.25">
      <c r="A21">
        <f t="shared" si="3"/>
        <v>1987</v>
      </c>
      <c r="B21" s="6">
        <v>135.75</v>
      </c>
      <c r="C21" s="6">
        <v>1</v>
      </c>
      <c r="D21" s="6">
        <v>1000</v>
      </c>
      <c r="E21" s="6">
        <v>358.23099999999999</v>
      </c>
      <c r="F21" s="11">
        <f t="shared" si="1"/>
        <v>4.9108149588140444</v>
      </c>
      <c r="G21" s="11">
        <v>1</v>
      </c>
      <c r="H21" s="11">
        <f t="shared" si="4"/>
        <v>6.9077552789821368</v>
      </c>
      <c r="I21" s="11">
        <f t="shared" si="4"/>
        <v>5.8811780297121725</v>
      </c>
      <c r="J21">
        <v>4.9274502267643427</v>
      </c>
      <c r="K21">
        <f t="shared" si="2"/>
        <v>138.0271254073333</v>
      </c>
    </row>
    <row r="25" spans="1:20" x14ac:dyDescent="0.25">
      <c r="A25" s="6" t="s">
        <v>6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20" ht="15.75" thickBo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20" x14ac:dyDescent="0.25">
      <c r="A27" s="7" t="s">
        <v>7</v>
      </c>
      <c r="B27" s="7"/>
      <c r="C27" s="17"/>
      <c r="D27" s="6"/>
      <c r="E27" s="6"/>
      <c r="F27" s="6"/>
      <c r="G27" s="6"/>
      <c r="H27" s="6"/>
      <c r="I27" s="6"/>
      <c r="J27" s="6"/>
      <c r="K27" s="6"/>
    </row>
    <row r="28" spans="1:20" x14ac:dyDescent="0.25">
      <c r="A28" s="8" t="s">
        <v>8</v>
      </c>
      <c r="B28" s="8">
        <v>0.97013040864393685</v>
      </c>
      <c r="C28" s="8"/>
      <c r="D28" s="6"/>
      <c r="E28" s="6"/>
      <c r="F28" s="6"/>
      <c r="G28" s="6"/>
      <c r="H28" s="6"/>
      <c r="I28" s="6"/>
      <c r="J28" s="6"/>
      <c r="K28" s="6"/>
    </row>
    <row r="29" spans="1:20" x14ac:dyDescent="0.25">
      <c r="A29" s="8" t="s">
        <v>9</v>
      </c>
      <c r="B29" s="22">
        <v>0.94115300977565197</v>
      </c>
      <c r="C29" s="8"/>
      <c r="D29" s="6"/>
      <c r="E29" s="6"/>
      <c r="F29" s="6"/>
      <c r="G29" s="6"/>
      <c r="H29" s="6"/>
      <c r="I29" s="6"/>
      <c r="J29" s="6"/>
      <c r="K29" s="6"/>
    </row>
    <row r="30" spans="1:20" x14ac:dyDescent="0.25">
      <c r="A30" s="8" t="s">
        <v>10</v>
      </c>
      <c r="B30" s="8">
        <v>0.9337971359976085</v>
      </c>
      <c r="C30" s="8"/>
      <c r="D30" s="6"/>
      <c r="E30" s="6"/>
      <c r="F30" s="6"/>
      <c r="G30" s="6"/>
      <c r="H30" s="6"/>
      <c r="I30" s="6"/>
      <c r="J30" s="6"/>
      <c r="K30" s="6"/>
    </row>
    <row r="31" spans="1:20" x14ac:dyDescent="0.25">
      <c r="A31" s="8" t="s">
        <v>11</v>
      </c>
      <c r="B31" s="8">
        <v>5.2003207371436453</v>
      </c>
      <c r="C31" s="8"/>
      <c r="D31" s="6"/>
      <c r="E31" s="6"/>
      <c r="F31" s="6"/>
      <c r="G31" s="6"/>
      <c r="H31" s="6"/>
      <c r="I31" s="6"/>
      <c r="J31" s="6"/>
      <c r="K31" s="6"/>
    </row>
    <row r="32" spans="1:20" ht="15.75" thickBot="1" x14ac:dyDescent="0.3">
      <c r="A32" s="9" t="s">
        <v>12</v>
      </c>
      <c r="B32" s="9">
        <v>19</v>
      </c>
      <c r="C32" s="8"/>
      <c r="D32" s="6"/>
      <c r="E32" s="6"/>
      <c r="F32" s="6"/>
      <c r="G32" s="6"/>
      <c r="H32" s="6"/>
      <c r="I32" s="6"/>
      <c r="J32" s="6"/>
      <c r="K32" s="6"/>
    </row>
    <row r="33" spans="1:1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ht="15.75" thickBot="1" x14ac:dyDescent="0.3">
      <c r="A34" s="6" t="s">
        <v>13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25">
      <c r="A35" s="10"/>
      <c r="B35" s="10" t="s">
        <v>18</v>
      </c>
      <c r="C35" s="10"/>
      <c r="D35" s="10" t="s">
        <v>19</v>
      </c>
      <c r="E35" s="10" t="s">
        <v>20</v>
      </c>
      <c r="F35" s="10" t="s">
        <v>21</v>
      </c>
      <c r="G35" s="10"/>
      <c r="H35" s="10" t="s">
        <v>22</v>
      </c>
      <c r="I35" s="6"/>
      <c r="J35" s="6"/>
      <c r="K35" s="6"/>
    </row>
    <row r="36" spans="1:11" x14ac:dyDescent="0.25">
      <c r="A36" s="8" t="s">
        <v>14</v>
      </c>
      <c r="B36" s="8">
        <v>2</v>
      </c>
      <c r="C36" s="8"/>
      <c r="D36" s="8">
        <v>6920.1613897986026</v>
      </c>
      <c r="E36" s="8">
        <v>3460.0806948993013</v>
      </c>
      <c r="F36" s="8">
        <v>127.94578022598648</v>
      </c>
      <c r="G36" s="8"/>
      <c r="H36" s="8">
        <v>1.4381164145488924E-10</v>
      </c>
      <c r="I36" s="6"/>
      <c r="J36" s="6"/>
      <c r="K36" s="6"/>
    </row>
    <row r="37" spans="1:11" x14ac:dyDescent="0.25">
      <c r="A37" s="8" t="s">
        <v>15</v>
      </c>
      <c r="B37" s="8">
        <v>16</v>
      </c>
      <c r="C37" s="8"/>
      <c r="D37" s="8">
        <v>432.69337230665963</v>
      </c>
      <c r="E37" s="8">
        <v>27.043335769166227</v>
      </c>
      <c r="F37" s="8"/>
      <c r="G37" s="8"/>
      <c r="H37" s="8"/>
      <c r="I37" s="6"/>
      <c r="J37" s="6"/>
      <c r="K37" s="6"/>
    </row>
    <row r="38" spans="1:11" ht="15.75" thickBot="1" x14ac:dyDescent="0.3">
      <c r="A38" s="9" t="s">
        <v>16</v>
      </c>
      <c r="B38" s="9">
        <v>18</v>
      </c>
      <c r="C38" s="9"/>
      <c r="D38" s="9">
        <v>7352.8547621052621</v>
      </c>
      <c r="E38" s="9"/>
      <c r="F38" s="9"/>
      <c r="G38" s="9"/>
      <c r="H38" s="9"/>
      <c r="I38" s="6"/>
      <c r="J38" s="6"/>
      <c r="K38" s="6"/>
    </row>
    <row r="39" spans="1:11" ht="15.75" thickBo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25">
      <c r="A40" s="10"/>
      <c r="B40" s="10" t="s">
        <v>23</v>
      </c>
      <c r="C40" s="10"/>
      <c r="D40" s="10" t="s">
        <v>11</v>
      </c>
      <c r="E40" s="10" t="s">
        <v>24</v>
      </c>
      <c r="F40" s="10" t="s">
        <v>25</v>
      </c>
      <c r="G40" s="10"/>
      <c r="H40" s="10" t="s">
        <v>26</v>
      </c>
      <c r="I40" s="10" t="s">
        <v>27</v>
      </c>
      <c r="J40" s="10" t="s">
        <v>28</v>
      </c>
      <c r="K40" s="10" t="s">
        <v>29</v>
      </c>
    </row>
    <row r="41" spans="1:11" x14ac:dyDescent="0.25">
      <c r="A41" s="8" t="s">
        <v>17</v>
      </c>
      <c r="B41" s="8">
        <v>-85.310996034324575</v>
      </c>
      <c r="C41" s="8"/>
      <c r="D41" s="8">
        <v>25.134207020104544</v>
      </c>
      <c r="E41" s="8">
        <v>-3.3942187221616087</v>
      </c>
      <c r="F41" s="8">
        <v>3.7050889249029321E-3</v>
      </c>
      <c r="G41" s="8"/>
      <c r="H41" s="8">
        <v>-138.59313468796827</v>
      </c>
      <c r="I41" s="8">
        <v>-32.028857380680883</v>
      </c>
      <c r="J41" s="8">
        <v>-138.59313468796827</v>
      </c>
      <c r="K41" s="8">
        <v>-32.028857380680883</v>
      </c>
    </row>
    <row r="42" spans="1:11" x14ac:dyDescent="0.25">
      <c r="A42" s="8" t="s">
        <v>30</v>
      </c>
      <c r="B42" s="8">
        <v>0.20847282342420215</v>
      </c>
      <c r="C42" s="8"/>
      <c r="D42" s="8">
        <v>3.5629370344655617E-2</v>
      </c>
      <c r="E42" s="8">
        <v>5.8511509299089521</v>
      </c>
      <c r="F42" s="8">
        <v>2.4576297202938505E-5</v>
      </c>
      <c r="G42" s="8"/>
      <c r="H42" s="8">
        <v>0.13294193242265007</v>
      </c>
      <c r="I42" s="8">
        <v>0.28400371442575423</v>
      </c>
      <c r="J42" s="8">
        <v>0.13294193242265007</v>
      </c>
      <c r="K42" s="8">
        <v>0.28400371442575423</v>
      </c>
    </row>
    <row r="43" spans="1:11" ht="15.75" thickBot="1" x14ac:dyDescent="0.3">
      <c r="A43" s="9" t="s">
        <v>31</v>
      </c>
      <c r="B43" s="9">
        <v>3.7739141538381975E-2</v>
      </c>
      <c r="C43" s="9"/>
      <c r="D43" s="9">
        <v>3.8223708000841482E-2</v>
      </c>
      <c r="E43" s="9">
        <v>0.98732288184995454</v>
      </c>
      <c r="F43" s="9">
        <v>0.33818087238664596</v>
      </c>
      <c r="G43" s="9"/>
      <c r="H43" s="9">
        <v>-4.3291499608487764E-2</v>
      </c>
      <c r="I43" s="9">
        <v>0.11876978268525171</v>
      </c>
      <c r="J43" s="9">
        <v>-4.3291499608487764E-2</v>
      </c>
      <c r="K43" s="9">
        <v>0.11876978268525171</v>
      </c>
    </row>
    <row r="47" spans="1:11" x14ac:dyDescent="0.25">
      <c r="A47" s="11" t="s">
        <v>6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15.75" thickBo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 x14ac:dyDescent="0.25">
      <c r="A49" s="12" t="s">
        <v>7</v>
      </c>
      <c r="B49" s="12"/>
      <c r="C49" s="18"/>
      <c r="D49" s="11"/>
      <c r="E49" s="11"/>
      <c r="F49" s="11"/>
      <c r="G49" s="11"/>
      <c r="H49" s="11"/>
      <c r="I49" s="11"/>
      <c r="J49" s="11"/>
      <c r="K49" s="11"/>
    </row>
    <row r="50" spans="1:11" x14ac:dyDescent="0.25">
      <c r="A50" s="13" t="s">
        <v>8</v>
      </c>
      <c r="B50" s="13">
        <v>0.97045401101999595</v>
      </c>
      <c r="C50" s="13"/>
      <c r="D50" s="11"/>
      <c r="E50" s="11"/>
      <c r="F50" s="11"/>
      <c r="G50" s="11"/>
      <c r="H50" s="11"/>
      <c r="I50" s="11"/>
      <c r="J50" s="11"/>
      <c r="K50" s="11"/>
    </row>
    <row r="51" spans="1:11" x14ac:dyDescent="0.25">
      <c r="A51" s="13" t="s">
        <v>9</v>
      </c>
      <c r="B51" s="21">
        <v>0.94178098750479844</v>
      </c>
      <c r="C51" s="13"/>
      <c r="D51" s="11"/>
      <c r="E51" s="11"/>
      <c r="F51" s="11"/>
      <c r="G51" s="11"/>
      <c r="H51" s="11"/>
      <c r="I51" s="11"/>
      <c r="J51" s="11"/>
      <c r="K51" s="11"/>
    </row>
    <row r="52" spans="1:11" x14ac:dyDescent="0.25">
      <c r="A52" s="13" t="s">
        <v>10</v>
      </c>
      <c r="B52" s="13">
        <v>0.93450361094289836</v>
      </c>
      <c r="C52" s="13"/>
      <c r="D52" s="11"/>
      <c r="E52" s="11"/>
      <c r="F52" s="11"/>
      <c r="G52" s="11"/>
      <c r="H52" s="11"/>
      <c r="I52" s="11"/>
      <c r="J52" s="11"/>
      <c r="K52" s="11"/>
    </row>
    <row r="53" spans="1:11" x14ac:dyDescent="0.25">
      <c r="A53" s="13" t="s">
        <v>11</v>
      </c>
      <c r="B53" s="13">
        <v>4.8260750829570473E-2</v>
      </c>
      <c r="C53" s="13"/>
      <c r="D53" s="11"/>
      <c r="E53" s="11"/>
      <c r="F53" s="11"/>
      <c r="G53" s="11"/>
      <c r="H53" s="11"/>
      <c r="I53" s="11"/>
      <c r="J53" s="11"/>
      <c r="K53" s="11"/>
    </row>
    <row r="54" spans="1:11" ht="15.75" thickBot="1" x14ac:dyDescent="0.3">
      <c r="A54" s="14" t="s">
        <v>12</v>
      </c>
      <c r="B54" s="14">
        <v>19</v>
      </c>
      <c r="C54" s="13"/>
      <c r="D54" s="11"/>
      <c r="E54" s="11"/>
      <c r="F54" s="11"/>
      <c r="G54" s="11"/>
      <c r="H54" s="11"/>
      <c r="I54" s="11"/>
      <c r="J54" s="11"/>
      <c r="K54" s="11"/>
    </row>
    <row r="55" spans="1:1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spans="1:11" ht="15.75" thickBot="1" x14ac:dyDescent="0.3">
      <c r="A56" s="11" t="s">
        <v>13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11" x14ac:dyDescent="0.25">
      <c r="A57" s="15"/>
      <c r="B57" s="15" t="s">
        <v>18</v>
      </c>
      <c r="C57" s="15"/>
      <c r="D57" s="15" t="s">
        <v>19</v>
      </c>
      <c r="E57" s="15" t="s">
        <v>20</v>
      </c>
      <c r="F57" s="15" t="s">
        <v>21</v>
      </c>
      <c r="G57" s="15"/>
      <c r="H57" s="15" t="s">
        <v>22</v>
      </c>
      <c r="I57" s="11"/>
      <c r="J57" s="11"/>
      <c r="K57" s="11"/>
    </row>
    <row r="58" spans="1:11" x14ac:dyDescent="0.25">
      <c r="A58" s="13" t="s">
        <v>14</v>
      </c>
      <c r="B58" s="13">
        <v>2</v>
      </c>
      <c r="C58" s="13"/>
      <c r="D58" s="13">
        <v>0.60282772118812333</v>
      </c>
      <c r="E58" s="13">
        <v>0.30141386059406167</v>
      </c>
      <c r="F58" s="13">
        <v>129.41215553354434</v>
      </c>
      <c r="G58" s="13"/>
      <c r="H58" s="13">
        <v>1.3198320723794462E-10</v>
      </c>
      <c r="I58" s="11"/>
      <c r="J58" s="11"/>
      <c r="K58" s="11"/>
    </row>
    <row r="59" spans="1:11" x14ac:dyDescent="0.25">
      <c r="A59" s="13" t="s">
        <v>15</v>
      </c>
      <c r="B59" s="13">
        <v>16</v>
      </c>
      <c r="C59" s="13"/>
      <c r="D59" s="13">
        <v>3.7265601130142191E-2</v>
      </c>
      <c r="E59" s="13">
        <v>2.3291000706338869E-3</v>
      </c>
      <c r="F59" s="13"/>
      <c r="G59" s="13"/>
      <c r="H59" s="13"/>
      <c r="I59" s="11"/>
      <c r="J59" s="11"/>
      <c r="K59" s="11"/>
    </row>
    <row r="60" spans="1:11" ht="15.75" thickBot="1" x14ac:dyDescent="0.3">
      <c r="A60" s="14" t="s">
        <v>16</v>
      </c>
      <c r="B60" s="14">
        <v>18</v>
      </c>
      <c r="C60" s="14"/>
      <c r="D60" s="14">
        <v>0.64009332231826555</v>
      </c>
      <c r="E60" s="14"/>
      <c r="F60" s="14"/>
      <c r="G60" s="14"/>
      <c r="H60" s="14"/>
      <c r="I60" s="11"/>
      <c r="J60" s="11"/>
      <c r="K60" s="11"/>
    </row>
    <row r="61" spans="1:11" ht="15.75" thickBo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spans="1:11" x14ac:dyDescent="0.25">
      <c r="A62" s="15"/>
      <c r="B62" s="15" t="s">
        <v>23</v>
      </c>
      <c r="C62" s="15"/>
      <c r="D62" s="15" t="s">
        <v>11</v>
      </c>
      <c r="E62" s="15" t="s">
        <v>24</v>
      </c>
      <c r="F62" s="15" t="s">
        <v>25</v>
      </c>
      <c r="G62" s="15"/>
      <c r="H62" s="15" t="s">
        <v>26</v>
      </c>
      <c r="I62" s="15" t="s">
        <v>27</v>
      </c>
      <c r="J62" s="15" t="s">
        <v>28</v>
      </c>
      <c r="K62" s="15" t="s">
        <v>29</v>
      </c>
    </row>
    <row r="63" spans="1:11" x14ac:dyDescent="0.25">
      <c r="A63" s="13" t="s">
        <v>17</v>
      </c>
      <c r="B63" s="13">
        <v>-6.8597541653633618</v>
      </c>
      <c r="C63" s="13"/>
      <c r="D63" s="13">
        <v>2.072258758065352</v>
      </c>
      <c r="E63" s="13">
        <v>-3.310278766425669</v>
      </c>
      <c r="F63" s="13">
        <v>4.4224866039853988E-3</v>
      </c>
      <c r="G63" s="13"/>
      <c r="H63" s="13">
        <v>-11.252746487943758</v>
      </c>
      <c r="I63" s="13">
        <v>-2.4667618427829652</v>
      </c>
      <c r="J63" s="13">
        <v>-11.252746487943758</v>
      </c>
      <c r="K63" s="13">
        <v>-2.4667618427829652</v>
      </c>
    </row>
    <row r="64" spans="1:11" x14ac:dyDescent="0.25">
      <c r="A64" s="13" t="s">
        <v>30</v>
      </c>
      <c r="B64" s="13">
        <v>1.6046954124818655</v>
      </c>
      <c r="C64" s="13"/>
      <c r="D64" s="13">
        <v>0.37749501511255495</v>
      </c>
      <c r="E64" s="13">
        <v>4.25090490798509</v>
      </c>
      <c r="F64" s="13">
        <v>6.1003823444972182E-4</v>
      </c>
      <c r="G64" s="13"/>
      <c r="H64" s="13">
        <v>0.80444172951515258</v>
      </c>
      <c r="I64" s="13">
        <v>2.4049490954485786</v>
      </c>
      <c r="J64" s="13">
        <v>0.80444172951515258</v>
      </c>
      <c r="K64" s="13">
        <v>2.4049490954485786</v>
      </c>
    </row>
    <row r="65" spans="1:11" ht="15.75" thickBot="1" x14ac:dyDescent="0.3">
      <c r="A65" s="14" t="s">
        <v>31</v>
      </c>
      <c r="B65" s="14">
        <v>0.119425254914797</v>
      </c>
      <c r="C65" s="14"/>
      <c r="D65" s="14">
        <v>0.1005389315654469</v>
      </c>
      <c r="E65" s="14">
        <v>1.18785084598851</v>
      </c>
      <c r="F65" s="14">
        <v>0.25222698442147351</v>
      </c>
      <c r="G65" s="14"/>
      <c r="H65" s="14">
        <v>-9.3707758888836978E-2</v>
      </c>
      <c r="I65" s="14">
        <v>0.33255826871843097</v>
      </c>
      <c r="J65" s="14">
        <v>-9.3707758888836978E-2</v>
      </c>
      <c r="K65" s="14">
        <v>0.33255826871843097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Edison Achalma</cp:lastModifiedBy>
  <dcterms:created xsi:type="dcterms:W3CDTF">2016-10-12T22:32:11Z</dcterms:created>
  <dcterms:modified xsi:type="dcterms:W3CDTF">2020-04-11T13:08:29Z</dcterms:modified>
</cp:coreProperties>
</file>