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RNING\Excel\"/>
    </mc:Choice>
  </mc:AlternateContent>
  <bookViews>
    <workbookView xWindow="0" yWindow="0" windowWidth="28800" windowHeight="12435"/>
  </bookViews>
  <sheets>
    <sheet name="AND" sheetId="1" r:id="rId1"/>
    <sheet name="OR" sheetId="5" r:id="rId2"/>
    <sheet name="IF" sheetId="2" r:id="rId3"/>
    <sheet name="COUNTIF" sheetId="3" r:id="rId4"/>
    <sheet name="COUNTIFS" sheetId="4" r:id="rId5"/>
    <sheet name="VLOOKUP" sheetId="6" r:id="rId6"/>
    <sheet name="Poke Mar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C13" i="7" s="1"/>
  <c r="H10" i="6"/>
  <c r="D21" i="1"/>
  <c r="D22" i="1"/>
  <c r="D23" i="1"/>
  <c r="D24" i="1"/>
  <c r="D25" i="1"/>
  <c r="D26" i="1"/>
  <c r="D27" i="1"/>
  <c r="D28" i="1"/>
  <c r="D4" i="1"/>
  <c r="D5" i="1"/>
  <c r="D6" i="1"/>
  <c r="D7" i="1"/>
  <c r="D8" i="1"/>
  <c r="D9" i="1"/>
  <c r="D10" i="1"/>
  <c r="D3" i="5"/>
  <c r="D4" i="5"/>
  <c r="D5" i="5"/>
  <c r="D6" i="5"/>
  <c r="D7" i="5"/>
  <c r="D8" i="5"/>
  <c r="D9" i="5"/>
  <c r="D10" i="5"/>
  <c r="D11" i="5"/>
  <c r="G4" i="4"/>
  <c r="G5" i="4"/>
  <c r="G6" i="4"/>
  <c r="G3" i="4"/>
  <c r="G6" i="3"/>
  <c r="G7" i="3"/>
  <c r="G8" i="3"/>
  <c r="G9" i="3"/>
  <c r="G10" i="3"/>
  <c r="G11" i="3"/>
  <c r="G12" i="3"/>
  <c r="G13" i="3"/>
  <c r="G14" i="3"/>
  <c r="G15" i="3"/>
  <c r="E3" i="2"/>
  <c r="E4" i="2"/>
  <c r="E5" i="2"/>
  <c r="E6" i="2"/>
  <c r="E7" i="2"/>
  <c r="E8" i="2"/>
  <c r="E9" i="2"/>
  <c r="E10" i="2"/>
  <c r="D3" i="2"/>
  <c r="D4" i="2"/>
  <c r="D5" i="2"/>
  <c r="D6" i="2"/>
  <c r="D7" i="2"/>
  <c r="D8" i="2"/>
  <c r="D9" i="2"/>
  <c r="D10" i="2"/>
  <c r="D3" i="1"/>
  <c r="C15" i="7" l="1"/>
</calcChain>
</file>

<file path=xl/sharedStrings.xml><?xml version="1.0" encoding="utf-8"?>
<sst xmlns="http://schemas.openxmlformats.org/spreadsheetml/2006/main" count="290" uniqueCount="115">
  <si>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</si>
  <si>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</si>
  <si>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</si>
  <si>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</si>
  <si>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</si>
  <si>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</si>
  <si>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</si>
  <si>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</si>
  <si>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</si>
  <si>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</si>
  <si>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</si>
  <si>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</si>
  <si>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</si>
  <si>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</si>
  <si>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</si>
  <si>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</si>
  <si>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</si>
  <si>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</si>
  <si>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</si>
  <si>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</si>
  <si>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</si>
  <si>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</si>
  <si>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</si>
  <si>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</si>
  <si>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</si>
  <si>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</si>
  <si>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</si>
  <si>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</si>
  <si>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</si>
  <si>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>=AND(B2="Fire",C2&gt;70)</t>
  </si>
  <si>
    <t>Function</t>
  </si>
  <si>
    <t>=AND</t>
  </si>
  <si>
    <t>=IF(B2="Grass","Yes","No")</t>
  </si>
  <si>
    <t>=IF(C2&gt;500,"Yes","No")</t>
  </si>
  <si>
    <t>Total &gt; 500 ?</t>
  </si>
  <si>
    <t xml:space="preserve">    Bulbasaur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</si>
  <si>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</si>
  <si>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</si>
  <si>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</si>
  <si>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</si>
  <si>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</si>
  <si>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</si>
  <si>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</si>
  <si>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</si>
  <si>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</si>
  <si>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</si>
  <si>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</si>
  <si>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</si>
  <si>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</si>
  <si>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</si>
  <si>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</si>
  <si>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</si>
  <si>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</si>
  <si>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</si>
  <si>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</si>
  <si>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</si>
  <si>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</si>
  <si>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</si>
  <si>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</si>
  <si>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</si>
  <si>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</si>
  <si>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</si>
  <si>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</si>
  <si>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</si>
  <si>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</si>
  <si>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</si>
  <si>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</si>
  <si>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>Bug</t>
  </si>
  <si>
    <t xml:space="preserve">    Beedrill</t>
  </si>
  <si>
    <t xml:space="preserve">    Doduo</t>
  </si>
  <si>
    <t xml:space="preserve">    Kingler</t>
  </si>
  <si>
    <t>Ghost</t>
  </si>
  <si>
    <t xml:space="preserve">    Nidoqueen</t>
  </si>
  <si>
    <t xml:space="preserve">    Hitmonchan</t>
  </si>
  <si>
    <t xml:space="preserve">    Arbok</t>
  </si>
  <si>
    <t xml:space="preserve">    Gastly</t>
  </si>
  <si>
    <t xml:space="preserve">    Magikarp</t>
  </si>
  <si>
    <t>=COUNTIF(B2:B21,F5)</t>
  </si>
  <si>
    <t>Generation</t>
  </si>
  <si>
    <t>Type</t>
  </si>
  <si>
    <t>Gen.</t>
  </si>
  <si>
    <t>Count</t>
  </si>
  <si>
    <t>How many times including in this table</t>
  </si>
  <si>
    <t>Defense</t>
  </si>
  <si>
    <t>Water Type OR more than 60 Defense</t>
  </si>
  <si>
    <r>
      <t>=OR(</t>
    </r>
    <r>
      <rPr>
        <b/>
        <sz val="11"/>
        <color rgb="FF000000"/>
        <rFont val="Consolas"/>
        <family val="3"/>
      </rPr>
      <t>[logical1]</t>
    </r>
    <r>
      <rPr>
        <sz val="11"/>
        <color rgb="FF000000"/>
        <rFont val="Consolas"/>
        <family val="3"/>
      </rPr>
      <t>, </t>
    </r>
    <r>
      <rPr>
        <b/>
        <sz val="11"/>
        <color rgb="FF000000"/>
        <rFont val="Consolas"/>
        <family val="3"/>
      </rPr>
      <t>[logical2]</t>
    </r>
    <r>
      <rPr>
        <sz val="11"/>
        <color rgb="FF000000"/>
        <rFont val="Consolas"/>
        <family val="3"/>
      </rPr>
      <t>, ...)</t>
    </r>
  </si>
  <si>
    <t>=OR(B2="Water",C2&gt;60)</t>
  </si>
  <si>
    <r>
      <t>=AND(</t>
    </r>
    <r>
      <rPr>
        <b/>
        <sz val="11"/>
        <color rgb="FF000000"/>
        <rFont val="Consolas"/>
        <family val="3"/>
      </rPr>
      <t>[logical1]</t>
    </r>
    <r>
      <rPr>
        <sz val="11"/>
        <color rgb="FF000000"/>
        <rFont val="Consolas"/>
        <family val="3"/>
      </rPr>
      <t>, </t>
    </r>
    <r>
      <rPr>
        <b/>
        <sz val="11"/>
        <color rgb="FF000000"/>
        <rFont val="Consolas"/>
        <family val="3"/>
      </rPr>
      <t>[logical2]</t>
    </r>
    <r>
      <rPr>
        <sz val="11"/>
        <color rgb="FF000000"/>
        <rFont val="Consolas"/>
        <family val="3"/>
      </rPr>
      <t>, ...)</t>
    </r>
  </si>
  <si>
    <t>=IF(AND(B20="Fire",C20&gt;70),"Yes","No")</t>
  </si>
  <si>
    <t>=IF(logical_test, [value_if_true], [value_if_false])</t>
  </si>
  <si>
    <t xml:space="preserve">=IF(AND()) </t>
  </si>
  <si>
    <r>
      <t>=VLOOKUP(</t>
    </r>
    <r>
      <rPr>
        <b/>
        <sz val="11"/>
        <color rgb="FF000000"/>
        <rFont val="Consolas"/>
        <family val="3"/>
      </rPr>
      <t>lookup_value</t>
    </r>
    <r>
      <rPr>
        <sz val="11"/>
        <color rgb="FF000000"/>
        <rFont val="Consolas"/>
        <family val="3"/>
      </rPr>
      <t>, </t>
    </r>
    <r>
      <rPr>
        <b/>
        <sz val="11"/>
        <color rgb="FF000000"/>
        <rFont val="Consolas"/>
        <family val="3"/>
      </rPr>
      <t>table_array</t>
    </r>
    <r>
      <rPr>
        <sz val="11"/>
        <color rgb="FF000000"/>
        <rFont val="Consolas"/>
        <family val="3"/>
      </rPr>
      <t>, </t>
    </r>
    <r>
      <rPr>
        <b/>
        <sz val="11"/>
        <color rgb="FF000000"/>
        <rFont val="Consolas"/>
        <family val="3"/>
      </rPr>
      <t>col_index_num</t>
    </r>
    <r>
      <rPr>
        <sz val="11"/>
        <color rgb="FF000000"/>
        <rFont val="Consolas"/>
        <family val="3"/>
      </rPr>
      <t>, [</t>
    </r>
    <r>
      <rPr>
        <b/>
        <sz val="11"/>
        <color rgb="FF000000"/>
        <rFont val="Consolas"/>
        <family val="3"/>
      </rPr>
      <t>range_lookup</t>
    </r>
    <r>
      <rPr>
        <sz val="11"/>
        <color rgb="FF000000"/>
        <rFont val="Consolas"/>
        <family val="3"/>
      </rPr>
      <t>])</t>
    </r>
  </si>
  <si>
    <t>Lookup_value</t>
  </si>
  <si>
    <t>select the cell where search values will be entered</t>
  </si>
  <si>
    <t>Table_array</t>
  </si>
  <si>
    <t>The table range, including all cells in the table.</t>
  </si>
  <si>
    <t>Col_index_num</t>
  </si>
  <si>
    <t>The data which is being looked up. The input is the number of the column, counted from the left</t>
  </si>
  <si>
    <t>ID#</t>
  </si>
  <si>
    <t>Search ID#</t>
  </si>
  <si>
    <t>Name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</si>
  <si>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</si>
  <si>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</si>
  <si>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</si>
  <si>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</si>
  <si>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</si>
  <si>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</si>
  <si>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</si>
  <si>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</si>
  <si>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</si>
  <si>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</si>
  <si>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</si>
  <si>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</si>
  <si>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</si>
  <si>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Poke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</si>
</sst>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b/>
      <sz val="24"/>
      <color theme="0"/>
      <name val="Cooper Std Black"/>
      <family val="1"/>
    </font>
    <font>
      <b/>
      <sz val="11"/>
      <color theme="0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quotePrefix="1" applyFill="1" applyBorder="1" applyAlignment="1">
      <alignment horizontal="right"/>
    </xf>
    <xf numFmtId="0" fontId="0" fillId="0" borderId="2" xfId="0" quotePrefix="1" applyFill="1" applyBorder="1" applyAlignment="1">
      <alignment horizontal="left" vertical="center" indent="3"/>
    </xf>
    <xf numFmtId="0" fontId="0" fillId="0" borderId="0" xfId="0" quotePrefix="1" applyAlignment="1">
      <alignment horizontal="left" vertical="center" indent="3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0" applyFont="1"/>
    <xf numFmtId="0" fontId="2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0" borderId="4" xfId="0" applyFont="1" applyBorder="1"/>
    <xf numFmtId="0" fontId="0" fillId="0" borderId="3" xfId="0" applyBorder="1"/>
    <xf numFmtId="0" fontId="0" fillId="0" borderId="5" xfId="0" applyBorder="1"/>
    <xf numFmtId="0" fontId="7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9" fontId="0" fillId="5" borderId="6" xfId="1" applyFont="1" applyFill="1" applyBorder="1" applyAlignment="1">
      <alignment horizontal="left" indent="1"/>
    </xf>
    <xf numFmtId="0" fontId="8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PivotTable Style 1" table="0" count="0"/>
  </tableStyles>
  <colors>
    <mruColors>
      <color rgb="FF44FF25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E20" sqref="E20"/>
    </sheetView>
  </sheetViews>
  <sheetFormatPr defaultRowHeight="15" x14ac:dyDescent="0.25"/>
  <cols>
    <col min="1" max="1" width="14.5703125" bestFit="1" customWidth="1"/>
    <col min="2" max="2" width="8.5703125" customWidth="1"/>
    <col min="3" max="3" width="9.5703125" customWidth="1"/>
    <col min="4" max="4" width="38.5703125" style="1" customWidth="1"/>
    <col min="5" max="5" width="16.7109375" customWidth="1"/>
  </cols>
  <sheetData>
    <row r="1" spans="1:13" s="7" customFormat="1" ht="30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30</v>
      </c>
    </row>
    <row r="2" spans="1:13" x14ac:dyDescent="0.25">
      <c r="A2" s="3" t="s">
        <v>4</v>
      </c>
      <c r="B2" s="3" t="s">
        <v>5</v>
      </c>
      <c r="C2" s="3">
        <v>45</v>
      </c>
      <c r="D2" s="5" t="s">
        <v>29</v>
      </c>
      <c r="E2" s="9" t="s">
        <v>31</v>
      </c>
    </row>
    <row r="3" spans="1:13" x14ac:dyDescent="0.25">
      <c r="A3" s="3" t="s">
        <v>6</v>
      </c>
      <c r="B3" s="3" t="s">
        <v>5</v>
      </c>
      <c r="C3" s="3">
        <v>60</v>
      </c>
      <c r="D3" s="5" t="b">
        <f>AND(B3="Fire",C3&gt;70)</f>
        <v>0</v>
      </c>
      <c r="E3" s="10" t="s">
        <v>31</v>
      </c>
    </row>
    <row r="4" spans="1:13" x14ac:dyDescent="0.25">
      <c r="A4" s="3" t="s">
        <v>7</v>
      </c>
      <c r="B4" s="3" t="s">
        <v>5</v>
      </c>
      <c r="C4" s="3">
        <v>80</v>
      </c>
      <c r="D4" s="5" t="b">
        <f t="shared" ref="D4:D10" si="0">AND(B4="Fire",C4&gt;70)</f>
        <v>0</v>
      </c>
      <c r="E4" s="9" t="s">
        <v>31</v>
      </c>
    </row>
    <row r="5" spans="1:13" x14ac:dyDescent="0.25">
      <c r="A5" s="3" t="s">
        <v>8</v>
      </c>
      <c r="B5" s="3" t="s">
        <v>9</v>
      </c>
      <c r="C5" s="3">
        <v>65</v>
      </c>
      <c r="D5" s="5" t="b">
        <f t="shared" si="0"/>
        <v>0</v>
      </c>
      <c r="E5" s="10" t="s">
        <v>31</v>
      </c>
    </row>
    <row r="6" spans="1:13" x14ac:dyDescent="0.25">
      <c r="A6" s="3" t="s">
        <v>10</v>
      </c>
      <c r="B6" s="3" t="s">
        <v>9</v>
      </c>
      <c r="C6" s="3">
        <v>80</v>
      </c>
      <c r="D6" s="5" t="b">
        <f t="shared" si="0"/>
        <v>1</v>
      </c>
      <c r="E6" s="9" t="s">
        <v>31</v>
      </c>
    </row>
    <row r="7" spans="1:13" x14ac:dyDescent="0.25">
      <c r="A7" s="3" t="s">
        <v>11</v>
      </c>
      <c r="B7" s="3" t="s">
        <v>9</v>
      </c>
      <c r="C7" s="3">
        <v>100</v>
      </c>
      <c r="D7" s="5" t="b">
        <f t="shared" si="0"/>
        <v>1</v>
      </c>
      <c r="E7" s="10" t="s">
        <v>31</v>
      </c>
    </row>
    <row r="8" spans="1:13" x14ac:dyDescent="0.25">
      <c r="A8" s="3" t="s">
        <v>12</v>
      </c>
      <c r="B8" s="3" t="s">
        <v>13</v>
      </c>
      <c r="C8" s="3">
        <v>43</v>
      </c>
      <c r="D8" s="5" t="b">
        <f t="shared" si="0"/>
        <v>0</v>
      </c>
      <c r="E8" s="9" t="s">
        <v>31</v>
      </c>
    </row>
    <row r="9" spans="1:13" x14ac:dyDescent="0.25">
      <c r="A9" s="3" t="s">
        <v>14</v>
      </c>
      <c r="B9" s="3" t="s">
        <v>13</v>
      </c>
      <c r="C9" s="3">
        <v>58</v>
      </c>
      <c r="D9" s="5" t="b">
        <f t="shared" si="0"/>
        <v>0</v>
      </c>
      <c r="E9" s="10" t="s">
        <v>31</v>
      </c>
    </row>
    <row r="10" spans="1:13" x14ac:dyDescent="0.25">
      <c r="A10" s="3" t="s">
        <v>15</v>
      </c>
      <c r="B10" s="3" t="s">
        <v>13</v>
      </c>
      <c r="C10" s="3">
        <v>78</v>
      </c>
      <c r="D10" s="5" t="b">
        <f t="shared" si="0"/>
        <v>0</v>
      </c>
      <c r="E10" s="9" t="s">
        <v>31</v>
      </c>
    </row>
    <row r="11" spans="1:13" x14ac:dyDescent="0.25">
      <c r="A11" t="s">
        <v>16</v>
      </c>
    </row>
    <row r="12" spans="1:13" x14ac:dyDescent="0.25">
      <c r="A12" s="17" t="s">
        <v>87</v>
      </c>
      <c r="B12" s="16"/>
      <c r="C12" s="16"/>
      <c r="D12" s="16"/>
    </row>
    <row r="13" spans="1:13" x14ac:dyDescent="0.25">
      <c r="M13" s="5"/>
    </row>
    <row r="18" spans="1:5" x14ac:dyDescent="0.25">
      <c r="A18" s="19" t="s">
        <v>89</v>
      </c>
      <c r="B18" s="18"/>
      <c r="C18" s="18"/>
      <c r="D18" s="18"/>
    </row>
    <row r="19" spans="1:5" x14ac:dyDescent="0.25">
      <c r="A19" s="6" t="s">
        <v>0</v>
      </c>
      <c r="B19" s="6" t="s">
        <v>1</v>
      </c>
      <c r="C19" s="6" t="s">
        <v>2</v>
      </c>
      <c r="D19" s="6" t="s">
        <v>3</v>
      </c>
    </row>
    <row r="20" spans="1:5" x14ac:dyDescent="0.25">
      <c r="A20" s="3" t="s">
        <v>4</v>
      </c>
      <c r="B20" s="3" t="s">
        <v>5</v>
      </c>
      <c r="C20" s="3">
        <v>45</v>
      </c>
      <c r="D20" s="5" t="s">
        <v>88</v>
      </c>
      <c r="E20" s="8" t="s">
        <v>90</v>
      </c>
    </row>
    <row r="21" spans="1:5" x14ac:dyDescent="0.25">
      <c r="A21" s="3" t="s">
        <v>6</v>
      </c>
      <c r="B21" s="3" t="s">
        <v>5</v>
      </c>
      <c r="C21" s="3">
        <v>60</v>
      </c>
      <c r="D21" s="5" t="str">
        <f t="shared" ref="D21:D28" si="1">IF(AND(B21="Fire",C21&gt;70),"Yes","No")</f>
        <v>No</v>
      </c>
    </row>
    <row r="22" spans="1:5" x14ac:dyDescent="0.25">
      <c r="A22" s="3" t="s">
        <v>7</v>
      </c>
      <c r="B22" s="3" t="s">
        <v>5</v>
      </c>
      <c r="C22" s="3">
        <v>80</v>
      </c>
      <c r="D22" s="5" t="str">
        <f t="shared" si="1"/>
        <v>No</v>
      </c>
    </row>
    <row r="23" spans="1:5" x14ac:dyDescent="0.25">
      <c r="A23" s="3" t="s">
        <v>8</v>
      </c>
      <c r="B23" s="3" t="s">
        <v>9</v>
      </c>
      <c r="C23" s="3">
        <v>65</v>
      </c>
      <c r="D23" s="5" t="str">
        <f t="shared" si="1"/>
        <v>No</v>
      </c>
    </row>
    <row r="24" spans="1:5" x14ac:dyDescent="0.25">
      <c r="A24" s="3" t="s">
        <v>10</v>
      </c>
      <c r="B24" s="3" t="s">
        <v>9</v>
      </c>
      <c r="C24" s="3">
        <v>80</v>
      </c>
      <c r="D24" s="5" t="str">
        <f t="shared" si="1"/>
        <v>Yes</v>
      </c>
    </row>
    <row r="25" spans="1:5" x14ac:dyDescent="0.25">
      <c r="A25" s="3" t="s">
        <v>11</v>
      </c>
      <c r="B25" s="3" t="s">
        <v>9</v>
      </c>
      <c r="C25" s="3">
        <v>100</v>
      </c>
      <c r="D25" s="5" t="str">
        <f t="shared" si="1"/>
        <v>Yes</v>
      </c>
    </row>
    <row r="26" spans="1:5" x14ac:dyDescent="0.25">
      <c r="A26" s="3" t="s">
        <v>12</v>
      </c>
      <c r="B26" s="3" t="s">
        <v>13</v>
      </c>
      <c r="C26" s="3">
        <v>43</v>
      </c>
      <c r="D26" s="5" t="str">
        <f t="shared" si="1"/>
        <v>No</v>
      </c>
    </row>
    <row r="27" spans="1:5" x14ac:dyDescent="0.25">
      <c r="A27" s="3" t="s">
        <v>14</v>
      </c>
      <c r="B27" s="3" t="s">
        <v>13</v>
      </c>
      <c r="C27" s="3">
        <v>58</v>
      </c>
      <c r="D27" s="5" t="str">
        <f t="shared" si="1"/>
        <v>No</v>
      </c>
    </row>
    <row r="28" spans="1:5" x14ac:dyDescent="0.25">
      <c r="A28" s="3" t="s">
        <v>15</v>
      </c>
      <c r="B28" s="3" t="s">
        <v>13</v>
      </c>
      <c r="C28" s="3">
        <v>78</v>
      </c>
      <c r="D28" s="5" t="str">
        <f t="shared" si="1"/>
        <v>No</v>
      </c>
    </row>
  </sheetData>
  <mergeCells count="2">
    <mergeCell ref="A12:D12"/>
    <mergeCell ref="A18:D18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6" sqref="D16"/>
    </sheetView>
  </sheetViews>
  <sheetFormatPr defaultRowHeight="15" x14ac:dyDescent="0.25"/>
  <cols>
    <col min="4" max="4" width="28" customWidth="1"/>
  </cols>
  <sheetData>
    <row r="1" spans="1:4" x14ac:dyDescent="0.25">
      <c r="A1" t="s">
        <v>0</v>
      </c>
      <c r="B1" t="s">
        <v>1</v>
      </c>
      <c r="C1" t="s">
        <v>83</v>
      </c>
      <c r="D1" t="s">
        <v>84</v>
      </c>
    </row>
    <row r="2" spans="1:4" x14ac:dyDescent="0.25">
      <c r="A2" t="s">
        <v>35</v>
      </c>
      <c r="B2" t="s">
        <v>5</v>
      </c>
      <c r="C2">
        <v>49</v>
      </c>
      <c r="D2" s="15" t="s">
        <v>86</v>
      </c>
    </row>
    <row r="3" spans="1:4" x14ac:dyDescent="0.25">
      <c r="A3" t="s">
        <v>36</v>
      </c>
      <c r="B3" t="s">
        <v>5</v>
      </c>
      <c r="C3">
        <v>63</v>
      </c>
      <c r="D3" t="b">
        <f t="shared" ref="D3:D11" si="0">OR(B3="Water",C3&gt;60)</f>
        <v>1</v>
      </c>
    </row>
    <row r="4" spans="1:4" x14ac:dyDescent="0.25">
      <c r="A4" t="s">
        <v>37</v>
      </c>
      <c r="B4" t="s">
        <v>5</v>
      </c>
      <c r="C4">
        <v>83</v>
      </c>
      <c r="D4" t="b">
        <f t="shared" si="0"/>
        <v>1</v>
      </c>
    </row>
    <row r="5" spans="1:4" x14ac:dyDescent="0.25">
      <c r="A5" t="s">
        <v>38</v>
      </c>
      <c r="B5" t="s">
        <v>9</v>
      </c>
      <c r="C5">
        <v>43</v>
      </c>
      <c r="D5" t="b">
        <f t="shared" si="0"/>
        <v>0</v>
      </c>
    </row>
    <row r="6" spans="1:4" x14ac:dyDescent="0.25">
      <c r="A6" t="s">
        <v>39</v>
      </c>
      <c r="B6" t="s">
        <v>9</v>
      </c>
      <c r="C6">
        <v>58</v>
      </c>
      <c r="D6" t="b">
        <f t="shared" si="0"/>
        <v>0</v>
      </c>
    </row>
    <row r="7" spans="1:4" x14ac:dyDescent="0.25">
      <c r="A7" t="s">
        <v>40</v>
      </c>
      <c r="B7" t="s">
        <v>9</v>
      </c>
      <c r="C7">
        <v>78</v>
      </c>
      <c r="D7" t="b">
        <f t="shared" si="0"/>
        <v>1</v>
      </c>
    </row>
    <row r="8" spans="1:4" x14ac:dyDescent="0.25">
      <c r="A8" t="s">
        <v>41</v>
      </c>
      <c r="B8" t="s">
        <v>13</v>
      </c>
      <c r="C8">
        <v>65</v>
      </c>
      <c r="D8" t="b">
        <f t="shared" si="0"/>
        <v>1</v>
      </c>
    </row>
    <row r="9" spans="1:4" x14ac:dyDescent="0.25">
      <c r="A9" t="s">
        <v>42</v>
      </c>
      <c r="B9" t="s">
        <v>13</v>
      </c>
      <c r="C9">
        <v>80</v>
      </c>
      <c r="D9" t="b">
        <f t="shared" si="0"/>
        <v>1</v>
      </c>
    </row>
    <row r="10" spans="1:4" x14ac:dyDescent="0.25">
      <c r="A10" t="s">
        <v>43</v>
      </c>
      <c r="B10" t="s">
        <v>13</v>
      </c>
      <c r="C10">
        <v>100</v>
      </c>
      <c r="D10" t="b">
        <f t="shared" si="0"/>
        <v>1</v>
      </c>
    </row>
    <row r="11" spans="1:4" x14ac:dyDescent="0.25">
      <c r="A11" t="s">
        <v>16</v>
      </c>
      <c r="D11" t="b">
        <f t="shared" si="0"/>
        <v>0</v>
      </c>
    </row>
    <row r="13" spans="1:4" x14ac:dyDescent="0.25">
      <c r="A13" s="17" t="s">
        <v>85</v>
      </c>
      <c r="B13" s="16"/>
      <c r="C13" s="16"/>
      <c r="D13" s="16"/>
    </row>
  </sheetData>
  <mergeCells count="1"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8" sqref="G8"/>
    </sheetView>
  </sheetViews>
  <sheetFormatPr defaultColWidth="14.28515625" defaultRowHeight="18" customHeight="1" x14ac:dyDescent="0.25"/>
  <cols>
    <col min="1" max="3" width="14.28515625" style="1"/>
    <col min="4" max="4" width="27.28515625" style="1" customWidth="1"/>
    <col min="5" max="5" width="25" style="1" customWidth="1"/>
    <col min="6" max="16384" width="14.28515625" style="1"/>
  </cols>
  <sheetData>
    <row r="1" spans="1:5" s="7" customFormat="1" ht="18" customHeight="1" x14ac:dyDescent="0.25">
      <c r="A1" s="6" t="s">
        <v>17</v>
      </c>
      <c r="B1" s="6" t="s">
        <v>1</v>
      </c>
      <c r="C1" s="6" t="s">
        <v>18</v>
      </c>
      <c r="D1" s="11" t="s">
        <v>19</v>
      </c>
      <c r="E1" s="7" t="s">
        <v>34</v>
      </c>
    </row>
    <row r="2" spans="1:5" ht="18" customHeight="1" x14ac:dyDescent="0.25">
      <c r="A2" s="4" t="s">
        <v>20</v>
      </c>
      <c r="B2" s="4" t="s">
        <v>5</v>
      </c>
      <c r="C2" s="4">
        <v>318</v>
      </c>
      <c r="D2" s="5" t="s">
        <v>32</v>
      </c>
      <c r="E2" s="2" t="s">
        <v>33</v>
      </c>
    </row>
    <row r="3" spans="1:5" ht="18" customHeight="1" x14ac:dyDescent="0.25">
      <c r="A3" s="4" t="s">
        <v>21</v>
      </c>
      <c r="B3" s="4" t="s">
        <v>5</v>
      </c>
      <c r="C3" s="4">
        <v>405</v>
      </c>
      <c r="D3" s="4" t="str">
        <f t="shared" ref="D3:D10" si="0">IF(B3="Grass","Yes","No")</f>
        <v>Yes</v>
      </c>
      <c r="E3" s="1" t="str">
        <f t="shared" ref="E3:E10" si="1">IF(C3&gt;500,"Yes","No")</f>
        <v>No</v>
      </c>
    </row>
    <row r="4" spans="1:5" ht="18" customHeight="1" x14ac:dyDescent="0.25">
      <c r="A4" s="4" t="s">
        <v>22</v>
      </c>
      <c r="B4" s="4" t="s">
        <v>5</v>
      </c>
      <c r="C4" s="4">
        <v>525</v>
      </c>
      <c r="D4" s="4" t="str">
        <f t="shared" si="0"/>
        <v>Yes</v>
      </c>
      <c r="E4" s="1" t="str">
        <f t="shared" si="1"/>
        <v>Yes</v>
      </c>
    </row>
    <row r="5" spans="1:5" ht="18" customHeight="1" x14ac:dyDescent="0.25">
      <c r="A5" s="4" t="s">
        <v>23</v>
      </c>
      <c r="B5" s="4" t="s">
        <v>9</v>
      </c>
      <c r="C5" s="4">
        <v>309</v>
      </c>
      <c r="D5" s="4" t="str">
        <f t="shared" si="0"/>
        <v>No</v>
      </c>
      <c r="E5" s="1" t="str">
        <f t="shared" si="1"/>
        <v>No</v>
      </c>
    </row>
    <row r="6" spans="1:5" ht="18" customHeight="1" x14ac:dyDescent="0.25">
      <c r="A6" s="4" t="s">
        <v>24</v>
      </c>
      <c r="B6" s="4" t="s">
        <v>9</v>
      </c>
      <c r="C6" s="4">
        <v>405</v>
      </c>
      <c r="D6" s="4" t="str">
        <f t="shared" si="0"/>
        <v>No</v>
      </c>
      <c r="E6" s="1" t="str">
        <f t="shared" si="1"/>
        <v>No</v>
      </c>
    </row>
    <row r="7" spans="1:5" ht="18" customHeight="1" x14ac:dyDescent="0.25">
      <c r="A7" s="4" t="s">
        <v>25</v>
      </c>
      <c r="B7" s="4" t="s">
        <v>9</v>
      </c>
      <c r="C7" s="4">
        <v>534</v>
      </c>
      <c r="D7" s="4" t="str">
        <f t="shared" si="0"/>
        <v>No</v>
      </c>
      <c r="E7" s="1" t="str">
        <f t="shared" si="1"/>
        <v>Yes</v>
      </c>
    </row>
    <row r="8" spans="1:5" ht="18" customHeight="1" x14ac:dyDescent="0.25">
      <c r="A8" s="4" t="s">
        <v>26</v>
      </c>
      <c r="B8" s="4" t="s">
        <v>13</v>
      </c>
      <c r="C8" s="4">
        <v>314</v>
      </c>
      <c r="D8" s="4" t="str">
        <f t="shared" si="0"/>
        <v>No</v>
      </c>
      <c r="E8" s="1" t="str">
        <f t="shared" si="1"/>
        <v>No</v>
      </c>
    </row>
    <row r="9" spans="1:5" ht="18" customHeight="1" x14ac:dyDescent="0.25">
      <c r="A9" s="4" t="s">
        <v>27</v>
      </c>
      <c r="B9" s="4" t="s">
        <v>13</v>
      </c>
      <c r="C9" s="4">
        <v>405</v>
      </c>
      <c r="D9" s="4" t="str">
        <f t="shared" si="0"/>
        <v>No</v>
      </c>
      <c r="E9" s="1" t="str">
        <f t="shared" si="1"/>
        <v>No</v>
      </c>
    </row>
    <row r="10" spans="1:5" ht="18" customHeight="1" x14ac:dyDescent="0.25">
      <c r="A10" s="4" t="s">
        <v>28</v>
      </c>
      <c r="B10" s="4" t="s">
        <v>13</v>
      </c>
      <c r="C10" s="4">
        <v>530</v>
      </c>
      <c r="D10" s="4" t="str">
        <f t="shared" si="0"/>
        <v>No</v>
      </c>
      <c r="E10" s="1" t="str">
        <f t="shared" si="1"/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5" x14ac:dyDescent="0.25"/>
  <cols>
    <col min="1" max="1" width="15.140625" style="12" customWidth="1"/>
    <col min="2" max="2" width="16.140625" style="1" customWidth="1"/>
    <col min="3" max="3" width="9.140625" style="1"/>
    <col min="4" max="4" width="19.7109375" style="1" customWidth="1"/>
    <col min="5" max="6" width="9.140625" style="1"/>
    <col min="7" max="7" width="20" style="1" bestFit="1" customWidth="1"/>
    <col min="8" max="16384" width="9.140625" style="1"/>
  </cols>
  <sheetData>
    <row r="1" spans="1:7" x14ac:dyDescent="0.25">
      <c r="A1" s="20" t="s">
        <v>0</v>
      </c>
      <c r="B1" s="4" t="s">
        <v>1</v>
      </c>
      <c r="C1" s="4" t="s">
        <v>44</v>
      </c>
      <c r="D1" s="4" t="s">
        <v>45</v>
      </c>
    </row>
    <row r="2" spans="1:7" x14ac:dyDescent="0.25">
      <c r="A2" s="20" t="s">
        <v>46</v>
      </c>
      <c r="B2" s="4" t="s">
        <v>47</v>
      </c>
      <c r="C2" s="4"/>
      <c r="D2" s="4">
        <v>305</v>
      </c>
    </row>
    <row r="3" spans="1:7" x14ac:dyDescent="0.25">
      <c r="A3" s="20" t="s">
        <v>48</v>
      </c>
      <c r="B3" s="4" t="s">
        <v>13</v>
      </c>
      <c r="C3" s="4" t="s">
        <v>47</v>
      </c>
      <c r="D3" s="4">
        <v>510</v>
      </c>
    </row>
    <row r="4" spans="1:7" x14ac:dyDescent="0.25">
      <c r="A4" s="20" t="s">
        <v>49</v>
      </c>
      <c r="B4" s="4" t="s">
        <v>5</v>
      </c>
      <c r="C4" s="4" t="s">
        <v>50</v>
      </c>
      <c r="D4" s="4">
        <v>490</v>
      </c>
    </row>
    <row r="5" spans="1:7" x14ac:dyDescent="0.25">
      <c r="A5" s="20" t="s">
        <v>51</v>
      </c>
      <c r="B5" s="4" t="s">
        <v>13</v>
      </c>
      <c r="C5" s="4" t="s">
        <v>50</v>
      </c>
      <c r="D5" s="4">
        <v>335</v>
      </c>
      <c r="F5" s="4" t="s">
        <v>5</v>
      </c>
      <c r="G5" s="5" t="s">
        <v>77</v>
      </c>
    </row>
    <row r="6" spans="1:7" x14ac:dyDescent="0.25">
      <c r="A6" s="20" t="s">
        <v>52</v>
      </c>
      <c r="B6" s="4" t="s">
        <v>53</v>
      </c>
      <c r="C6" s="4" t="s">
        <v>54</v>
      </c>
      <c r="D6" s="4">
        <v>465</v>
      </c>
      <c r="F6" s="4" t="s">
        <v>13</v>
      </c>
      <c r="G6" s="4">
        <f t="shared" ref="G6:G15" si="0">COUNTIF(B3:B22,F6)</f>
        <v>6</v>
      </c>
    </row>
    <row r="7" spans="1:7" x14ac:dyDescent="0.25">
      <c r="A7" s="20" t="s">
        <v>55</v>
      </c>
      <c r="B7" s="4" t="s">
        <v>13</v>
      </c>
      <c r="C7" s="4" t="s">
        <v>56</v>
      </c>
      <c r="D7" s="4">
        <v>475</v>
      </c>
      <c r="F7" s="4" t="s">
        <v>53</v>
      </c>
      <c r="G7" s="4">
        <f t="shared" si="0"/>
        <v>1</v>
      </c>
    </row>
    <row r="8" spans="1:7" x14ac:dyDescent="0.25">
      <c r="A8" s="20" t="s">
        <v>57</v>
      </c>
      <c r="B8" s="4" t="s">
        <v>13</v>
      </c>
      <c r="C8" s="4" t="s">
        <v>56</v>
      </c>
      <c r="D8" s="4">
        <v>525</v>
      </c>
      <c r="F8" s="4" t="s">
        <v>47</v>
      </c>
      <c r="G8" s="4">
        <f t="shared" si="0"/>
        <v>1</v>
      </c>
    </row>
    <row r="9" spans="1:7" x14ac:dyDescent="0.25">
      <c r="A9" s="20" t="s">
        <v>58</v>
      </c>
      <c r="B9" s="4" t="s">
        <v>59</v>
      </c>
      <c r="C9" s="4" t="s">
        <v>60</v>
      </c>
      <c r="D9" s="4">
        <v>385</v>
      </c>
      <c r="F9" s="4" t="s">
        <v>59</v>
      </c>
      <c r="G9" s="4">
        <f t="shared" si="0"/>
        <v>1</v>
      </c>
    </row>
    <row r="10" spans="1:7" x14ac:dyDescent="0.25">
      <c r="A10" s="20" t="s">
        <v>61</v>
      </c>
      <c r="B10" s="4" t="s">
        <v>62</v>
      </c>
      <c r="C10" s="4"/>
      <c r="D10" s="4">
        <v>420</v>
      </c>
      <c r="F10" s="4" t="s">
        <v>62</v>
      </c>
      <c r="G10" s="4">
        <f t="shared" si="0"/>
        <v>1</v>
      </c>
    </row>
    <row r="11" spans="1:7" x14ac:dyDescent="0.25">
      <c r="A11" s="20" t="s">
        <v>63</v>
      </c>
      <c r="B11" s="4" t="s">
        <v>64</v>
      </c>
      <c r="C11" s="4" t="s">
        <v>65</v>
      </c>
      <c r="D11" s="4">
        <v>349</v>
      </c>
      <c r="F11" s="4" t="s">
        <v>64</v>
      </c>
      <c r="G11" s="4">
        <f t="shared" si="0"/>
        <v>3</v>
      </c>
    </row>
    <row r="12" spans="1:7" x14ac:dyDescent="0.25">
      <c r="A12" s="20" t="s">
        <v>66</v>
      </c>
      <c r="B12" s="4" t="s">
        <v>64</v>
      </c>
      <c r="C12" s="4"/>
      <c r="D12" s="4">
        <v>253</v>
      </c>
      <c r="F12" s="4" t="s">
        <v>67</v>
      </c>
      <c r="G12" s="4">
        <f t="shared" si="0"/>
        <v>1</v>
      </c>
    </row>
    <row r="13" spans="1:7" x14ac:dyDescent="0.25">
      <c r="A13" s="20" t="s">
        <v>68</v>
      </c>
      <c r="B13" s="4" t="s">
        <v>67</v>
      </c>
      <c r="C13" s="4" t="s">
        <v>50</v>
      </c>
      <c r="D13" s="4">
        <v>395</v>
      </c>
      <c r="F13" s="4" t="s">
        <v>50</v>
      </c>
      <c r="G13" s="4">
        <f t="shared" si="0"/>
        <v>2</v>
      </c>
    </row>
    <row r="14" spans="1:7" x14ac:dyDescent="0.25">
      <c r="A14" s="20" t="s">
        <v>69</v>
      </c>
      <c r="B14" s="4" t="s">
        <v>64</v>
      </c>
      <c r="C14" s="4" t="s">
        <v>65</v>
      </c>
      <c r="D14" s="4">
        <v>310</v>
      </c>
      <c r="F14" s="4" t="s">
        <v>9</v>
      </c>
      <c r="G14" s="4">
        <f t="shared" si="0"/>
        <v>1</v>
      </c>
    </row>
    <row r="15" spans="1:7" x14ac:dyDescent="0.25">
      <c r="A15" s="20" t="s">
        <v>70</v>
      </c>
      <c r="B15" s="4" t="s">
        <v>13</v>
      </c>
      <c r="C15" s="4"/>
      <c r="D15" s="4">
        <v>475</v>
      </c>
      <c r="F15" s="4" t="s">
        <v>71</v>
      </c>
      <c r="G15" s="4">
        <f t="shared" si="0"/>
        <v>1</v>
      </c>
    </row>
    <row r="16" spans="1:7" x14ac:dyDescent="0.25">
      <c r="A16" s="20" t="s">
        <v>72</v>
      </c>
      <c r="B16" s="4" t="s">
        <v>50</v>
      </c>
      <c r="C16" s="4" t="s">
        <v>60</v>
      </c>
      <c r="D16" s="4">
        <v>505</v>
      </c>
    </row>
    <row r="17" spans="1:4" x14ac:dyDescent="0.25">
      <c r="A17" s="20" t="s">
        <v>73</v>
      </c>
      <c r="B17" s="4" t="s">
        <v>47</v>
      </c>
      <c r="C17" s="4"/>
      <c r="D17" s="4">
        <v>455</v>
      </c>
    </row>
    <row r="18" spans="1:4" x14ac:dyDescent="0.25">
      <c r="A18" s="20" t="s">
        <v>39</v>
      </c>
      <c r="B18" s="4" t="s">
        <v>9</v>
      </c>
      <c r="C18" s="4"/>
      <c r="D18" s="4">
        <v>405</v>
      </c>
    </row>
    <row r="19" spans="1:4" x14ac:dyDescent="0.25">
      <c r="A19" s="20" t="s">
        <v>74</v>
      </c>
      <c r="B19" s="4" t="s">
        <v>50</v>
      </c>
      <c r="C19" s="4"/>
      <c r="D19" s="4">
        <v>438</v>
      </c>
    </row>
    <row r="20" spans="1:4" x14ac:dyDescent="0.25">
      <c r="A20" s="20" t="s">
        <v>75</v>
      </c>
      <c r="B20" s="4" t="s">
        <v>71</v>
      </c>
      <c r="C20" s="4" t="s">
        <v>50</v>
      </c>
      <c r="D20" s="4">
        <v>310</v>
      </c>
    </row>
    <row r="21" spans="1:4" x14ac:dyDescent="0.25">
      <c r="A21" s="20" t="s">
        <v>76</v>
      </c>
      <c r="B21" s="4" t="s">
        <v>13</v>
      </c>
      <c r="C21" s="4"/>
      <c r="D21" s="4">
        <v>200</v>
      </c>
    </row>
    <row r="22" spans="1:4" x14ac:dyDescent="0.25">
      <c r="A22" s="1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K12" sqref="K12"/>
    </sheetView>
  </sheetViews>
  <sheetFormatPr defaultRowHeight="15" x14ac:dyDescent="0.25"/>
  <cols>
    <col min="1" max="1" width="16.140625" customWidth="1"/>
    <col min="2" max="2" width="11.42578125" customWidth="1"/>
    <col min="3" max="3" width="12.42578125" customWidth="1"/>
  </cols>
  <sheetData>
    <row r="1" spans="1:7" x14ac:dyDescent="0.25">
      <c r="A1" s="6" t="s">
        <v>0</v>
      </c>
      <c r="B1" s="6" t="s">
        <v>1</v>
      </c>
      <c r="C1" s="6" t="s">
        <v>78</v>
      </c>
    </row>
    <row r="2" spans="1:7" x14ac:dyDescent="0.25">
      <c r="A2" s="3" t="s">
        <v>4</v>
      </c>
      <c r="B2" s="3" t="s">
        <v>13</v>
      </c>
      <c r="C2" s="3">
        <v>1</v>
      </c>
      <c r="E2" s="13" t="s">
        <v>79</v>
      </c>
      <c r="F2" s="13" t="s">
        <v>80</v>
      </c>
      <c r="G2" s="13" t="s">
        <v>81</v>
      </c>
    </row>
    <row r="3" spans="1:7" x14ac:dyDescent="0.25">
      <c r="A3" s="3" t="s">
        <v>6</v>
      </c>
      <c r="B3" s="3" t="s">
        <v>13</v>
      </c>
      <c r="C3" s="3">
        <v>2</v>
      </c>
      <c r="E3" s="21" t="s">
        <v>13</v>
      </c>
      <c r="F3" s="21">
        <v>1</v>
      </c>
      <c r="G3" s="21">
        <f>COUNTIFS(B2:B10, E3,C2:C10,F3)</f>
        <v>1</v>
      </c>
    </row>
    <row r="4" spans="1:7" x14ac:dyDescent="0.25">
      <c r="A4" s="3" t="s">
        <v>7</v>
      </c>
      <c r="B4" s="3" t="s">
        <v>5</v>
      </c>
      <c r="C4" s="3">
        <v>1</v>
      </c>
      <c r="E4" s="21" t="s">
        <v>9</v>
      </c>
      <c r="F4" s="21">
        <v>1</v>
      </c>
      <c r="G4" s="21">
        <f>COUNTIFS(B2:B10,E4,C2:C10,F4)</f>
        <v>3</v>
      </c>
    </row>
    <row r="5" spans="1:7" x14ac:dyDescent="0.25">
      <c r="A5" s="3" t="s">
        <v>8</v>
      </c>
      <c r="B5" s="3" t="s">
        <v>9</v>
      </c>
      <c r="C5" s="3">
        <v>1</v>
      </c>
      <c r="E5" s="21" t="s">
        <v>5</v>
      </c>
      <c r="F5" s="21">
        <v>1</v>
      </c>
      <c r="G5" s="21">
        <f>COUNTIFS(B4:B12, E5,C4:C12,F5)</f>
        <v>1</v>
      </c>
    </row>
    <row r="6" spans="1:7" x14ac:dyDescent="0.25">
      <c r="A6" s="3" t="s">
        <v>10</v>
      </c>
      <c r="B6" s="3" t="s">
        <v>9</v>
      </c>
      <c r="C6" s="3">
        <v>1</v>
      </c>
      <c r="E6" s="21" t="s">
        <v>13</v>
      </c>
      <c r="F6" s="21">
        <v>4</v>
      </c>
      <c r="G6" s="21">
        <f>COUNTIFS(B4:B12,E6,C4:C12,F6)</f>
        <v>1</v>
      </c>
    </row>
    <row r="7" spans="1:7" x14ac:dyDescent="0.25">
      <c r="A7" s="3" t="s">
        <v>11</v>
      </c>
      <c r="B7" s="3" t="s">
        <v>9</v>
      </c>
      <c r="C7" s="3">
        <v>1</v>
      </c>
      <c r="E7" s="1"/>
      <c r="F7" s="1"/>
      <c r="G7" s="1"/>
    </row>
    <row r="8" spans="1:7" x14ac:dyDescent="0.25">
      <c r="A8" s="3" t="s">
        <v>12</v>
      </c>
      <c r="B8" s="3" t="s">
        <v>13</v>
      </c>
      <c r="C8" s="3">
        <v>3</v>
      </c>
      <c r="E8" s="1"/>
      <c r="F8" s="1"/>
      <c r="G8" s="1"/>
    </row>
    <row r="9" spans="1:7" x14ac:dyDescent="0.25">
      <c r="A9" s="3" t="s">
        <v>14</v>
      </c>
      <c r="B9" s="3" t="s">
        <v>13</v>
      </c>
      <c r="C9" s="3">
        <v>3</v>
      </c>
    </row>
    <row r="10" spans="1:7" x14ac:dyDescent="0.25">
      <c r="A10" s="3" t="s">
        <v>15</v>
      </c>
      <c r="B10" s="3" t="s">
        <v>13</v>
      </c>
      <c r="C10" s="3">
        <v>4</v>
      </c>
    </row>
    <row r="13" spans="1:7" x14ac:dyDescent="0.25">
      <c r="A13" s="14" t="s">
        <v>82</v>
      </c>
    </row>
  </sheetData>
  <pageMargins left="0.7" right="0.7" top="0.75" bottom="0.75" header="0.3" footer="0.3"/>
  <ignoredErrors>
    <ignoredError sqref="G4" formula="1"/>
    <ignoredError sqref="G6" formulaRange="1"/>
    <ignoredError sqref="G5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H10" sqref="H10"/>
    </sheetView>
  </sheetViews>
  <sheetFormatPr defaultRowHeight="15" x14ac:dyDescent="0.25"/>
  <cols>
    <col min="1" max="1" width="16.5703125" style="1" customWidth="1"/>
    <col min="2" max="2" width="18.28515625" customWidth="1"/>
    <col min="5" max="5" width="11.7109375" customWidth="1"/>
    <col min="7" max="7" width="11.5703125" customWidth="1"/>
    <col min="8" max="8" width="11.7109375" customWidth="1"/>
  </cols>
  <sheetData>
    <row r="1" spans="1:8" x14ac:dyDescent="0.25">
      <c r="A1" s="22" t="s">
        <v>91</v>
      </c>
    </row>
    <row r="4" spans="1:8" x14ac:dyDescent="0.25">
      <c r="A4" s="1" t="s">
        <v>92</v>
      </c>
      <c r="B4" t="s">
        <v>93</v>
      </c>
    </row>
    <row r="5" spans="1:8" x14ac:dyDescent="0.25">
      <c r="A5" s="1" t="s">
        <v>94</v>
      </c>
      <c r="B5" t="s">
        <v>95</v>
      </c>
    </row>
    <row r="6" spans="1:8" x14ac:dyDescent="0.25">
      <c r="A6" s="1" t="s">
        <v>96</v>
      </c>
      <c r="B6" t="s">
        <v>97</v>
      </c>
    </row>
    <row r="9" spans="1:8" x14ac:dyDescent="0.25">
      <c r="A9" s="4" t="s">
        <v>98</v>
      </c>
      <c r="B9" s="20" t="s">
        <v>0</v>
      </c>
      <c r="C9" s="4" t="s">
        <v>1</v>
      </c>
      <c r="D9" s="4" t="s">
        <v>44</v>
      </c>
      <c r="E9" s="4" t="s">
        <v>45</v>
      </c>
      <c r="G9" s="23" t="s">
        <v>99</v>
      </c>
      <c r="H9">
        <v>2</v>
      </c>
    </row>
    <row r="10" spans="1:8" x14ac:dyDescent="0.25">
      <c r="A10" s="4">
        <v>1</v>
      </c>
      <c r="B10" s="20" t="s">
        <v>46</v>
      </c>
      <c r="C10" s="4" t="s">
        <v>47</v>
      </c>
      <c r="D10" s="4"/>
      <c r="E10" s="4">
        <v>305</v>
      </c>
      <c r="G10" s="24" t="s">
        <v>100</v>
      </c>
      <c r="H10" t="str">
        <f>VLOOKUP(H9,A10:E29,2,1)</f>
        <v xml:space="preserve">    Poliwrath</v>
      </c>
    </row>
    <row r="11" spans="1:8" x14ac:dyDescent="0.25">
      <c r="A11" s="4">
        <v>2</v>
      </c>
      <c r="B11" s="20" t="s">
        <v>48</v>
      </c>
      <c r="C11" s="4" t="s">
        <v>13</v>
      </c>
      <c r="D11" s="4" t="s">
        <v>47</v>
      </c>
      <c r="E11" s="4">
        <v>510</v>
      </c>
    </row>
    <row r="12" spans="1:8" x14ac:dyDescent="0.25">
      <c r="A12" s="4">
        <v>3</v>
      </c>
      <c r="B12" s="20" t="s">
        <v>49</v>
      </c>
      <c r="C12" s="4" t="s">
        <v>5</v>
      </c>
      <c r="D12" s="4" t="s">
        <v>50</v>
      </c>
      <c r="E12" s="4">
        <v>490</v>
      </c>
    </row>
    <row r="13" spans="1:8" x14ac:dyDescent="0.25">
      <c r="A13" s="4">
        <v>4</v>
      </c>
      <c r="B13" s="20" t="s">
        <v>51</v>
      </c>
      <c r="C13" s="4" t="s">
        <v>13</v>
      </c>
      <c r="D13" s="4" t="s">
        <v>50</v>
      </c>
      <c r="E13" s="4">
        <v>335</v>
      </c>
    </row>
    <row r="14" spans="1:8" x14ac:dyDescent="0.25">
      <c r="A14" s="4">
        <v>5</v>
      </c>
      <c r="B14" s="20" t="s">
        <v>52</v>
      </c>
      <c r="C14" s="4" t="s">
        <v>53</v>
      </c>
      <c r="D14" s="4" t="s">
        <v>54</v>
      </c>
      <c r="E14" s="4">
        <v>465</v>
      </c>
    </row>
    <row r="15" spans="1:8" x14ac:dyDescent="0.25">
      <c r="A15" s="4">
        <v>6</v>
      </c>
      <c r="B15" s="20" t="s">
        <v>55</v>
      </c>
      <c r="C15" s="4" t="s">
        <v>13</v>
      </c>
      <c r="D15" s="4" t="s">
        <v>56</v>
      </c>
      <c r="E15" s="4">
        <v>475</v>
      </c>
    </row>
    <row r="16" spans="1:8" x14ac:dyDescent="0.25">
      <c r="A16" s="4">
        <v>7</v>
      </c>
      <c r="B16" s="20" t="s">
        <v>57</v>
      </c>
      <c r="C16" s="4" t="s">
        <v>13</v>
      </c>
      <c r="D16" s="4" t="s">
        <v>56</v>
      </c>
      <c r="E16" s="4">
        <v>525</v>
      </c>
    </row>
    <row r="17" spans="1:5" x14ac:dyDescent="0.25">
      <c r="A17" s="4">
        <v>8</v>
      </c>
      <c r="B17" s="20" t="s">
        <v>58</v>
      </c>
      <c r="C17" s="4" t="s">
        <v>59</v>
      </c>
      <c r="D17" s="4" t="s">
        <v>60</v>
      </c>
      <c r="E17" s="4">
        <v>385</v>
      </c>
    </row>
    <row r="18" spans="1:5" x14ac:dyDescent="0.25">
      <c r="A18" s="4">
        <v>9</v>
      </c>
      <c r="B18" s="20" t="s">
        <v>61</v>
      </c>
      <c r="C18" s="4" t="s">
        <v>62</v>
      </c>
      <c r="D18" s="4"/>
      <c r="E18" s="4">
        <v>420</v>
      </c>
    </row>
    <row r="19" spans="1:5" x14ac:dyDescent="0.25">
      <c r="A19" s="4">
        <v>10</v>
      </c>
      <c r="B19" s="20" t="s">
        <v>63</v>
      </c>
      <c r="C19" s="4" t="s">
        <v>64</v>
      </c>
      <c r="D19" s="4" t="s">
        <v>65</v>
      </c>
      <c r="E19" s="4">
        <v>349</v>
      </c>
    </row>
    <row r="20" spans="1:5" x14ac:dyDescent="0.25">
      <c r="A20" s="4">
        <v>11</v>
      </c>
      <c r="B20" s="20" t="s">
        <v>66</v>
      </c>
      <c r="C20" s="4" t="s">
        <v>64</v>
      </c>
      <c r="D20" s="4"/>
      <c r="E20" s="4">
        <v>253</v>
      </c>
    </row>
    <row r="21" spans="1:5" x14ac:dyDescent="0.25">
      <c r="A21" s="4">
        <v>12</v>
      </c>
      <c r="B21" s="20" t="s">
        <v>68</v>
      </c>
      <c r="C21" s="4" t="s">
        <v>67</v>
      </c>
      <c r="D21" s="4" t="s">
        <v>50</v>
      </c>
      <c r="E21" s="4">
        <v>395</v>
      </c>
    </row>
    <row r="22" spans="1:5" x14ac:dyDescent="0.25">
      <c r="A22" s="4">
        <v>13</v>
      </c>
      <c r="B22" s="20" t="s">
        <v>69</v>
      </c>
      <c r="C22" s="4" t="s">
        <v>64</v>
      </c>
      <c r="D22" s="4" t="s">
        <v>65</v>
      </c>
      <c r="E22" s="4">
        <v>310</v>
      </c>
    </row>
    <row r="23" spans="1:5" x14ac:dyDescent="0.25">
      <c r="A23" s="4">
        <v>14</v>
      </c>
      <c r="B23" s="20" t="s">
        <v>70</v>
      </c>
      <c r="C23" s="4" t="s">
        <v>13</v>
      </c>
      <c r="D23" s="4"/>
      <c r="E23" s="4">
        <v>475</v>
      </c>
    </row>
    <row r="24" spans="1:5" x14ac:dyDescent="0.25">
      <c r="A24" s="4">
        <v>15</v>
      </c>
      <c r="B24" s="20" t="s">
        <v>72</v>
      </c>
      <c r="C24" s="4" t="s">
        <v>50</v>
      </c>
      <c r="D24" s="4" t="s">
        <v>60</v>
      </c>
      <c r="E24" s="4">
        <v>505</v>
      </c>
    </row>
    <row r="25" spans="1:5" x14ac:dyDescent="0.25">
      <c r="A25" s="4">
        <v>16</v>
      </c>
      <c r="B25" s="20" t="s">
        <v>73</v>
      </c>
      <c r="C25" s="4" t="s">
        <v>47</v>
      </c>
      <c r="D25" s="4"/>
      <c r="E25" s="4">
        <v>455</v>
      </c>
    </row>
    <row r="26" spans="1:5" x14ac:dyDescent="0.25">
      <c r="A26" s="4">
        <v>17</v>
      </c>
      <c r="B26" s="20" t="s">
        <v>39</v>
      </c>
      <c r="C26" s="4" t="s">
        <v>9</v>
      </c>
      <c r="D26" s="4"/>
      <c r="E26" s="4">
        <v>405</v>
      </c>
    </row>
    <row r="27" spans="1:5" x14ac:dyDescent="0.25">
      <c r="A27" s="4">
        <v>18</v>
      </c>
      <c r="B27" s="20" t="s">
        <v>74</v>
      </c>
      <c r="C27" s="4" t="s">
        <v>50</v>
      </c>
      <c r="D27" s="4"/>
      <c r="E27" s="4">
        <v>438</v>
      </c>
    </row>
    <row r="28" spans="1:5" x14ac:dyDescent="0.25">
      <c r="A28" s="4">
        <v>19</v>
      </c>
      <c r="B28" s="20" t="s">
        <v>75</v>
      </c>
      <c r="C28" s="4" t="s">
        <v>71</v>
      </c>
      <c r="D28" s="4" t="s">
        <v>50</v>
      </c>
      <c r="E28" s="4">
        <v>310</v>
      </c>
    </row>
    <row r="29" spans="1:5" x14ac:dyDescent="0.25">
      <c r="A29" s="4">
        <v>20</v>
      </c>
      <c r="B29" s="20" t="s">
        <v>76</v>
      </c>
      <c r="C29" s="4" t="s">
        <v>13</v>
      </c>
      <c r="D29" s="4"/>
      <c r="E29" s="4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showRowColHeaders="0" workbookViewId="0">
      <selection activeCell="B1" sqref="B1:E1"/>
    </sheetView>
  </sheetViews>
  <sheetFormatPr defaultRowHeight="15" x14ac:dyDescent="0.25"/>
  <cols>
    <col min="2" max="2" width="14.85546875" customWidth="1"/>
    <col min="3" max="3" width="12.85546875" customWidth="1"/>
    <col min="4" max="4" width="11.28515625" customWidth="1"/>
    <col min="5" max="5" width="12.85546875" bestFit="1" customWidth="1"/>
  </cols>
  <sheetData>
    <row r="1" spans="1:7" ht="45" customHeight="1" x14ac:dyDescent="0.25">
      <c r="B1" s="28" t="s">
        <v>114</v>
      </c>
      <c r="C1" s="28"/>
      <c r="D1" s="28"/>
      <c r="E1" s="28"/>
    </row>
    <row r="2" spans="1:7" x14ac:dyDescent="0.25">
      <c r="B2" s="34" t="s">
        <v>101</v>
      </c>
      <c r="C2" s="34" t="s">
        <v>102</v>
      </c>
      <c r="D2" s="34" t="s">
        <v>103</v>
      </c>
      <c r="E2" s="34" t="s">
        <v>104</v>
      </c>
    </row>
    <row r="3" spans="1:7" x14ac:dyDescent="0.25">
      <c r="A3">
        <v>1</v>
      </c>
      <c r="B3" s="30" t="s">
        <v>105</v>
      </c>
      <c r="C3">
        <v>200</v>
      </c>
      <c r="D3">
        <v>4000</v>
      </c>
      <c r="E3" s="29">
        <v>2</v>
      </c>
    </row>
    <row r="4" spans="1:7" x14ac:dyDescent="0.25">
      <c r="A4">
        <v>2</v>
      </c>
      <c r="B4" s="30" t="s">
        <v>106</v>
      </c>
      <c r="C4">
        <v>600</v>
      </c>
      <c r="D4">
        <v>1800</v>
      </c>
      <c r="E4" s="29">
        <v>3</v>
      </c>
    </row>
    <row r="5" spans="1:7" x14ac:dyDescent="0.25">
      <c r="A5">
        <v>3</v>
      </c>
      <c r="B5" s="30" t="s">
        <v>107</v>
      </c>
      <c r="C5">
        <v>1200</v>
      </c>
      <c r="D5">
        <v>3600</v>
      </c>
      <c r="E5" s="29">
        <v>3</v>
      </c>
    </row>
    <row r="6" spans="1:7" x14ac:dyDescent="0.25">
      <c r="A6">
        <v>4</v>
      </c>
      <c r="B6" s="30" t="s">
        <v>108</v>
      </c>
      <c r="C6">
        <v>300</v>
      </c>
      <c r="D6">
        <v>300</v>
      </c>
      <c r="E6" s="29">
        <v>1</v>
      </c>
    </row>
    <row r="7" spans="1:7" x14ac:dyDescent="0.25">
      <c r="A7">
        <v>5</v>
      </c>
      <c r="B7" s="30" t="s">
        <v>109</v>
      </c>
      <c r="C7">
        <v>700</v>
      </c>
      <c r="D7">
        <v>700</v>
      </c>
      <c r="E7" s="29">
        <v>1</v>
      </c>
    </row>
    <row r="8" spans="1:7" x14ac:dyDescent="0.25">
      <c r="A8">
        <v>6</v>
      </c>
      <c r="B8" s="30" t="s">
        <v>110</v>
      </c>
      <c r="C8">
        <v>1200</v>
      </c>
      <c r="D8">
        <v>6000</v>
      </c>
      <c r="E8" s="29">
        <v>5</v>
      </c>
    </row>
    <row r="9" spans="1:7" x14ac:dyDescent="0.25">
      <c r="A9">
        <v>7</v>
      </c>
      <c r="B9" s="30" t="s">
        <v>111</v>
      </c>
      <c r="C9">
        <v>100</v>
      </c>
      <c r="D9">
        <v>300</v>
      </c>
      <c r="E9" s="29">
        <v>3</v>
      </c>
    </row>
    <row r="10" spans="1:7" x14ac:dyDescent="0.25">
      <c r="B10" s="30"/>
    </row>
    <row r="12" spans="1:7" ht="15.75" thickBot="1" x14ac:dyDescent="0.3">
      <c r="B12" s="31" t="s">
        <v>112</v>
      </c>
      <c r="C12" s="26">
        <f>SUM(D3:D9)</f>
        <v>16700</v>
      </c>
    </row>
    <row r="13" spans="1:7" ht="15.75" thickBot="1" x14ac:dyDescent="0.3">
      <c r="B13" s="31" t="s">
        <v>113</v>
      </c>
      <c r="C13">
        <f>(C12*G13)</f>
        <v>1670</v>
      </c>
      <c r="F13" s="27" t="s">
        <v>113</v>
      </c>
      <c r="G13" s="33">
        <v>0.1</v>
      </c>
    </row>
    <row r="15" spans="1:7" ht="15.75" thickBot="1" x14ac:dyDescent="0.3">
      <c r="B15" s="32" t="s">
        <v>18</v>
      </c>
      <c r="C15" s="25">
        <f>C12-C13</f>
        <v>15030</v>
      </c>
    </row>
    <row r="16" spans="1:7" ht="15.75" thickTop="1" x14ac:dyDescent="0.25"/>
  </sheetData>
  <mergeCells count="1">
    <mergeCell ref="B1:E1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AND</vt:lpstr>
      <vt:lpstr>OR</vt:lpstr>
      <vt:lpstr>IF</vt:lpstr>
      <vt:lpstr>COUNTIF</vt:lpstr>
      <vt:lpstr>COUNTIFS</vt:lpstr>
      <vt:lpstr>VLOOKUP</vt:lpstr>
      <vt:lpstr>Poke Mart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Chann</dc:creator>
  <cp:lastModifiedBy>Noah Chann</cp:lastModifiedBy>
  <dcterms:created xsi:type="dcterms:W3CDTF">2022-02-03T16:06:41Z</dcterms:created>
  <dcterms:modified xsi:type="dcterms:W3CDTF">2022-02-03T17:32:38Z</dcterms:modified>
</cp:coreProperties>
</file>