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emura\Documents\DATABANK\Ethiopia\Coffee\Model_out\"/>
    </mc:Choice>
  </mc:AlternateContent>
  <bookViews>
    <workbookView xWindow="0" yWindow="0" windowWidth="16125" windowHeight="7035" tabRatio="960" firstSheet="1" activeTab="11"/>
  </bookViews>
  <sheets>
    <sheet name="CUrrent" sheetId="12" r:id="rId1"/>
    <sheet name="Combined" sheetId="1" r:id="rId2"/>
    <sheet name="Bale" sheetId="2" r:id="rId3"/>
    <sheet name="Guji" sheetId="3" r:id="rId4"/>
    <sheet name="Harar" sheetId="10" r:id="rId5"/>
    <sheet name="Keffa" sheetId="4" r:id="rId6"/>
    <sheet name="Lekempti" sheetId="6" r:id="rId7"/>
    <sheet name="Limu" sheetId="5" r:id="rId8"/>
    <sheet name="Sidamo" sheetId="7" r:id="rId9"/>
    <sheet name="Yirgar" sheetId="8" r:id="rId10"/>
    <sheet name="Summary" sheetId="11" r:id="rId11"/>
    <sheet name="Sankey" sheetId="13" r:id="rId12"/>
  </sheets>
  <definedNames>
    <definedName name="POWER_USER_EXCEL_CHART_074C172D_9486_49F6_A6DB_81B09AE56F46">Sankey!$D$35:$H$39</definedName>
    <definedName name="POWER_USER_EXCEL_CHART_2B9DD491_1025_4563_89F3_7DC9B5C539C0">Sankey!$D$41:$H$45</definedName>
    <definedName name="POWER_USER_EXCEL_CHART_48941FEB_855E_4BD1_BB3A_95630E0EA7DC">Sankey!$D$28:$H$32</definedName>
    <definedName name="POWER_USER_EXCEL_CHART_4CDA8299_90AC_4ED6_B60F_8105E4E7EC78">Sankey!$D$22:$H$26</definedName>
    <definedName name="POWER_USER_EXCEL_CHART_5C193053_BE29_4D67_9BA9_C2EC34CE54A6">Sankey!$D$35:$H$39</definedName>
    <definedName name="POWER_USER_EXCEL_CHART_8D6AD8B1_5DB1_4B89_8738_0990C52E5FF2">Sankey!$D$41:$H$45</definedName>
    <definedName name="POWER_USER_EXCEL_CHART_E57A3A64_ED5A_49D6_B6E7_6F7F52BCC2BA">Sankey!$D$22:$H$26</definedName>
  </definedNames>
  <calcPr calcId="152511"/>
</workbook>
</file>

<file path=xl/calcChain.xml><?xml version="1.0" encoding="utf-8"?>
<calcChain xmlns="http://schemas.openxmlformats.org/spreadsheetml/2006/main">
  <c r="H29" i="13" l="1"/>
  <c r="E30" i="13"/>
  <c r="F30" i="13"/>
  <c r="G30" i="13"/>
  <c r="H30" i="13"/>
  <c r="E31" i="13"/>
  <c r="F31" i="13"/>
  <c r="G31" i="13"/>
  <c r="H31" i="13"/>
  <c r="E32" i="13"/>
  <c r="F32" i="13"/>
  <c r="G32" i="13"/>
  <c r="H32" i="13"/>
  <c r="F29" i="13"/>
  <c r="G29" i="13"/>
  <c r="E29" i="13"/>
  <c r="I41" i="12" l="1"/>
  <c r="I39" i="12"/>
  <c r="S123" i="11" l="1"/>
  <c r="S111" i="11"/>
  <c r="T111" i="11"/>
  <c r="U111" i="11"/>
  <c r="V111" i="11"/>
  <c r="S112" i="11"/>
  <c r="T112" i="11"/>
  <c r="U112" i="11"/>
  <c r="V112" i="11"/>
  <c r="S113" i="11"/>
  <c r="T113" i="11"/>
  <c r="U113" i="11"/>
  <c r="V113" i="11"/>
  <c r="S114" i="11"/>
  <c r="T114" i="11"/>
  <c r="U114" i="11"/>
  <c r="V114" i="11"/>
  <c r="S115" i="11"/>
  <c r="T115" i="11"/>
  <c r="U115" i="11"/>
  <c r="V115" i="11"/>
  <c r="T110" i="11"/>
  <c r="U110" i="11"/>
  <c r="V110" i="11"/>
  <c r="S110" i="11"/>
  <c r="V103" i="11"/>
  <c r="V104" i="11"/>
  <c r="V105" i="11"/>
  <c r="V106" i="11"/>
  <c r="V107" i="11"/>
  <c r="U103" i="11"/>
  <c r="U104" i="11"/>
  <c r="U105" i="11"/>
  <c r="U106" i="11"/>
  <c r="U107" i="11"/>
  <c r="T103" i="11"/>
  <c r="T104" i="11"/>
  <c r="T105" i="11"/>
  <c r="T106" i="11"/>
  <c r="T107" i="11"/>
  <c r="S103" i="11"/>
  <c r="S104" i="11"/>
  <c r="S105" i="11"/>
  <c r="S106" i="11"/>
  <c r="S107" i="11"/>
  <c r="T102" i="11"/>
  <c r="V102" i="11"/>
  <c r="U102" i="11"/>
  <c r="S102" i="11"/>
  <c r="E112" i="11"/>
  <c r="D116" i="11"/>
  <c r="C117" i="11"/>
  <c r="D117" i="11"/>
  <c r="E117" i="11"/>
  <c r="E116" i="11"/>
  <c r="C116" i="11"/>
  <c r="E111" i="11"/>
  <c r="K111" i="11" s="1"/>
  <c r="D111" i="11"/>
  <c r="J111" i="11" s="1"/>
  <c r="C111" i="11"/>
  <c r="I111" i="11" s="1"/>
  <c r="AG82" i="8"/>
  <c r="AF82" i="8"/>
  <c r="AE82" i="8"/>
  <c r="AD82" i="8"/>
  <c r="AC82" i="8"/>
  <c r="AB82" i="8"/>
  <c r="AA82" i="8"/>
  <c r="Z82" i="8"/>
  <c r="Y82" i="8"/>
  <c r="X82" i="8"/>
  <c r="W82" i="8"/>
  <c r="V82" i="8"/>
  <c r="U82" i="8"/>
  <c r="T82" i="8"/>
  <c r="S82" i="8"/>
  <c r="R82" i="8"/>
  <c r="Q82" i="8"/>
  <c r="P82" i="8"/>
  <c r="O82" i="8"/>
  <c r="AG83" i="7"/>
  <c r="AF83" i="7"/>
  <c r="AE83" i="7"/>
  <c r="AD83" i="7"/>
  <c r="AC83" i="7"/>
  <c r="AB83" i="7"/>
  <c r="AA83" i="7"/>
  <c r="Z83" i="7"/>
  <c r="Y83" i="7"/>
  <c r="X83" i="7"/>
  <c r="W83" i="7"/>
  <c r="V83" i="7"/>
  <c r="U83" i="7"/>
  <c r="T83" i="7"/>
  <c r="S83" i="7"/>
  <c r="R83" i="7"/>
  <c r="Q83" i="7"/>
  <c r="P83" i="7"/>
  <c r="O83" i="7"/>
  <c r="AG83" i="5"/>
  <c r="AF83" i="5"/>
  <c r="AE83" i="5"/>
  <c r="AD83" i="5"/>
  <c r="AC83" i="5"/>
  <c r="AB83" i="5"/>
  <c r="AA83" i="5"/>
  <c r="Z83" i="5"/>
  <c r="Y83" i="5"/>
  <c r="X83" i="5"/>
  <c r="W83" i="5"/>
  <c r="V83" i="5"/>
  <c r="U83" i="5"/>
  <c r="T83" i="5"/>
  <c r="S83" i="5"/>
  <c r="R83" i="5"/>
  <c r="Q83" i="5"/>
  <c r="P83" i="5"/>
  <c r="O83" i="5"/>
  <c r="AG83" i="6"/>
  <c r="AF83" i="6"/>
  <c r="AE83" i="6"/>
  <c r="AD83" i="6"/>
  <c r="AC83" i="6"/>
  <c r="AB83" i="6"/>
  <c r="AA83" i="6"/>
  <c r="Z83" i="6"/>
  <c r="Y83" i="6"/>
  <c r="X83" i="6"/>
  <c r="W83" i="6"/>
  <c r="V83" i="6"/>
  <c r="U83" i="6"/>
  <c r="T83" i="6"/>
  <c r="S83" i="6"/>
  <c r="R83" i="6"/>
  <c r="Q83" i="6"/>
  <c r="P83" i="6"/>
  <c r="O83" i="6"/>
  <c r="AG83" i="10"/>
  <c r="AF83" i="10"/>
  <c r="AE83" i="10"/>
  <c r="AD83" i="10"/>
  <c r="AC83" i="10"/>
  <c r="AB83" i="10"/>
  <c r="AA83" i="10"/>
  <c r="Z83" i="10"/>
  <c r="Y83" i="10"/>
  <c r="X83" i="10"/>
  <c r="W83" i="10"/>
  <c r="V83" i="10"/>
  <c r="U83" i="10"/>
  <c r="T83" i="10"/>
  <c r="S83" i="10"/>
  <c r="R83" i="10"/>
  <c r="Q83" i="10"/>
  <c r="P83" i="10"/>
  <c r="O83" i="10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P84" i="1"/>
  <c r="D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63" i="11"/>
  <c r="F77" i="11"/>
  <c r="F78" i="11"/>
  <c r="D77" i="11"/>
  <c r="D78" i="11"/>
  <c r="F76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F111" i="11" l="1"/>
  <c r="L111" i="11" s="1"/>
  <c r="O74" i="10"/>
  <c r="G39" i="12"/>
  <c r="G41" i="12"/>
  <c r="E41" i="12"/>
  <c r="E39" i="12"/>
  <c r="D41" i="12"/>
  <c r="D39" i="12"/>
  <c r="E3" i="12"/>
  <c r="D22" i="7"/>
  <c r="L27" i="7"/>
  <c r="X26" i="7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P81" i="1"/>
  <c r="I34" i="12"/>
  <c r="I29" i="12"/>
  <c r="I30" i="12"/>
  <c r="I31" i="12"/>
  <c r="I32" i="12"/>
  <c r="I28" i="12"/>
  <c r="H25" i="12"/>
  <c r="K36" i="12"/>
  <c r="L24" i="12"/>
  <c r="M24" i="12"/>
  <c r="L25" i="12"/>
  <c r="M25" i="12"/>
  <c r="L26" i="12"/>
  <c r="M26" i="12"/>
  <c r="J27" i="12"/>
  <c r="K27" i="12"/>
  <c r="M23" i="12"/>
  <c r="L23" i="12"/>
  <c r="D21" i="12"/>
  <c r="H11" i="12"/>
  <c r="H10" i="12"/>
  <c r="H9" i="12"/>
  <c r="H8" i="12"/>
  <c r="H7" i="12"/>
  <c r="H6" i="12"/>
  <c r="H5" i="12"/>
  <c r="H3" i="12"/>
  <c r="F24" i="12"/>
  <c r="D12" i="12"/>
  <c r="E4" i="12"/>
  <c r="E5" i="12"/>
  <c r="E6" i="12"/>
  <c r="E7" i="12"/>
  <c r="E8" i="12"/>
  <c r="E9" i="12"/>
  <c r="E10" i="12"/>
  <c r="E11" i="12"/>
  <c r="D14" i="1"/>
  <c r="B12" i="1"/>
  <c r="R26" i="1"/>
  <c r="F119" i="11" l="1"/>
  <c r="F120" i="11" s="1"/>
  <c r="F116" i="11"/>
  <c r="F112" i="11"/>
  <c r="F117" i="11" s="1"/>
  <c r="E12" i="12"/>
  <c r="E21" i="12"/>
  <c r="H12" i="12"/>
  <c r="I8" i="12" s="1"/>
  <c r="F5" i="12"/>
  <c r="L14" i="2"/>
  <c r="D37" i="2" s="1"/>
  <c r="S65" i="2" s="1"/>
  <c r="T73" i="2" s="1"/>
  <c r="AJ46" i="8"/>
  <c r="AG80" i="8"/>
  <c r="AB80" i="8"/>
  <c r="W80" i="8"/>
  <c r="AD74" i="7"/>
  <c r="AE74" i="7"/>
  <c r="AF74" i="7"/>
  <c r="AG74" i="7"/>
  <c r="AG80" i="7" s="1"/>
  <c r="AD75" i="7"/>
  <c r="AE75" i="7"/>
  <c r="AF75" i="7"/>
  <c r="AG75" i="7"/>
  <c r="AD76" i="7"/>
  <c r="AE76" i="7"/>
  <c r="AF76" i="7"/>
  <c r="AG76" i="7"/>
  <c r="AD77" i="7"/>
  <c r="AE77" i="7"/>
  <c r="AF77" i="7"/>
  <c r="AG77" i="7"/>
  <c r="AD78" i="7"/>
  <c r="AE78" i="7"/>
  <c r="AF78" i="7"/>
  <c r="AG78" i="7"/>
  <c r="AE73" i="7"/>
  <c r="AF73" i="7"/>
  <c r="AG73" i="7"/>
  <c r="AD73" i="7"/>
  <c r="Y74" i="7"/>
  <c r="Z74" i="7"/>
  <c r="AA74" i="7"/>
  <c r="AB74" i="7"/>
  <c r="AB80" i="7" s="1"/>
  <c r="Y75" i="7"/>
  <c r="Z75" i="7"/>
  <c r="AA75" i="7"/>
  <c r="AB75" i="7"/>
  <c r="Y76" i="7"/>
  <c r="Z76" i="7"/>
  <c r="AA76" i="7"/>
  <c r="AB76" i="7"/>
  <c r="Y77" i="7"/>
  <c r="Z77" i="7"/>
  <c r="AA77" i="7"/>
  <c r="AB77" i="7"/>
  <c r="Y78" i="7"/>
  <c r="Z78" i="7"/>
  <c r="AA78" i="7"/>
  <c r="AB78" i="7"/>
  <c r="Z73" i="7"/>
  <c r="AA73" i="7"/>
  <c r="AB73" i="7"/>
  <c r="Y73" i="7"/>
  <c r="T74" i="7"/>
  <c r="U74" i="7"/>
  <c r="V74" i="7"/>
  <c r="V80" i="7" s="1"/>
  <c r="W74" i="7"/>
  <c r="W80" i="7" s="1"/>
  <c r="T75" i="7"/>
  <c r="U75" i="7"/>
  <c r="V75" i="7"/>
  <c r="W75" i="7"/>
  <c r="T76" i="7"/>
  <c r="U76" i="7"/>
  <c r="V76" i="7"/>
  <c r="W76" i="7"/>
  <c r="T77" i="7"/>
  <c r="U77" i="7"/>
  <c r="V77" i="7"/>
  <c r="W77" i="7"/>
  <c r="T78" i="7"/>
  <c r="U78" i="7"/>
  <c r="V78" i="7"/>
  <c r="W78" i="7"/>
  <c r="U73" i="7"/>
  <c r="V73" i="7"/>
  <c r="W73" i="7"/>
  <c r="T73" i="7"/>
  <c r="O74" i="7"/>
  <c r="P74" i="7"/>
  <c r="Q74" i="7"/>
  <c r="R74" i="7"/>
  <c r="R80" i="7" s="1"/>
  <c r="O75" i="7"/>
  <c r="P75" i="7"/>
  <c r="Q75" i="7"/>
  <c r="R75" i="7"/>
  <c r="O76" i="7"/>
  <c r="P76" i="7"/>
  <c r="Q76" i="7"/>
  <c r="R76" i="7"/>
  <c r="O77" i="7"/>
  <c r="P77" i="7"/>
  <c r="Q77" i="7"/>
  <c r="R77" i="7"/>
  <c r="O78" i="7"/>
  <c r="P78" i="7"/>
  <c r="Q78" i="7"/>
  <c r="R78" i="7"/>
  <c r="P73" i="7"/>
  <c r="Q73" i="7"/>
  <c r="R73" i="7"/>
  <c r="O73" i="7"/>
  <c r="AD74" i="5"/>
  <c r="AE74" i="5"/>
  <c r="AF74" i="5"/>
  <c r="AG74" i="5"/>
  <c r="AG80" i="5" s="1"/>
  <c r="AD75" i="5"/>
  <c r="AE75" i="5"/>
  <c r="AF75" i="5"/>
  <c r="AG75" i="5"/>
  <c r="AD76" i="5"/>
  <c r="AE76" i="5"/>
  <c r="AF76" i="5"/>
  <c r="AG76" i="5"/>
  <c r="AD77" i="5"/>
  <c r="AE77" i="5"/>
  <c r="AF77" i="5"/>
  <c r="AG77" i="5"/>
  <c r="AD78" i="5"/>
  <c r="AE78" i="5"/>
  <c r="AF78" i="5"/>
  <c r="AG78" i="5"/>
  <c r="AE73" i="5"/>
  <c r="AF73" i="5"/>
  <c r="AG73" i="5"/>
  <c r="AD73" i="5"/>
  <c r="Y74" i="5"/>
  <c r="Z74" i="5"/>
  <c r="AA74" i="5"/>
  <c r="AB74" i="5"/>
  <c r="AB80" i="5" s="1"/>
  <c r="Y75" i="5"/>
  <c r="Z75" i="5"/>
  <c r="AA75" i="5"/>
  <c r="AB75" i="5"/>
  <c r="Y76" i="5"/>
  <c r="Z76" i="5"/>
  <c r="AA76" i="5"/>
  <c r="AB76" i="5"/>
  <c r="Y77" i="5"/>
  <c r="Z77" i="5"/>
  <c r="AA77" i="5"/>
  <c r="AB77" i="5"/>
  <c r="Y78" i="5"/>
  <c r="Z78" i="5"/>
  <c r="AA78" i="5"/>
  <c r="AB78" i="5"/>
  <c r="Z73" i="5"/>
  <c r="AA73" i="5"/>
  <c r="AB73" i="5"/>
  <c r="Y73" i="5"/>
  <c r="T74" i="5"/>
  <c r="U74" i="5"/>
  <c r="V74" i="5"/>
  <c r="W74" i="5"/>
  <c r="W80" i="5" s="1"/>
  <c r="T75" i="5"/>
  <c r="U75" i="5"/>
  <c r="V75" i="5"/>
  <c r="W75" i="5"/>
  <c r="T76" i="5"/>
  <c r="U76" i="5"/>
  <c r="V76" i="5"/>
  <c r="W76" i="5"/>
  <c r="T77" i="5"/>
  <c r="U77" i="5"/>
  <c r="V77" i="5"/>
  <c r="W77" i="5"/>
  <c r="T78" i="5"/>
  <c r="U78" i="5"/>
  <c r="V78" i="5"/>
  <c r="W78" i="5"/>
  <c r="U73" i="5"/>
  <c r="V73" i="5"/>
  <c r="W73" i="5"/>
  <c r="T73" i="5"/>
  <c r="O74" i="5"/>
  <c r="P74" i="5"/>
  <c r="Q74" i="5"/>
  <c r="R74" i="5"/>
  <c r="R80" i="5" s="1"/>
  <c r="O75" i="5"/>
  <c r="P75" i="5"/>
  <c r="Q75" i="5"/>
  <c r="R75" i="5"/>
  <c r="O76" i="5"/>
  <c r="P76" i="5"/>
  <c r="Q76" i="5"/>
  <c r="R76" i="5"/>
  <c r="O77" i="5"/>
  <c r="P77" i="5"/>
  <c r="Q77" i="5"/>
  <c r="R77" i="5"/>
  <c r="O78" i="5"/>
  <c r="P78" i="5"/>
  <c r="Q78" i="5"/>
  <c r="R78" i="5"/>
  <c r="P73" i="5"/>
  <c r="Q73" i="5"/>
  <c r="R73" i="5"/>
  <c r="O73" i="5"/>
  <c r="AD74" i="6"/>
  <c r="AE74" i="6"/>
  <c r="AF74" i="6"/>
  <c r="AF80" i="6" s="1"/>
  <c r="AG74" i="6"/>
  <c r="AG80" i="6" s="1"/>
  <c r="AD75" i="6"/>
  <c r="AE75" i="6"/>
  <c r="AF75" i="6"/>
  <c r="AG75" i="6"/>
  <c r="AD76" i="6"/>
  <c r="AE76" i="6"/>
  <c r="AF76" i="6"/>
  <c r="AG76" i="6"/>
  <c r="AD77" i="6"/>
  <c r="AE77" i="6"/>
  <c r="AF77" i="6"/>
  <c r="AG77" i="6"/>
  <c r="AD78" i="6"/>
  <c r="AE78" i="6"/>
  <c r="AF78" i="6"/>
  <c r="AG78" i="6"/>
  <c r="AE73" i="6"/>
  <c r="AF73" i="6"/>
  <c r="AG73" i="6"/>
  <c r="AD73" i="6"/>
  <c r="Y74" i="6"/>
  <c r="Z74" i="6"/>
  <c r="AA74" i="6"/>
  <c r="AB74" i="6"/>
  <c r="Y75" i="6"/>
  <c r="Z75" i="6"/>
  <c r="AA75" i="6"/>
  <c r="AB75" i="6"/>
  <c r="Y76" i="6"/>
  <c r="Z76" i="6"/>
  <c r="AA76" i="6"/>
  <c r="AB76" i="6"/>
  <c r="Y77" i="6"/>
  <c r="Z77" i="6"/>
  <c r="AA77" i="6"/>
  <c r="AB77" i="6"/>
  <c r="Y78" i="6"/>
  <c r="Z78" i="6"/>
  <c r="AA78" i="6"/>
  <c r="AB78" i="6"/>
  <c r="Z73" i="6"/>
  <c r="AA73" i="6"/>
  <c r="AB73" i="6"/>
  <c r="Y73" i="6"/>
  <c r="T74" i="6"/>
  <c r="U74" i="6"/>
  <c r="V74" i="6"/>
  <c r="W74" i="6"/>
  <c r="W80" i="6" s="1"/>
  <c r="T75" i="6"/>
  <c r="U75" i="6"/>
  <c r="V75" i="6"/>
  <c r="W75" i="6"/>
  <c r="T76" i="6"/>
  <c r="U76" i="6"/>
  <c r="V76" i="6"/>
  <c r="W76" i="6"/>
  <c r="T77" i="6"/>
  <c r="U77" i="6"/>
  <c r="V77" i="6"/>
  <c r="W77" i="6"/>
  <c r="T78" i="6"/>
  <c r="U78" i="6"/>
  <c r="V78" i="6"/>
  <c r="W78" i="6"/>
  <c r="U73" i="6"/>
  <c r="V73" i="6"/>
  <c r="W73" i="6"/>
  <c r="T73" i="6"/>
  <c r="O74" i="6"/>
  <c r="P74" i="6"/>
  <c r="Q74" i="6"/>
  <c r="R74" i="6"/>
  <c r="O75" i="6"/>
  <c r="P75" i="6"/>
  <c r="Q75" i="6"/>
  <c r="R75" i="6"/>
  <c r="O76" i="6"/>
  <c r="P76" i="6"/>
  <c r="Q76" i="6"/>
  <c r="R76" i="6"/>
  <c r="O77" i="6"/>
  <c r="P77" i="6"/>
  <c r="Q77" i="6"/>
  <c r="R77" i="6"/>
  <c r="O78" i="6"/>
  <c r="P78" i="6"/>
  <c r="Q78" i="6"/>
  <c r="R78" i="6"/>
  <c r="P73" i="6"/>
  <c r="Q73" i="6"/>
  <c r="R73" i="6"/>
  <c r="O73" i="6"/>
  <c r="AD74" i="4"/>
  <c r="AE74" i="4"/>
  <c r="AF74" i="4"/>
  <c r="AG74" i="4"/>
  <c r="AG80" i="4" s="1"/>
  <c r="AD75" i="4"/>
  <c r="AE75" i="4"/>
  <c r="AF75" i="4"/>
  <c r="AG75" i="4"/>
  <c r="AD76" i="4"/>
  <c r="AE76" i="4"/>
  <c r="AF76" i="4"/>
  <c r="AG76" i="4"/>
  <c r="AD77" i="4"/>
  <c r="AE77" i="4"/>
  <c r="AF77" i="4"/>
  <c r="AG77" i="4"/>
  <c r="AD78" i="4"/>
  <c r="AE78" i="4"/>
  <c r="AF78" i="4"/>
  <c r="AG78" i="4"/>
  <c r="AE73" i="4"/>
  <c r="AF73" i="4"/>
  <c r="AG73" i="4"/>
  <c r="AD73" i="4"/>
  <c r="Y74" i="4"/>
  <c r="Z74" i="4"/>
  <c r="AA74" i="4"/>
  <c r="AB74" i="4"/>
  <c r="Y75" i="4"/>
  <c r="Z75" i="4"/>
  <c r="AA75" i="4"/>
  <c r="AB75" i="4"/>
  <c r="Y76" i="4"/>
  <c r="Z76" i="4"/>
  <c r="AA76" i="4"/>
  <c r="AB76" i="4"/>
  <c r="AB80" i="4" s="1"/>
  <c r="Y77" i="4"/>
  <c r="Z77" i="4"/>
  <c r="AA77" i="4"/>
  <c r="AB77" i="4"/>
  <c r="Y78" i="4"/>
  <c r="Z78" i="4"/>
  <c r="AA78" i="4"/>
  <c r="AB78" i="4"/>
  <c r="Z73" i="4"/>
  <c r="AA73" i="4"/>
  <c r="AB73" i="4"/>
  <c r="Y73" i="4"/>
  <c r="T74" i="4"/>
  <c r="U74" i="4"/>
  <c r="V74" i="4"/>
  <c r="W74" i="4"/>
  <c r="W80" i="4" s="1"/>
  <c r="T75" i="4"/>
  <c r="U75" i="4"/>
  <c r="V75" i="4"/>
  <c r="W75" i="4"/>
  <c r="T76" i="4"/>
  <c r="U76" i="4"/>
  <c r="V76" i="4"/>
  <c r="W76" i="4"/>
  <c r="T77" i="4"/>
  <c r="U77" i="4"/>
  <c r="V77" i="4"/>
  <c r="W77" i="4"/>
  <c r="T78" i="4"/>
  <c r="U78" i="4"/>
  <c r="V78" i="4"/>
  <c r="W78" i="4"/>
  <c r="U73" i="4"/>
  <c r="V73" i="4"/>
  <c r="W73" i="4"/>
  <c r="T73" i="4"/>
  <c r="O74" i="4"/>
  <c r="P74" i="4"/>
  <c r="Q74" i="4"/>
  <c r="R74" i="4"/>
  <c r="O75" i="4"/>
  <c r="P75" i="4"/>
  <c r="Q75" i="4"/>
  <c r="R75" i="4"/>
  <c r="O76" i="4"/>
  <c r="P76" i="4"/>
  <c r="Q76" i="4"/>
  <c r="R76" i="4"/>
  <c r="R80" i="4" s="1"/>
  <c r="O77" i="4"/>
  <c r="P77" i="4"/>
  <c r="Q77" i="4"/>
  <c r="R77" i="4"/>
  <c r="O78" i="4"/>
  <c r="P78" i="4"/>
  <c r="Q78" i="4"/>
  <c r="R78" i="4"/>
  <c r="P73" i="4"/>
  <c r="Q73" i="4"/>
  <c r="R73" i="4"/>
  <c r="O73" i="4"/>
  <c r="AD74" i="10"/>
  <c r="AE74" i="10"/>
  <c r="AF74" i="10"/>
  <c r="AG74" i="10"/>
  <c r="AG80" i="10" s="1"/>
  <c r="AD75" i="10"/>
  <c r="AE75" i="10"/>
  <c r="AF75" i="10"/>
  <c r="AG75" i="10"/>
  <c r="AD76" i="10"/>
  <c r="AE76" i="10"/>
  <c r="AF76" i="10"/>
  <c r="AG76" i="10"/>
  <c r="AD77" i="10"/>
  <c r="AE77" i="10"/>
  <c r="AF77" i="10"/>
  <c r="AG77" i="10"/>
  <c r="AD78" i="10"/>
  <c r="AE78" i="10"/>
  <c r="AF78" i="10"/>
  <c r="AG78" i="10"/>
  <c r="AE73" i="10"/>
  <c r="AF73" i="10"/>
  <c r="AG73" i="10"/>
  <c r="AD73" i="10"/>
  <c r="Y74" i="10"/>
  <c r="Z74" i="10"/>
  <c r="AA74" i="10"/>
  <c r="AB74" i="10"/>
  <c r="Y75" i="10"/>
  <c r="Z75" i="10"/>
  <c r="AA75" i="10"/>
  <c r="AB75" i="10"/>
  <c r="Y76" i="10"/>
  <c r="Z76" i="10"/>
  <c r="AA76" i="10"/>
  <c r="AB76" i="10"/>
  <c r="Y77" i="10"/>
  <c r="Z77" i="10"/>
  <c r="AA77" i="10"/>
  <c r="AB77" i="10"/>
  <c r="Y78" i="10"/>
  <c r="Z78" i="10"/>
  <c r="AA78" i="10"/>
  <c r="AB78" i="10"/>
  <c r="Z73" i="10"/>
  <c r="AA73" i="10"/>
  <c r="AB73" i="10"/>
  <c r="Y73" i="10"/>
  <c r="T74" i="10"/>
  <c r="U74" i="10"/>
  <c r="V74" i="10"/>
  <c r="W74" i="10"/>
  <c r="W80" i="10" s="1"/>
  <c r="T75" i="10"/>
  <c r="U75" i="10"/>
  <c r="V75" i="10"/>
  <c r="W75" i="10"/>
  <c r="T76" i="10"/>
  <c r="U76" i="10"/>
  <c r="V76" i="10"/>
  <c r="W76" i="10"/>
  <c r="T77" i="10"/>
  <c r="U77" i="10"/>
  <c r="V77" i="10"/>
  <c r="W77" i="10"/>
  <c r="T78" i="10"/>
  <c r="U78" i="10"/>
  <c r="V78" i="10"/>
  <c r="W78" i="10"/>
  <c r="U73" i="10"/>
  <c r="V73" i="10"/>
  <c r="W73" i="10"/>
  <c r="T73" i="10"/>
  <c r="P74" i="10"/>
  <c r="Q74" i="10"/>
  <c r="R74" i="10"/>
  <c r="R80" i="10" s="1"/>
  <c r="O75" i="10"/>
  <c r="P75" i="10"/>
  <c r="Q75" i="10"/>
  <c r="R75" i="10"/>
  <c r="O76" i="10"/>
  <c r="P76" i="10"/>
  <c r="Q76" i="10"/>
  <c r="R76" i="10"/>
  <c r="O77" i="10"/>
  <c r="P77" i="10"/>
  <c r="Q77" i="10"/>
  <c r="R77" i="10"/>
  <c r="O78" i="10"/>
  <c r="P78" i="10"/>
  <c r="Q78" i="10"/>
  <c r="R78" i="10"/>
  <c r="P73" i="10"/>
  <c r="Q73" i="10"/>
  <c r="R73" i="10"/>
  <c r="O73" i="10"/>
  <c r="AD74" i="3"/>
  <c r="AE74" i="3"/>
  <c r="AF74" i="3"/>
  <c r="AG74" i="3"/>
  <c r="AG80" i="3" s="1"/>
  <c r="AD75" i="3"/>
  <c r="AE75" i="3"/>
  <c r="AF75" i="3"/>
  <c r="AG75" i="3"/>
  <c r="AD76" i="3"/>
  <c r="AE76" i="3"/>
  <c r="AF76" i="3"/>
  <c r="AG76" i="3"/>
  <c r="AD77" i="3"/>
  <c r="AE77" i="3"/>
  <c r="AF77" i="3"/>
  <c r="AG77" i="3"/>
  <c r="AD78" i="3"/>
  <c r="AE78" i="3"/>
  <c r="AF78" i="3"/>
  <c r="AG78" i="3"/>
  <c r="AE73" i="3"/>
  <c r="AF73" i="3"/>
  <c r="AG73" i="3"/>
  <c r="AD73" i="3"/>
  <c r="Y74" i="3"/>
  <c r="Z74" i="3"/>
  <c r="AA74" i="3"/>
  <c r="AB74" i="3"/>
  <c r="Y75" i="3"/>
  <c r="Z75" i="3"/>
  <c r="AA75" i="3"/>
  <c r="AB75" i="3"/>
  <c r="Y76" i="3"/>
  <c r="Z76" i="3"/>
  <c r="AA76" i="3"/>
  <c r="AB76" i="3"/>
  <c r="Y77" i="3"/>
  <c r="Z77" i="3"/>
  <c r="AA77" i="3"/>
  <c r="AB77" i="3"/>
  <c r="Y78" i="3"/>
  <c r="Z78" i="3"/>
  <c r="AA78" i="3"/>
  <c r="AB78" i="3"/>
  <c r="Z73" i="3"/>
  <c r="AA73" i="3"/>
  <c r="AB73" i="3"/>
  <c r="Y73" i="3"/>
  <c r="T74" i="3"/>
  <c r="U74" i="3"/>
  <c r="V74" i="3"/>
  <c r="W74" i="3"/>
  <c r="W80" i="3" s="1"/>
  <c r="T75" i="3"/>
  <c r="U75" i="3"/>
  <c r="V75" i="3"/>
  <c r="W75" i="3"/>
  <c r="T76" i="3"/>
  <c r="U76" i="3"/>
  <c r="V76" i="3"/>
  <c r="W76" i="3"/>
  <c r="T77" i="3"/>
  <c r="U77" i="3"/>
  <c r="V77" i="3"/>
  <c r="W77" i="3"/>
  <c r="T78" i="3"/>
  <c r="U78" i="3"/>
  <c r="V78" i="3"/>
  <c r="W78" i="3"/>
  <c r="U73" i="3"/>
  <c r="V73" i="3"/>
  <c r="V80" i="3" s="1"/>
  <c r="W73" i="3"/>
  <c r="T73" i="3"/>
  <c r="O74" i="3"/>
  <c r="P74" i="3"/>
  <c r="Q74" i="3"/>
  <c r="R74" i="3"/>
  <c r="O75" i="3"/>
  <c r="P75" i="3"/>
  <c r="Q75" i="3"/>
  <c r="R75" i="3"/>
  <c r="O76" i="3"/>
  <c r="P76" i="3"/>
  <c r="Q76" i="3"/>
  <c r="R76" i="3"/>
  <c r="O77" i="3"/>
  <c r="P77" i="3"/>
  <c r="Q77" i="3"/>
  <c r="R77" i="3"/>
  <c r="O78" i="3"/>
  <c r="P78" i="3"/>
  <c r="Q78" i="3"/>
  <c r="R78" i="3"/>
  <c r="P73" i="3"/>
  <c r="Q73" i="3"/>
  <c r="R73" i="3"/>
  <c r="O73" i="3"/>
  <c r="AD74" i="2"/>
  <c r="AE74" i="2"/>
  <c r="AD75" i="2"/>
  <c r="AG75" i="2"/>
  <c r="AD76" i="2"/>
  <c r="AE76" i="2"/>
  <c r="AF76" i="2"/>
  <c r="AD77" i="2"/>
  <c r="AE77" i="2"/>
  <c r="AD78" i="2"/>
  <c r="Z74" i="2"/>
  <c r="AB74" i="2"/>
  <c r="Z75" i="2"/>
  <c r="AB75" i="2"/>
  <c r="Z76" i="2"/>
  <c r="AA76" i="2"/>
  <c r="AB76" i="2"/>
  <c r="Z77" i="2"/>
  <c r="AA77" i="2"/>
  <c r="AA78" i="2"/>
  <c r="Y75" i="2"/>
  <c r="Y77" i="2"/>
  <c r="T74" i="2"/>
  <c r="U74" i="2"/>
  <c r="V74" i="2"/>
  <c r="W74" i="2"/>
  <c r="T75" i="2"/>
  <c r="U75" i="2"/>
  <c r="W75" i="2"/>
  <c r="T76" i="2"/>
  <c r="U76" i="2"/>
  <c r="V76" i="2"/>
  <c r="W76" i="2"/>
  <c r="U77" i="2"/>
  <c r="V77" i="2"/>
  <c r="W77" i="2"/>
  <c r="V73" i="2"/>
  <c r="R73" i="2"/>
  <c r="P74" i="2"/>
  <c r="Q74" i="2"/>
  <c r="R74" i="2"/>
  <c r="P75" i="2"/>
  <c r="Q75" i="2"/>
  <c r="R75" i="2"/>
  <c r="Q76" i="2"/>
  <c r="R76" i="2"/>
  <c r="Q77" i="2"/>
  <c r="R77" i="2"/>
  <c r="O74" i="2"/>
  <c r="O75" i="2"/>
  <c r="O76" i="2"/>
  <c r="O77" i="2"/>
  <c r="O80" i="6"/>
  <c r="O65" i="6"/>
  <c r="I27" i="6"/>
  <c r="AD70" i="8"/>
  <c r="AC70" i="8"/>
  <c r="AB70" i="8"/>
  <c r="AA70" i="8"/>
  <c r="Z70" i="8"/>
  <c r="Y70" i="8"/>
  <c r="X70" i="8"/>
  <c r="W70" i="8"/>
  <c r="V70" i="8"/>
  <c r="U70" i="8"/>
  <c r="T70" i="8"/>
  <c r="S70" i="8"/>
  <c r="R70" i="8"/>
  <c r="Q70" i="8"/>
  <c r="P70" i="8"/>
  <c r="O70" i="8"/>
  <c r="AD69" i="8"/>
  <c r="AC69" i="8"/>
  <c r="AB69" i="8"/>
  <c r="AA69" i="8"/>
  <c r="Z69" i="8"/>
  <c r="Y69" i="8"/>
  <c r="X69" i="8"/>
  <c r="W69" i="8"/>
  <c r="V69" i="8"/>
  <c r="U69" i="8"/>
  <c r="T69" i="8"/>
  <c r="S69" i="8"/>
  <c r="R69" i="8"/>
  <c r="Q69" i="8"/>
  <c r="P69" i="8"/>
  <c r="O69" i="8"/>
  <c r="AD68" i="8"/>
  <c r="AC68" i="8"/>
  <c r="AB68" i="8"/>
  <c r="AA68" i="8"/>
  <c r="Z68" i="8"/>
  <c r="Y68" i="8"/>
  <c r="X68" i="8"/>
  <c r="W68" i="8"/>
  <c r="V68" i="8"/>
  <c r="U68" i="8"/>
  <c r="T68" i="8"/>
  <c r="S68" i="8"/>
  <c r="R68" i="8"/>
  <c r="Q68" i="8"/>
  <c r="P68" i="8"/>
  <c r="O68" i="8"/>
  <c r="AD67" i="8"/>
  <c r="AC67" i="8"/>
  <c r="AB67" i="8"/>
  <c r="AA67" i="8"/>
  <c r="Z67" i="8"/>
  <c r="Y67" i="8"/>
  <c r="X67" i="8"/>
  <c r="W67" i="8"/>
  <c r="V67" i="8"/>
  <c r="U67" i="8"/>
  <c r="T67" i="8"/>
  <c r="S67" i="8"/>
  <c r="R67" i="8"/>
  <c r="Q67" i="8"/>
  <c r="P67" i="8"/>
  <c r="O67" i="8"/>
  <c r="AD66" i="8"/>
  <c r="AC66" i="8"/>
  <c r="AB66" i="8"/>
  <c r="AA66" i="8"/>
  <c r="Z66" i="8"/>
  <c r="Y66" i="8"/>
  <c r="X66" i="8"/>
  <c r="W66" i="8"/>
  <c r="V66" i="8"/>
  <c r="U66" i="8"/>
  <c r="T66" i="8"/>
  <c r="S66" i="8"/>
  <c r="R66" i="8"/>
  <c r="Q66" i="8"/>
  <c r="P66" i="8"/>
  <c r="O66" i="8"/>
  <c r="AD65" i="8"/>
  <c r="AC65" i="8"/>
  <c r="AB65" i="8"/>
  <c r="AE80" i="8" s="1"/>
  <c r="AA65" i="8"/>
  <c r="AD80" i="8" s="1"/>
  <c r="Z65" i="8"/>
  <c r="Y65" i="8"/>
  <c r="X65" i="8"/>
  <c r="Z80" i="8" s="1"/>
  <c r="W65" i="8"/>
  <c r="Y80" i="8" s="1"/>
  <c r="V65" i="8"/>
  <c r="U65" i="8"/>
  <c r="T65" i="8"/>
  <c r="U80" i="8" s="1"/>
  <c r="S65" i="8"/>
  <c r="T80" i="8" s="1"/>
  <c r="R65" i="8"/>
  <c r="Q65" i="8"/>
  <c r="P65" i="8"/>
  <c r="P80" i="8" s="1"/>
  <c r="O65" i="8"/>
  <c r="O80" i="8" s="1"/>
  <c r="N65" i="8"/>
  <c r="AD70" i="7"/>
  <c r="AC70" i="7"/>
  <c r="AB70" i="7"/>
  <c r="AA70" i="7"/>
  <c r="Z70" i="7"/>
  <c r="Y70" i="7"/>
  <c r="X70" i="7"/>
  <c r="W70" i="7"/>
  <c r="V70" i="7"/>
  <c r="U70" i="7"/>
  <c r="T70" i="7"/>
  <c r="S70" i="7"/>
  <c r="R70" i="7"/>
  <c r="Q70" i="7"/>
  <c r="P70" i="7"/>
  <c r="O70" i="7"/>
  <c r="AD69" i="7"/>
  <c r="AC69" i="7"/>
  <c r="AB69" i="7"/>
  <c r="AA69" i="7"/>
  <c r="Z69" i="7"/>
  <c r="Y69" i="7"/>
  <c r="X69" i="7"/>
  <c r="W69" i="7"/>
  <c r="V69" i="7"/>
  <c r="U69" i="7"/>
  <c r="T69" i="7"/>
  <c r="S69" i="7"/>
  <c r="R69" i="7"/>
  <c r="Q69" i="7"/>
  <c r="P69" i="7"/>
  <c r="O69" i="7"/>
  <c r="AD68" i="7"/>
  <c r="AC68" i="7"/>
  <c r="AB68" i="7"/>
  <c r="AA68" i="7"/>
  <c r="Z68" i="7"/>
  <c r="Y68" i="7"/>
  <c r="X68" i="7"/>
  <c r="W68" i="7"/>
  <c r="V68" i="7"/>
  <c r="U68" i="7"/>
  <c r="T68" i="7"/>
  <c r="S68" i="7"/>
  <c r="R68" i="7"/>
  <c r="Q68" i="7"/>
  <c r="P68" i="7"/>
  <c r="O68" i="7"/>
  <c r="AD67" i="7"/>
  <c r="AC67" i="7"/>
  <c r="AB67" i="7"/>
  <c r="AA67" i="7"/>
  <c r="Z67" i="7"/>
  <c r="Y67" i="7"/>
  <c r="X67" i="7"/>
  <c r="W67" i="7"/>
  <c r="V67" i="7"/>
  <c r="U67" i="7"/>
  <c r="T67" i="7"/>
  <c r="S67" i="7"/>
  <c r="R67" i="7"/>
  <c r="Q67" i="7"/>
  <c r="P67" i="7"/>
  <c r="O67" i="7"/>
  <c r="AD66" i="7"/>
  <c r="AC66" i="7"/>
  <c r="AB66" i="7"/>
  <c r="AA66" i="7"/>
  <c r="Z66" i="7"/>
  <c r="Y66" i="7"/>
  <c r="X66" i="7"/>
  <c r="W66" i="7"/>
  <c r="V66" i="7"/>
  <c r="U66" i="7"/>
  <c r="T66" i="7"/>
  <c r="S66" i="7"/>
  <c r="R66" i="7"/>
  <c r="Q66" i="7"/>
  <c r="P66" i="7"/>
  <c r="O66" i="7"/>
  <c r="AD65" i="7"/>
  <c r="AC65" i="7"/>
  <c r="AB65" i="7"/>
  <c r="AE80" i="7" s="1"/>
  <c r="AA65" i="7"/>
  <c r="AD80" i="7" s="1"/>
  <c r="Z65" i="7"/>
  <c r="Y65" i="7"/>
  <c r="X65" i="7"/>
  <c r="Z80" i="7" s="1"/>
  <c r="W65" i="7"/>
  <c r="Y80" i="7" s="1"/>
  <c r="V65" i="7"/>
  <c r="U65" i="7"/>
  <c r="T65" i="7"/>
  <c r="U80" i="7" s="1"/>
  <c r="S65" i="7"/>
  <c r="T80" i="7" s="1"/>
  <c r="R65" i="7"/>
  <c r="Q65" i="7"/>
  <c r="P65" i="7"/>
  <c r="P80" i="7" s="1"/>
  <c r="O65" i="7"/>
  <c r="O80" i="7" s="1"/>
  <c r="N65" i="7"/>
  <c r="AD70" i="5"/>
  <c r="AC70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AD69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AD68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AD67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AD66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AD65" i="5"/>
  <c r="AC65" i="5"/>
  <c r="AB65" i="5"/>
  <c r="AE80" i="5" s="1"/>
  <c r="AA65" i="5"/>
  <c r="AD80" i="5" s="1"/>
  <c r="Z65" i="5"/>
  <c r="Y65" i="5"/>
  <c r="X65" i="5"/>
  <c r="Z80" i="5" s="1"/>
  <c r="W65" i="5"/>
  <c r="Y80" i="5" s="1"/>
  <c r="V65" i="5"/>
  <c r="U65" i="5"/>
  <c r="T65" i="5"/>
  <c r="U80" i="5" s="1"/>
  <c r="S65" i="5"/>
  <c r="T80" i="5" s="1"/>
  <c r="R65" i="5"/>
  <c r="Q65" i="5"/>
  <c r="P65" i="5"/>
  <c r="P80" i="5" s="1"/>
  <c r="O65" i="5"/>
  <c r="O80" i="5" s="1"/>
  <c r="N65" i="5"/>
  <c r="AD70" i="6"/>
  <c r="AC70" i="6"/>
  <c r="AB70" i="6"/>
  <c r="AA70" i="6"/>
  <c r="Z70" i="6"/>
  <c r="Y70" i="6"/>
  <c r="X70" i="6"/>
  <c r="W70" i="6"/>
  <c r="V70" i="6"/>
  <c r="U70" i="6"/>
  <c r="T70" i="6"/>
  <c r="S70" i="6"/>
  <c r="R70" i="6"/>
  <c r="Q70" i="6"/>
  <c r="P70" i="6"/>
  <c r="O70" i="6"/>
  <c r="AD69" i="6"/>
  <c r="AC69" i="6"/>
  <c r="AB69" i="6"/>
  <c r="AA69" i="6"/>
  <c r="Z69" i="6"/>
  <c r="Y69" i="6"/>
  <c r="X69" i="6"/>
  <c r="W69" i="6"/>
  <c r="V69" i="6"/>
  <c r="U69" i="6"/>
  <c r="T69" i="6"/>
  <c r="S69" i="6"/>
  <c r="R69" i="6"/>
  <c r="Q69" i="6"/>
  <c r="P69" i="6"/>
  <c r="O69" i="6"/>
  <c r="AD68" i="6"/>
  <c r="AC68" i="6"/>
  <c r="AB68" i="6"/>
  <c r="AA68" i="6"/>
  <c r="Z68" i="6"/>
  <c r="Y68" i="6"/>
  <c r="X68" i="6"/>
  <c r="W68" i="6"/>
  <c r="V68" i="6"/>
  <c r="U68" i="6"/>
  <c r="T68" i="6"/>
  <c r="S68" i="6"/>
  <c r="R68" i="6"/>
  <c r="Q68" i="6"/>
  <c r="P68" i="6"/>
  <c r="O68" i="6"/>
  <c r="AD67" i="6"/>
  <c r="AC67" i="6"/>
  <c r="AB67" i="6"/>
  <c r="AA67" i="6"/>
  <c r="Z67" i="6"/>
  <c r="Y67" i="6"/>
  <c r="X67" i="6"/>
  <c r="W67" i="6"/>
  <c r="V67" i="6"/>
  <c r="U67" i="6"/>
  <c r="T67" i="6"/>
  <c r="S67" i="6"/>
  <c r="R67" i="6"/>
  <c r="Q67" i="6"/>
  <c r="P67" i="6"/>
  <c r="O67" i="6"/>
  <c r="AD66" i="6"/>
  <c r="AC66" i="6"/>
  <c r="AB66" i="6"/>
  <c r="AA66" i="6"/>
  <c r="Z66" i="6"/>
  <c r="Y66" i="6"/>
  <c r="X66" i="6"/>
  <c r="W66" i="6"/>
  <c r="V66" i="6"/>
  <c r="U66" i="6"/>
  <c r="T66" i="6"/>
  <c r="S66" i="6"/>
  <c r="R66" i="6"/>
  <c r="Q66" i="6"/>
  <c r="P66" i="6"/>
  <c r="O66" i="6"/>
  <c r="AD65" i="6"/>
  <c r="AC65" i="6"/>
  <c r="AB65" i="6"/>
  <c r="AA65" i="6"/>
  <c r="Z65" i="6"/>
  <c r="Y65" i="6"/>
  <c r="X65" i="6"/>
  <c r="W65" i="6"/>
  <c r="Y80" i="6" s="1"/>
  <c r="V65" i="6"/>
  <c r="U65" i="6"/>
  <c r="T65" i="6"/>
  <c r="S65" i="6"/>
  <c r="T80" i="6" s="1"/>
  <c r="R65" i="6"/>
  <c r="Q65" i="6"/>
  <c r="P65" i="6"/>
  <c r="N65" i="6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AD65" i="4"/>
  <c r="AC65" i="4"/>
  <c r="AB65" i="4"/>
  <c r="AA65" i="4"/>
  <c r="AD80" i="4" s="1"/>
  <c r="Z65" i="4"/>
  <c r="Y65" i="4"/>
  <c r="X65" i="4"/>
  <c r="W65" i="4"/>
  <c r="Y80" i="4" s="1"/>
  <c r="V65" i="4"/>
  <c r="U65" i="4"/>
  <c r="T65" i="4"/>
  <c r="S65" i="4"/>
  <c r="T80" i="4" s="1"/>
  <c r="R65" i="4"/>
  <c r="Q65" i="4"/>
  <c r="P65" i="4"/>
  <c r="O65" i="4"/>
  <c r="O80" i="4" s="1"/>
  <c r="N65" i="4"/>
  <c r="AD70" i="10"/>
  <c r="AC70" i="10"/>
  <c r="AB70" i="10"/>
  <c r="AA70" i="10"/>
  <c r="Z70" i="10"/>
  <c r="Y70" i="10"/>
  <c r="X70" i="10"/>
  <c r="W70" i="10"/>
  <c r="V70" i="10"/>
  <c r="U70" i="10"/>
  <c r="T70" i="10"/>
  <c r="S70" i="10"/>
  <c r="R70" i="10"/>
  <c r="Q70" i="10"/>
  <c r="P70" i="10"/>
  <c r="O70" i="10"/>
  <c r="AD69" i="10"/>
  <c r="AC69" i="10"/>
  <c r="AB69" i="10"/>
  <c r="AA69" i="10"/>
  <c r="Z69" i="10"/>
  <c r="Y69" i="10"/>
  <c r="X69" i="10"/>
  <c r="W69" i="10"/>
  <c r="V69" i="10"/>
  <c r="U69" i="10"/>
  <c r="T69" i="10"/>
  <c r="S69" i="10"/>
  <c r="R69" i="10"/>
  <c r="Q69" i="10"/>
  <c r="P69" i="10"/>
  <c r="O69" i="10"/>
  <c r="AD68" i="10"/>
  <c r="AC68" i="10"/>
  <c r="AB68" i="10"/>
  <c r="AA68" i="10"/>
  <c r="Z68" i="10"/>
  <c r="Y68" i="10"/>
  <c r="X68" i="10"/>
  <c r="W68" i="10"/>
  <c r="V68" i="10"/>
  <c r="U68" i="10"/>
  <c r="T68" i="10"/>
  <c r="S68" i="10"/>
  <c r="R68" i="10"/>
  <c r="Q68" i="10"/>
  <c r="P68" i="10"/>
  <c r="O68" i="10"/>
  <c r="AD67" i="10"/>
  <c r="AC67" i="10"/>
  <c r="AB67" i="10"/>
  <c r="AA67" i="10"/>
  <c r="Z67" i="10"/>
  <c r="Y67" i="10"/>
  <c r="X67" i="10"/>
  <c r="W67" i="10"/>
  <c r="V67" i="10"/>
  <c r="U67" i="10"/>
  <c r="T67" i="10"/>
  <c r="S67" i="10"/>
  <c r="R67" i="10"/>
  <c r="Q67" i="10"/>
  <c r="P67" i="10"/>
  <c r="O67" i="10"/>
  <c r="AD66" i="10"/>
  <c r="AC66" i="10"/>
  <c r="AB66" i="10"/>
  <c r="AA66" i="10"/>
  <c r="Z66" i="10"/>
  <c r="Y66" i="10"/>
  <c r="X66" i="10"/>
  <c r="W66" i="10"/>
  <c r="V66" i="10"/>
  <c r="U66" i="10"/>
  <c r="T66" i="10"/>
  <c r="S66" i="10"/>
  <c r="R66" i="10"/>
  <c r="Q66" i="10"/>
  <c r="P66" i="10"/>
  <c r="O66" i="10"/>
  <c r="AD65" i="10"/>
  <c r="AC65" i="10"/>
  <c r="AF80" i="10" s="1"/>
  <c r="AB65" i="10"/>
  <c r="AE80" i="10" s="1"/>
  <c r="AA65" i="10"/>
  <c r="AD80" i="10" s="1"/>
  <c r="Z65" i="10"/>
  <c r="Y65" i="10"/>
  <c r="AA80" i="10" s="1"/>
  <c r="X65" i="10"/>
  <c r="Z80" i="10" s="1"/>
  <c r="W65" i="10"/>
  <c r="Y80" i="10" s="1"/>
  <c r="V65" i="10"/>
  <c r="U65" i="10"/>
  <c r="V80" i="10" s="1"/>
  <c r="T65" i="10"/>
  <c r="U80" i="10" s="1"/>
  <c r="S65" i="10"/>
  <c r="T80" i="10" s="1"/>
  <c r="R65" i="10"/>
  <c r="Q65" i="10"/>
  <c r="Q80" i="10" s="1"/>
  <c r="P65" i="10"/>
  <c r="P80" i="10" s="1"/>
  <c r="O65" i="10"/>
  <c r="O80" i="10" s="1"/>
  <c r="N65" i="10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AD65" i="3"/>
  <c r="AC65" i="3"/>
  <c r="AB65" i="3"/>
  <c r="AA65" i="3"/>
  <c r="Z65" i="3"/>
  <c r="Y65" i="3"/>
  <c r="X65" i="3"/>
  <c r="Z80" i="3" s="1"/>
  <c r="W65" i="3"/>
  <c r="Y80" i="3" s="1"/>
  <c r="V65" i="3"/>
  <c r="U65" i="3"/>
  <c r="T65" i="3"/>
  <c r="U80" i="3" s="1"/>
  <c r="S65" i="3"/>
  <c r="T80" i="3" s="1"/>
  <c r="R65" i="3"/>
  <c r="Q65" i="3"/>
  <c r="P65" i="3"/>
  <c r="P80" i="3" s="1"/>
  <c r="O65" i="3"/>
  <c r="O80" i="3" s="1"/>
  <c r="N65" i="3"/>
  <c r="AF80" i="8"/>
  <c r="AA80" i="8"/>
  <c r="V80" i="8"/>
  <c r="Q80" i="8"/>
  <c r="AF80" i="7"/>
  <c r="AA80" i="7"/>
  <c r="Q80" i="7"/>
  <c r="AF80" i="5"/>
  <c r="AA80" i="5"/>
  <c r="V80" i="5"/>
  <c r="Q80" i="5"/>
  <c r="AE80" i="6"/>
  <c r="AA80" i="6"/>
  <c r="Z80" i="6"/>
  <c r="V80" i="6"/>
  <c r="U80" i="6"/>
  <c r="Q80" i="6"/>
  <c r="P80" i="6"/>
  <c r="AF80" i="4"/>
  <c r="AE80" i="4"/>
  <c r="AA80" i="4"/>
  <c r="Z80" i="4"/>
  <c r="V80" i="4"/>
  <c r="U80" i="4"/>
  <c r="Q80" i="4"/>
  <c r="P80" i="4"/>
  <c r="AB80" i="10"/>
  <c r="AF80" i="3"/>
  <c r="AB80" i="3"/>
  <c r="AA80" i="3"/>
  <c r="R80" i="3"/>
  <c r="Q80" i="3"/>
  <c r="AA66" i="2"/>
  <c r="AA67" i="2"/>
  <c r="Q73" i="1"/>
  <c r="R73" i="1"/>
  <c r="S73" i="1"/>
  <c r="U73" i="1"/>
  <c r="V73" i="1"/>
  <c r="W73" i="1"/>
  <c r="X73" i="1"/>
  <c r="Z73" i="1"/>
  <c r="AA73" i="1"/>
  <c r="AB73" i="1"/>
  <c r="AC73" i="1"/>
  <c r="AE73" i="1"/>
  <c r="AF73" i="1"/>
  <c r="AG73" i="1"/>
  <c r="AH73" i="1"/>
  <c r="Q74" i="1"/>
  <c r="R74" i="1"/>
  <c r="S74" i="1"/>
  <c r="U74" i="1"/>
  <c r="V74" i="1"/>
  <c r="W74" i="1"/>
  <c r="X74" i="1"/>
  <c r="Z74" i="1"/>
  <c r="AA74" i="1"/>
  <c r="AB74" i="1"/>
  <c r="AC74" i="1"/>
  <c r="AE74" i="1"/>
  <c r="AF74" i="1"/>
  <c r="AG74" i="1"/>
  <c r="AH74" i="1"/>
  <c r="Q75" i="1"/>
  <c r="R75" i="1"/>
  <c r="S75" i="1"/>
  <c r="U75" i="1"/>
  <c r="V75" i="1"/>
  <c r="W75" i="1"/>
  <c r="X75" i="1"/>
  <c r="Z75" i="1"/>
  <c r="AA75" i="1"/>
  <c r="AB75" i="1"/>
  <c r="AC75" i="1"/>
  <c r="AE75" i="1"/>
  <c r="AF75" i="1"/>
  <c r="AG75" i="1"/>
  <c r="AH75" i="1"/>
  <c r="Q76" i="1"/>
  <c r="R76" i="1"/>
  <c r="S76" i="1"/>
  <c r="U76" i="1"/>
  <c r="V76" i="1"/>
  <c r="W76" i="1"/>
  <c r="X76" i="1"/>
  <c r="Z76" i="1"/>
  <c r="AA76" i="1"/>
  <c r="AB76" i="1"/>
  <c r="AC76" i="1"/>
  <c r="AE76" i="1"/>
  <c r="AF76" i="1"/>
  <c r="AG76" i="1"/>
  <c r="AH76" i="1"/>
  <c r="Q77" i="1"/>
  <c r="R77" i="1"/>
  <c r="S77" i="1"/>
  <c r="U77" i="1"/>
  <c r="V77" i="1"/>
  <c r="W77" i="1"/>
  <c r="X77" i="1"/>
  <c r="Z77" i="1"/>
  <c r="AA77" i="1"/>
  <c r="AB77" i="1"/>
  <c r="AC77" i="1"/>
  <c r="AE77" i="1"/>
  <c r="AF77" i="1"/>
  <c r="AG77" i="1"/>
  <c r="AH77" i="1"/>
  <c r="Q78" i="1"/>
  <c r="R78" i="1"/>
  <c r="S78" i="1"/>
  <c r="U78" i="1"/>
  <c r="V78" i="1"/>
  <c r="W78" i="1"/>
  <c r="X78" i="1"/>
  <c r="Z78" i="1"/>
  <c r="AA78" i="1"/>
  <c r="AB78" i="1"/>
  <c r="AC78" i="1"/>
  <c r="AE78" i="1"/>
  <c r="AF78" i="1"/>
  <c r="AG78" i="1"/>
  <c r="AH78" i="1"/>
  <c r="P74" i="1"/>
  <c r="P75" i="1"/>
  <c r="P76" i="1"/>
  <c r="P77" i="1"/>
  <c r="P78" i="1"/>
  <c r="P73" i="1"/>
  <c r="P65" i="1"/>
  <c r="U65" i="2"/>
  <c r="T66" i="2"/>
  <c r="T67" i="2"/>
  <c r="T68" i="2"/>
  <c r="T69" i="2"/>
  <c r="S66" i="2"/>
  <c r="S67" i="2"/>
  <c r="S68" i="2"/>
  <c r="R66" i="2"/>
  <c r="R67" i="2"/>
  <c r="R68" i="2"/>
  <c r="R69" i="2"/>
  <c r="R65" i="2"/>
  <c r="Q66" i="2"/>
  <c r="Q67" i="2"/>
  <c r="Q68" i="2"/>
  <c r="Q69" i="2"/>
  <c r="P66" i="2"/>
  <c r="P67" i="2"/>
  <c r="O66" i="2"/>
  <c r="O67" i="2"/>
  <c r="O68" i="2"/>
  <c r="O69" i="2"/>
  <c r="N65" i="2"/>
  <c r="O65" i="1"/>
  <c r="D11" i="1"/>
  <c r="I5" i="12" l="1"/>
  <c r="I4" i="12"/>
  <c r="I7" i="12"/>
  <c r="I11" i="12"/>
  <c r="I10" i="12"/>
  <c r="I6" i="12"/>
  <c r="I9" i="12"/>
  <c r="I3" i="12"/>
  <c r="I12" i="12" s="1"/>
  <c r="F3" i="12"/>
  <c r="F7" i="12"/>
  <c r="F10" i="12"/>
  <c r="F6" i="12"/>
  <c r="F11" i="12"/>
  <c r="F8" i="12"/>
  <c r="F4" i="12"/>
  <c r="F9" i="12"/>
  <c r="AB80" i="6"/>
  <c r="R80" i="6"/>
  <c r="R80" i="8"/>
  <c r="AD80" i="6"/>
  <c r="AE80" i="3"/>
  <c r="AD80" i="3"/>
  <c r="BI14" i="2"/>
  <c r="D98" i="2" s="1"/>
  <c r="Q65" i="2" s="1"/>
  <c r="Q73" i="2" s="1"/>
  <c r="F21" i="12" l="1"/>
  <c r="F12" i="12"/>
  <c r="S22" i="8"/>
  <c r="L46" i="8" s="1"/>
  <c r="AW19" i="6"/>
  <c r="I82" i="6" s="1"/>
  <c r="E18" i="4"/>
  <c r="AE17" i="10"/>
  <c r="G59" i="10" s="1"/>
  <c r="AM17" i="10"/>
  <c r="G69" i="10" s="1"/>
  <c r="E17" i="10"/>
  <c r="AJ16" i="3"/>
  <c r="F67" i="3" s="1"/>
  <c r="AH16" i="3"/>
  <c r="F65" i="3" s="1"/>
  <c r="T16" i="3"/>
  <c r="F47" i="3" s="1"/>
  <c r="AA16" i="3"/>
  <c r="F56" i="3" s="1"/>
  <c r="Z14" i="2"/>
  <c r="D55" i="2" s="1"/>
  <c r="AA65" i="2" s="1"/>
  <c r="AD73" i="2" s="1"/>
  <c r="AD80" i="2" s="1"/>
  <c r="D23" i="1" l="1"/>
  <c r="M27" i="1" s="1"/>
  <c r="Y26" i="1" s="1"/>
  <c r="AK26" i="1" s="1"/>
  <c r="DL22" i="8" l="1"/>
  <c r="L166" i="8" s="1"/>
  <c r="DK22" i="8"/>
  <c r="L165" i="8" s="1"/>
  <c r="DJ22" i="8"/>
  <c r="L167" i="8" s="1"/>
  <c r="DI22" i="8"/>
  <c r="L164" i="8" s="1"/>
  <c r="DH22" i="8"/>
  <c r="L163" i="8" s="1"/>
  <c r="DG22" i="8"/>
  <c r="L162" i="8" s="1"/>
  <c r="DF22" i="8"/>
  <c r="L161" i="8" s="1"/>
  <c r="DE22" i="8"/>
  <c r="L157" i="8" s="1"/>
  <c r="DD22" i="8"/>
  <c r="L156" i="8" s="1"/>
  <c r="DC22" i="8"/>
  <c r="L158" i="8" s="1"/>
  <c r="DB22" i="8"/>
  <c r="L155" i="8" s="1"/>
  <c r="DA22" i="8"/>
  <c r="L154" i="8" s="1"/>
  <c r="CZ22" i="8"/>
  <c r="L153" i="8" s="1"/>
  <c r="CY22" i="8"/>
  <c r="L152" i="8" s="1"/>
  <c r="CX22" i="8"/>
  <c r="L148" i="8" s="1"/>
  <c r="CW22" i="8"/>
  <c r="L147" i="8" s="1"/>
  <c r="CV22" i="8"/>
  <c r="L149" i="8" s="1"/>
  <c r="CU22" i="8"/>
  <c r="L146" i="8" s="1"/>
  <c r="CT22" i="8"/>
  <c r="L145" i="8" s="1"/>
  <c r="CS22" i="8"/>
  <c r="L144" i="8" s="1"/>
  <c r="CR22" i="8"/>
  <c r="L143" i="8" s="1"/>
  <c r="CQ22" i="8"/>
  <c r="L139" i="8" s="1"/>
  <c r="CP22" i="8"/>
  <c r="L138" i="8" s="1"/>
  <c r="CO22" i="8"/>
  <c r="L140" i="8" s="1"/>
  <c r="CN22" i="8"/>
  <c r="L137" i="8" s="1"/>
  <c r="CM22" i="8"/>
  <c r="L136" i="8" s="1"/>
  <c r="CL22" i="8"/>
  <c r="L135" i="8" s="1"/>
  <c r="CK22" i="8"/>
  <c r="L134" i="8" s="1"/>
  <c r="CJ22" i="8"/>
  <c r="L130" i="8" s="1"/>
  <c r="CI22" i="8"/>
  <c r="L129" i="8" s="1"/>
  <c r="CH22" i="8"/>
  <c r="L131" i="8" s="1"/>
  <c r="CG22" i="8"/>
  <c r="L128" i="8" s="1"/>
  <c r="CF22" i="8"/>
  <c r="L127" i="8" s="1"/>
  <c r="CE22" i="8"/>
  <c r="L126" i="8" s="1"/>
  <c r="CD22" i="8"/>
  <c r="L125" i="8" s="1"/>
  <c r="CC22" i="8"/>
  <c r="L121" i="8" s="1"/>
  <c r="CB22" i="8"/>
  <c r="L120" i="8" s="1"/>
  <c r="CA22" i="8"/>
  <c r="L122" i="8" s="1"/>
  <c r="BZ22" i="8"/>
  <c r="L119" i="8" s="1"/>
  <c r="BY22" i="8"/>
  <c r="L118" i="8" s="1"/>
  <c r="BX22" i="8"/>
  <c r="L117" i="8" s="1"/>
  <c r="BW22" i="8"/>
  <c r="L116" i="8" s="1"/>
  <c r="BV22" i="8"/>
  <c r="L112" i="8" s="1"/>
  <c r="BU22" i="8"/>
  <c r="L111" i="8" s="1"/>
  <c r="BT22" i="8"/>
  <c r="L113" i="8" s="1"/>
  <c r="BS22" i="8"/>
  <c r="L110" i="8" s="1"/>
  <c r="BR22" i="8"/>
  <c r="L109" i="8" s="1"/>
  <c r="BQ22" i="8"/>
  <c r="L108" i="8" s="1"/>
  <c r="BP22" i="8"/>
  <c r="L107" i="8" s="1"/>
  <c r="BO22" i="8"/>
  <c r="L103" i="8" s="1"/>
  <c r="BN22" i="8"/>
  <c r="L102" i="8" s="1"/>
  <c r="BM22" i="8"/>
  <c r="L104" i="8" s="1"/>
  <c r="BL22" i="8"/>
  <c r="L101" i="8" s="1"/>
  <c r="BK22" i="8"/>
  <c r="L100" i="8" s="1"/>
  <c r="BJ22" i="8"/>
  <c r="L99" i="8" s="1"/>
  <c r="BI22" i="8"/>
  <c r="L98" i="8" s="1"/>
  <c r="BH22" i="8"/>
  <c r="L94" i="8" s="1"/>
  <c r="BG22" i="8"/>
  <c r="L93" i="8" s="1"/>
  <c r="BF22" i="8"/>
  <c r="L95" i="8" s="1"/>
  <c r="BE22" i="8"/>
  <c r="L92" i="8" s="1"/>
  <c r="BD22" i="8"/>
  <c r="L91" i="8" s="1"/>
  <c r="BC22" i="8"/>
  <c r="L90" i="8" s="1"/>
  <c r="BB22" i="8"/>
  <c r="L89" i="8" s="1"/>
  <c r="BA22" i="8"/>
  <c r="L85" i="8" s="1"/>
  <c r="AZ22" i="8"/>
  <c r="L84" i="8" s="1"/>
  <c r="AY22" i="8"/>
  <c r="L86" i="8" s="1"/>
  <c r="AX22" i="8"/>
  <c r="L83" i="8" s="1"/>
  <c r="AW22" i="8"/>
  <c r="L82" i="8" s="1"/>
  <c r="AV22" i="8"/>
  <c r="L81" i="8" s="1"/>
  <c r="AU22" i="8"/>
  <c r="L80" i="8" s="1"/>
  <c r="AT22" i="8"/>
  <c r="L77" i="8" s="1"/>
  <c r="AS22" i="8"/>
  <c r="L76" i="8" s="1"/>
  <c r="AR22" i="8"/>
  <c r="L78" i="8" s="1"/>
  <c r="AQ22" i="8"/>
  <c r="L75" i="8" s="1"/>
  <c r="AP22" i="8"/>
  <c r="L74" i="8" s="1"/>
  <c r="AO22" i="8"/>
  <c r="L73" i="8" s="1"/>
  <c r="AN22" i="8"/>
  <c r="L72" i="8" s="1"/>
  <c r="AM22" i="8"/>
  <c r="L69" i="8" s="1"/>
  <c r="AL22" i="8"/>
  <c r="L68" i="8" s="1"/>
  <c r="AK22" i="8"/>
  <c r="L70" i="8" s="1"/>
  <c r="AJ22" i="8"/>
  <c r="L67" i="8" s="1"/>
  <c r="AI22" i="8"/>
  <c r="L66" i="8" s="1"/>
  <c r="AH22" i="8"/>
  <c r="L65" i="8" s="1"/>
  <c r="AG22" i="8"/>
  <c r="L64" i="8" s="1"/>
  <c r="AF22" i="8"/>
  <c r="L60" i="8" s="1"/>
  <c r="AE22" i="8"/>
  <c r="L59" i="8" s="1"/>
  <c r="AD22" i="8"/>
  <c r="L61" i="8" s="1"/>
  <c r="AC22" i="8"/>
  <c r="L58" i="8" s="1"/>
  <c r="AB22" i="8"/>
  <c r="L57" i="8" s="1"/>
  <c r="AA22" i="8"/>
  <c r="L56" i="8" s="1"/>
  <c r="Z22" i="8"/>
  <c r="L55" i="8" s="1"/>
  <c r="Y22" i="8"/>
  <c r="L51" i="8" s="1"/>
  <c r="X22" i="8"/>
  <c r="L50" i="8" s="1"/>
  <c r="W22" i="8"/>
  <c r="L52" i="8" s="1"/>
  <c r="V22" i="8"/>
  <c r="L49" i="8" s="1"/>
  <c r="U22" i="8"/>
  <c r="L48" i="8" s="1"/>
  <c r="T22" i="8"/>
  <c r="L47" i="8" s="1"/>
  <c r="R22" i="8"/>
  <c r="L42" i="8" s="1"/>
  <c r="Q22" i="8"/>
  <c r="L41" i="8" s="1"/>
  <c r="P22" i="8"/>
  <c r="L43" i="8" s="1"/>
  <c r="O22" i="8"/>
  <c r="L40" i="8" s="1"/>
  <c r="N22" i="8"/>
  <c r="L39" i="8" s="1"/>
  <c r="M22" i="8"/>
  <c r="L38" i="8" s="1"/>
  <c r="L22" i="8"/>
  <c r="L37" i="8" s="1"/>
  <c r="K22" i="8"/>
  <c r="L33" i="8" s="1"/>
  <c r="J22" i="8"/>
  <c r="L32" i="8" s="1"/>
  <c r="I22" i="8"/>
  <c r="L34" i="8" s="1"/>
  <c r="H22" i="8"/>
  <c r="L31" i="8" s="1"/>
  <c r="G22" i="8"/>
  <c r="L30" i="8" s="1"/>
  <c r="F22" i="8"/>
  <c r="L29" i="8" s="1"/>
  <c r="E22" i="8"/>
  <c r="L28" i="8" s="1"/>
  <c r="D22" i="8"/>
  <c r="L27" i="8" s="1"/>
  <c r="X26" i="8" s="1"/>
  <c r="AJ26" i="8" s="1"/>
  <c r="DL21" i="8"/>
  <c r="K166" i="8" s="1"/>
  <c r="DK21" i="8"/>
  <c r="K165" i="8" s="1"/>
  <c r="DJ21" i="8"/>
  <c r="K167" i="8" s="1"/>
  <c r="DI21" i="8"/>
  <c r="K164" i="8" s="1"/>
  <c r="DH21" i="8"/>
  <c r="K163" i="8" s="1"/>
  <c r="DG21" i="8"/>
  <c r="K162" i="8" s="1"/>
  <c r="DF21" i="8"/>
  <c r="K161" i="8" s="1"/>
  <c r="DE21" i="8"/>
  <c r="K157" i="8" s="1"/>
  <c r="DD21" i="8"/>
  <c r="K156" i="8" s="1"/>
  <c r="DC21" i="8"/>
  <c r="K158" i="8" s="1"/>
  <c r="DB21" i="8"/>
  <c r="K155" i="8" s="1"/>
  <c r="DA21" i="8"/>
  <c r="K154" i="8" s="1"/>
  <c r="CZ21" i="8"/>
  <c r="K153" i="8" s="1"/>
  <c r="CY21" i="8"/>
  <c r="K152" i="8" s="1"/>
  <c r="CX21" i="8"/>
  <c r="K148" i="8" s="1"/>
  <c r="CW21" i="8"/>
  <c r="K147" i="8" s="1"/>
  <c r="CV21" i="8"/>
  <c r="K149" i="8" s="1"/>
  <c r="CU21" i="8"/>
  <c r="K146" i="8" s="1"/>
  <c r="CT21" i="8"/>
  <c r="K145" i="8" s="1"/>
  <c r="CS21" i="8"/>
  <c r="K144" i="8" s="1"/>
  <c r="CR21" i="8"/>
  <c r="K143" i="8" s="1"/>
  <c r="CQ21" i="8"/>
  <c r="K139" i="8" s="1"/>
  <c r="CP21" i="8"/>
  <c r="K138" i="8" s="1"/>
  <c r="CO21" i="8"/>
  <c r="K140" i="8" s="1"/>
  <c r="CN21" i="8"/>
  <c r="K137" i="8" s="1"/>
  <c r="CM21" i="8"/>
  <c r="K136" i="8" s="1"/>
  <c r="CL21" i="8"/>
  <c r="K135" i="8" s="1"/>
  <c r="CK21" i="8"/>
  <c r="K134" i="8" s="1"/>
  <c r="CJ21" i="8"/>
  <c r="K130" i="8" s="1"/>
  <c r="CI21" i="8"/>
  <c r="K129" i="8" s="1"/>
  <c r="CH21" i="8"/>
  <c r="K131" i="8" s="1"/>
  <c r="CG21" i="8"/>
  <c r="K128" i="8" s="1"/>
  <c r="CF21" i="8"/>
  <c r="K127" i="8" s="1"/>
  <c r="CE21" i="8"/>
  <c r="K126" i="8" s="1"/>
  <c r="CD21" i="8"/>
  <c r="K125" i="8" s="1"/>
  <c r="CC21" i="8"/>
  <c r="K121" i="8" s="1"/>
  <c r="CB21" i="8"/>
  <c r="K120" i="8" s="1"/>
  <c r="CA21" i="8"/>
  <c r="K122" i="8" s="1"/>
  <c r="BZ21" i="8"/>
  <c r="K119" i="8" s="1"/>
  <c r="BY21" i="8"/>
  <c r="K118" i="8" s="1"/>
  <c r="BX21" i="8"/>
  <c r="K117" i="8" s="1"/>
  <c r="BW21" i="8"/>
  <c r="K116" i="8" s="1"/>
  <c r="BV21" i="8"/>
  <c r="K112" i="8" s="1"/>
  <c r="BU21" i="8"/>
  <c r="K111" i="8" s="1"/>
  <c r="BT21" i="8"/>
  <c r="K113" i="8" s="1"/>
  <c r="BS21" i="8"/>
  <c r="K110" i="8" s="1"/>
  <c r="BR21" i="8"/>
  <c r="K109" i="8" s="1"/>
  <c r="BQ21" i="8"/>
  <c r="K108" i="8" s="1"/>
  <c r="BP21" i="8"/>
  <c r="K107" i="8" s="1"/>
  <c r="BO21" i="8"/>
  <c r="K103" i="8" s="1"/>
  <c r="BN21" i="8"/>
  <c r="K102" i="8" s="1"/>
  <c r="BM21" i="8"/>
  <c r="K104" i="8" s="1"/>
  <c r="BL21" i="8"/>
  <c r="K101" i="8" s="1"/>
  <c r="BK21" i="8"/>
  <c r="K100" i="8" s="1"/>
  <c r="BJ21" i="8"/>
  <c r="K99" i="8" s="1"/>
  <c r="BI21" i="8"/>
  <c r="K98" i="8" s="1"/>
  <c r="BH21" i="8"/>
  <c r="K94" i="8" s="1"/>
  <c r="BG21" i="8"/>
  <c r="K93" i="8" s="1"/>
  <c r="BF21" i="8"/>
  <c r="K95" i="8" s="1"/>
  <c r="BE21" i="8"/>
  <c r="K92" i="8" s="1"/>
  <c r="BD21" i="8"/>
  <c r="K91" i="8" s="1"/>
  <c r="BC21" i="8"/>
  <c r="K90" i="8" s="1"/>
  <c r="BB21" i="8"/>
  <c r="K89" i="8" s="1"/>
  <c r="BA21" i="8"/>
  <c r="K85" i="8" s="1"/>
  <c r="AZ21" i="8"/>
  <c r="K84" i="8" s="1"/>
  <c r="AY21" i="8"/>
  <c r="K86" i="8" s="1"/>
  <c r="AX21" i="8"/>
  <c r="K83" i="8" s="1"/>
  <c r="AW21" i="8"/>
  <c r="K82" i="8" s="1"/>
  <c r="AV21" i="8"/>
  <c r="K81" i="8" s="1"/>
  <c r="AU21" i="8"/>
  <c r="K80" i="8" s="1"/>
  <c r="AT21" i="8"/>
  <c r="K77" i="8" s="1"/>
  <c r="AS21" i="8"/>
  <c r="K76" i="8" s="1"/>
  <c r="AR21" i="8"/>
  <c r="K78" i="8" s="1"/>
  <c r="AQ21" i="8"/>
  <c r="K75" i="8" s="1"/>
  <c r="AP21" i="8"/>
  <c r="K74" i="8" s="1"/>
  <c r="AO21" i="8"/>
  <c r="K73" i="8" s="1"/>
  <c r="AN21" i="8"/>
  <c r="K72" i="8" s="1"/>
  <c r="AM21" i="8"/>
  <c r="K69" i="8" s="1"/>
  <c r="AL21" i="8"/>
  <c r="K68" i="8" s="1"/>
  <c r="AK21" i="8"/>
  <c r="K70" i="8" s="1"/>
  <c r="AJ21" i="8"/>
  <c r="K67" i="8" s="1"/>
  <c r="AI21" i="8"/>
  <c r="K66" i="8" s="1"/>
  <c r="AH21" i="8"/>
  <c r="K65" i="8" s="1"/>
  <c r="AG21" i="8"/>
  <c r="K64" i="8" s="1"/>
  <c r="AF21" i="8"/>
  <c r="K60" i="8" s="1"/>
  <c r="AE21" i="8"/>
  <c r="K59" i="8" s="1"/>
  <c r="AD21" i="8"/>
  <c r="K61" i="8" s="1"/>
  <c r="AC21" i="8"/>
  <c r="K58" i="8" s="1"/>
  <c r="AB21" i="8"/>
  <c r="K57" i="8" s="1"/>
  <c r="AA21" i="8"/>
  <c r="K56" i="8" s="1"/>
  <c r="Z21" i="8"/>
  <c r="K55" i="8" s="1"/>
  <c r="Y21" i="8"/>
  <c r="K51" i="8" s="1"/>
  <c r="X21" i="8"/>
  <c r="K50" i="8" s="1"/>
  <c r="W21" i="8"/>
  <c r="K52" i="8" s="1"/>
  <c r="V21" i="8"/>
  <c r="K49" i="8" s="1"/>
  <c r="U21" i="8"/>
  <c r="K48" i="8" s="1"/>
  <c r="T21" i="8"/>
  <c r="K47" i="8" s="1"/>
  <c r="S21" i="8"/>
  <c r="K46" i="8" s="1"/>
  <c r="R21" i="8"/>
  <c r="K42" i="8" s="1"/>
  <c r="Q21" i="8"/>
  <c r="K41" i="8" s="1"/>
  <c r="P21" i="8"/>
  <c r="K43" i="8" s="1"/>
  <c r="O21" i="8"/>
  <c r="K40" i="8" s="1"/>
  <c r="N21" i="8"/>
  <c r="K39" i="8" s="1"/>
  <c r="M21" i="8"/>
  <c r="K38" i="8" s="1"/>
  <c r="L21" i="8"/>
  <c r="K37" i="8" s="1"/>
  <c r="K21" i="8"/>
  <c r="K33" i="8" s="1"/>
  <c r="J21" i="8"/>
  <c r="K32" i="8" s="1"/>
  <c r="I21" i="8"/>
  <c r="K34" i="8" s="1"/>
  <c r="H21" i="8"/>
  <c r="K31" i="8" s="1"/>
  <c r="G21" i="8"/>
  <c r="K30" i="8" s="1"/>
  <c r="F21" i="8"/>
  <c r="K29" i="8" s="1"/>
  <c r="E21" i="8"/>
  <c r="K28" i="8" s="1"/>
  <c r="D21" i="8"/>
  <c r="K27" i="8" s="1"/>
  <c r="W26" i="8" s="1"/>
  <c r="AI26" i="8" s="1"/>
  <c r="DL20" i="8"/>
  <c r="J166" i="8" s="1"/>
  <c r="DK20" i="8"/>
  <c r="J165" i="8" s="1"/>
  <c r="DJ20" i="8"/>
  <c r="J167" i="8" s="1"/>
  <c r="DI20" i="8"/>
  <c r="J164" i="8" s="1"/>
  <c r="DH20" i="8"/>
  <c r="J163" i="8" s="1"/>
  <c r="DG20" i="8"/>
  <c r="J162" i="8" s="1"/>
  <c r="DF20" i="8"/>
  <c r="J161" i="8" s="1"/>
  <c r="DE20" i="8"/>
  <c r="J157" i="8" s="1"/>
  <c r="DD20" i="8"/>
  <c r="J156" i="8" s="1"/>
  <c r="DC20" i="8"/>
  <c r="J158" i="8" s="1"/>
  <c r="DB20" i="8"/>
  <c r="J155" i="8" s="1"/>
  <c r="DA20" i="8"/>
  <c r="J154" i="8" s="1"/>
  <c r="CZ20" i="8"/>
  <c r="J153" i="8" s="1"/>
  <c r="CY20" i="8"/>
  <c r="J152" i="8" s="1"/>
  <c r="CX20" i="8"/>
  <c r="J148" i="8" s="1"/>
  <c r="CW20" i="8"/>
  <c r="J147" i="8" s="1"/>
  <c r="CV20" i="8"/>
  <c r="J149" i="8" s="1"/>
  <c r="CU20" i="8"/>
  <c r="J146" i="8" s="1"/>
  <c r="CT20" i="8"/>
  <c r="J145" i="8" s="1"/>
  <c r="CS20" i="8"/>
  <c r="J144" i="8" s="1"/>
  <c r="CR20" i="8"/>
  <c r="J143" i="8" s="1"/>
  <c r="CQ20" i="8"/>
  <c r="J139" i="8" s="1"/>
  <c r="CP20" i="8"/>
  <c r="J138" i="8" s="1"/>
  <c r="CO20" i="8"/>
  <c r="J140" i="8" s="1"/>
  <c r="CN20" i="8"/>
  <c r="J137" i="8" s="1"/>
  <c r="CM20" i="8"/>
  <c r="J136" i="8" s="1"/>
  <c r="CL20" i="8"/>
  <c r="J135" i="8" s="1"/>
  <c r="CK20" i="8"/>
  <c r="J134" i="8" s="1"/>
  <c r="CJ20" i="8"/>
  <c r="J130" i="8" s="1"/>
  <c r="CI20" i="8"/>
  <c r="J129" i="8" s="1"/>
  <c r="CH20" i="8"/>
  <c r="J131" i="8" s="1"/>
  <c r="CG20" i="8"/>
  <c r="J128" i="8" s="1"/>
  <c r="CF20" i="8"/>
  <c r="J127" i="8" s="1"/>
  <c r="CE20" i="8"/>
  <c r="J126" i="8" s="1"/>
  <c r="CD20" i="8"/>
  <c r="J125" i="8" s="1"/>
  <c r="CC20" i="8"/>
  <c r="J121" i="8" s="1"/>
  <c r="CB20" i="8"/>
  <c r="J120" i="8" s="1"/>
  <c r="CA20" i="8"/>
  <c r="J122" i="8" s="1"/>
  <c r="BZ20" i="8"/>
  <c r="J119" i="8" s="1"/>
  <c r="BY20" i="8"/>
  <c r="J118" i="8" s="1"/>
  <c r="BX20" i="8"/>
  <c r="J117" i="8" s="1"/>
  <c r="BW20" i="8"/>
  <c r="J116" i="8" s="1"/>
  <c r="BV20" i="8"/>
  <c r="J112" i="8" s="1"/>
  <c r="BU20" i="8"/>
  <c r="J111" i="8" s="1"/>
  <c r="BT20" i="8"/>
  <c r="J113" i="8" s="1"/>
  <c r="BS20" i="8"/>
  <c r="J110" i="8" s="1"/>
  <c r="BR20" i="8"/>
  <c r="J109" i="8" s="1"/>
  <c r="BQ20" i="8"/>
  <c r="J108" i="8" s="1"/>
  <c r="BP20" i="8"/>
  <c r="J107" i="8" s="1"/>
  <c r="BO20" i="8"/>
  <c r="J103" i="8" s="1"/>
  <c r="BN20" i="8"/>
  <c r="J102" i="8" s="1"/>
  <c r="BM20" i="8"/>
  <c r="J104" i="8" s="1"/>
  <c r="BL20" i="8"/>
  <c r="J101" i="8" s="1"/>
  <c r="BK20" i="8"/>
  <c r="J100" i="8" s="1"/>
  <c r="BJ20" i="8"/>
  <c r="J99" i="8" s="1"/>
  <c r="BI20" i="8"/>
  <c r="J98" i="8" s="1"/>
  <c r="BH20" i="8"/>
  <c r="J94" i="8" s="1"/>
  <c r="BG20" i="8"/>
  <c r="J93" i="8" s="1"/>
  <c r="BF20" i="8"/>
  <c r="J95" i="8" s="1"/>
  <c r="BE20" i="8"/>
  <c r="J92" i="8" s="1"/>
  <c r="BD20" i="8"/>
  <c r="J91" i="8" s="1"/>
  <c r="BC20" i="8"/>
  <c r="J90" i="8" s="1"/>
  <c r="BB20" i="8"/>
  <c r="J89" i="8" s="1"/>
  <c r="BA20" i="8"/>
  <c r="J85" i="8" s="1"/>
  <c r="AZ20" i="8"/>
  <c r="J84" i="8" s="1"/>
  <c r="AY20" i="8"/>
  <c r="J86" i="8" s="1"/>
  <c r="AX20" i="8"/>
  <c r="J83" i="8" s="1"/>
  <c r="AW20" i="8"/>
  <c r="J82" i="8" s="1"/>
  <c r="AV20" i="8"/>
  <c r="J81" i="8" s="1"/>
  <c r="AU20" i="8"/>
  <c r="J80" i="8" s="1"/>
  <c r="AT20" i="8"/>
  <c r="J77" i="8" s="1"/>
  <c r="AS20" i="8"/>
  <c r="J76" i="8" s="1"/>
  <c r="AR20" i="8"/>
  <c r="J78" i="8" s="1"/>
  <c r="AQ20" i="8"/>
  <c r="J75" i="8" s="1"/>
  <c r="AP20" i="8"/>
  <c r="J74" i="8" s="1"/>
  <c r="AO20" i="8"/>
  <c r="J73" i="8" s="1"/>
  <c r="AN20" i="8"/>
  <c r="J72" i="8" s="1"/>
  <c r="AM20" i="8"/>
  <c r="J69" i="8" s="1"/>
  <c r="AL20" i="8"/>
  <c r="J68" i="8" s="1"/>
  <c r="AK20" i="8"/>
  <c r="J70" i="8" s="1"/>
  <c r="AJ20" i="8"/>
  <c r="J67" i="8" s="1"/>
  <c r="AI20" i="8"/>
  <c r="J66" i="8" s="1"/>
  <c r="AH20" i="8"/>
  <c r="J65" i="8" s="1"/>
  <c r="AG20" i="8"/>
  <c r="J64" i="8" s="1"/>
  <c r="AF20" i="8"/>
  <c r="J60" i="8" s="1"/>
  <c r="AE20" i="8"/>
  <c r="J59" i="8" s="1"/>
  <c r="AD20" i="8"/>
  <c r="J61" i="8" s="1"/>
  <c r="AC20" i="8"/>
  <c r="J58" i="8" s="1"/>
  <c r="AB20" i="8"/>
  <c r="J57" i="8" s="1"/>
  <c r="AA20" i="8"/>
  <c r="J56" i="8" s="1"/>
  <c r="Z20" i="8"/>
  <c r="J55" i="8" s="1"/>
  <c r="Y20" i="8"/>
  <c r="J51" i="8" s="1"/>
  <c r="X20" i="8"/>
  <c r="J50" i="8" s="1"/>
  <c r="W20" i="8"/>
  <c r="J52" i="8" s="1"/>
  <c r="V20" i="8"/>
  <c r="J49" i="8" s="1"/>
  <c r="U20" i="8"/>
  <c r="J48" i="8" s="1"/>
  <c r="T20" i="8"/>
  <c r="J47" i="8" s="1"/>
  <c r="S20" i="8"/>
  <c r="J46" i="8" s="1"/>
  <c r="R20" i="8"/>
  <c r="J42" i="8" s="1"/>
  <c r="Q20" i="8"/>
  <c r="J41" i="8" s="1"/>
  <c r="P20" i="8"/>
  <c r="J43" i="8" s="1"/>
  <c r="O20" i="8"/>
  <c r="J40" i="8" s="1"/>
  <c r="N20" i="8"/>
  <c r="J39" i="8" s="1"/>
  <c r="M20" i="8"/>
  <c r="J38" i="8" s="1"/>
  <c r="L20" i="8"/>
  <c r="J37" i="8" s="1"/>
  <c r="K20" i="8"/>
  <c r="J33" i="8" s="1"/>
  <c r="J20" i="8"/>
  <c r="J32" i="8" s="1"/>
  <c r="I20" i="8"/>
  <c r="J34" i="8" s="1"/>
  <c r="H20" i="8"/>
  <c r="J31" i="8" s="1"/>
  <c r="G20" i="8"/>
  <c r="J30" i="8" s="1"/>
  <c r="F20" i="8"/>
  <c r="J29" i="8" s="1"/>
  <c r="E20" i="8"/>
  <c r="J28" i="8" s="1"/>
  <c r="D20" i="8"/>
  <c r="J27" i="8" s="1"/>
  <c r="V26" i="8" s="1"/>
  <c r="AH26" i="8" s="1"/>
  <c r="DL19" i="8"/>
  <c r="I166" i="8" s="1"/>
  <c r="DK19" i="8"/>
  <c r="I165" i="8" s="1"/>
  <c r="DJ19" i="8"/>
  <c r="I167" i="8" s="1"/>
  <c r="DI19" i="8"/>
  <c r="I164" i="8" s="1"/>
  <c r="DH19" i="8"/>
  <c r="I163" i="8" s="1"/>
  <c r="DG19" i="8"/>
  <c r="I162" i="8" s="1"/>
  <c r="DF19" i="8"/>
  <c r="I161" i="8" s="1"/>
  <c r="DE19" i="8"/>
  <c r="I157" i="8" s="1"/>
  <c r="DD19" i="8"/>
  <c r="I156" i="8" s="1"/>
  <c r="DC19" i="8"/>
  <c r="I158" i="8" s="1"/>
  <c r="DB19" i="8"/>
  <c r="I155" i="8" s="1"/>
  <c r="DA19" i="8"/>
  <c r="I154" i="8" s="1"/>
  <c r="CZ19" i="8"/>
  <c r="I153" i="8" s="1"/>
  <c r="CY19" i="8"/>
  <c r="I152" i="8" s="1"/>
  <c r="CX19" i="8"/>
  <c r="I148" i="8" s="1"/>
  <c r="CW19" i="8"/>
  <c r="I147" i="8" s="1"/>
  <c r="CV19" i="8"/>
  <c r="I149" i="8" s="1"/>
  <c r="CU19" i="8"/>
  <c r="I146" i="8" s="1"/>
  <c r="CT19" i="8"/>
  <c r="I145" i="8" s="1"/>
  <c r="CS19" i="8"/>
  <c r="I144" i="8" s="1"/>
  <c r="CR19" i="8"/>
  <c r="I143" i="8" s="1"/>
  <c r="CQ19" i="8"/>
  <c r="I139" i="8" s="1"/>
  <c r="CP19" i="8"/>
  <c r="I138" i="8" s="1"/>
  <c r="CO19" i="8"/>
  <c r="I140" i="8" s="1"/>
  <c r="CN19" i="8"/>
  <c r="I137" i="8" s="1"/>
  <c r="CM19" i="8"/>
  <c r="I136" i="8" s="1"/>
  <c r="CL19" i="8"/>
  <c r="I135" i="8" s="1"/>
  <c r="CK19" i="8"/>
  <c r="I134" i="8" s="1"/>
  <c r="CJ19" i="8"/>
  <c r="I130" i="8" s="1"/>
  <c r="CI19" i="8"/>
  <c r="I129" i="8" s="1"/>
  <c r="CH19" i="8"/>
  <c r="I131" i="8" s="1"/>
  <c r="CG19" i="8"/>
  <c r="I128" i="8" s="1"/>
  <c r="CF19" i="8"/>
  <c r="I127" i="8" s="1"/>
  <c r="CE19" i="8"/>
  <c r="I126" i="8" s="1"/>
  <c r="CD19" i="8"/>
  <c r="I125" i="8" s="1"/>
  <c r="CC19" i="8"/>
  <c r="I121" i="8" s="1"/>
  <c r="CB19" i="8"/>
  <c r="I120" i="8" s="1"/>
  <c r="CA19" i="8"/>
  <c r="I122" i="8" s="1"/>
  <c r="BZ19" i="8"/>
  <c r="I119" i="8" s="1"/>
  <c r="BY19" i="8"/>
  <c r="I118" i="8" s="1"/>
  <c r="BX19" i="8"/>
  <c r="I117" i="8" s="1"/>
  <c r="BW19" i="8"/>
  <c r="I116" i="8" s="1"/>
  <c r="BV19" i="8"/>
  <c r="I112" i="8" s="1"/>
  <c r="BU19" i="8"/>
  <c r="I111" i="8" s="1"/>
  <c r="BT19" i="8"/>
  <c r="I113" i="8" s="1"/>
  <c r="BS19" i="8"/>
  <c r="I110" i="8" s="1"/>
  <c r="BR19" i="8"/>
  <c r="I109" i="8" s="1"/>
  <c r="BQ19" i="8"/>
  <c r="I108" i="8" s="1"/>
  <c r="BP19" i="8"/>
  <c r="I107" i="8" s="1"/>
  <c r="BO19" i="8"/>
  <c r="I103" i="8" s="1"/>
  <c r="BN19" i="8"/>
  <c r="I102" i="8" s="1"/>
  <c r="BM19" i="8"/>
  <c r="I104" i="8" s="1"/>
  <c r="BL19" i="8"/>
  <c r="I101" i="8" s="1"/>
  <c r="BK19" i="8"/>
  <c r="I100" i="8" s="1"/>
  <c r="BJ19" i="8"/>
  <c r="I99" i="8" s="1"/>
  <c r="BI19" i="8"/>
  <c r="I98" i="8" s="1"/>
  <c r="BH19" i="8"/>
  <c r="I94" i="8" s="1"/>
  <c r="BG19" i="8"/>
  <c r="I93" i="8" s="1"/>
  <c r="BF19" i="8"/>
  <c r="I95" i="8" s="1"/>
  <c r="BE19" i="8"/>
  <c r="I92" i="8" s="1"/>
  <c r="BD19" i="8"/>
  <c r="I91" i="8" s="1"/>
  <c r="BC19" i="8"/>
  <c r="I90" i="8" s="1"/>
  <c r="BB19" i="8"/>
  <c r="I89" i="8" s="1"/>
  <c r="BA19" i="8"/>
  <c r="I85" i="8" s="1"/>
  <c r="AZ19" i="8"/>
  <c r="I84" i="8" s="1"/>
  <c r="AY19" i="8"/>
  <c r="I86" i="8" s="1"/>
  <c r="AX19" i="8"/>
  <c r="I83" i="8" s="1"/>
  <c r="AW19" i="8"/>
  <c r="I82" i="8" s="1"/>
  <c r="AV19" i="8"/>
  <c r="I81" i="8" s="1"/>
  <c r="AU19" i="8"/>
  <c r="I80" i="8" s="1"/>
  <c r="AT19" i="8"/>
  <c r="I77" i="8" s="1"/>
  <c r="AS19" i="8"/>
  <c r="I76" i="8" s="1"/>
  <c r="AR19" i="8"/>
  <c r="I78" i="8" s="1"/>
  <c r="AQ19" i="8"/>
  <c r="I75" i="8" s="1"/>
  <c r="AP19" i="8"/>
  <c r="I74" i="8" s="1"/>
  <c r="AO19" i="8"/>
  <c r="I73" i="8" s="1"/>
  <c r="AN19" i="8"/>
  <c r="I72" i="8" s="1"/>
  <c r="AM19" i="8"/>
  <c r="I69" i="8" s="1"/>
  <c r="AL19" i="8"/>
  <c r="I68" i="8" s="1"/>
  <c r="AK19" i="8"/>
  <c r="I70" i="8" s="1"/>
  <c r="AJ19" i="8"/>
  <c r="I67" i="8" s="1"/>
  <c r="AI19" i="8"/>
  <c r="I66" i="8" s="1"/>
  <c r="AH19" i="8"/>
  <c r="I65" i="8" s="1"/>
  <c r="AG19" i="8"/>
  <c r="I64" i="8" s="1"/>
  <c r="AF19" i="8"/>
  <c r="I60" i="8" s="1"/>
  <c r="AE19" i="8"/>
  <c r="I59" i="8" s="1"/>
  <c r="AD19" i="8"/>
  <c r="I61" i="8" s="1"/>
  <c r="AC19" i="8"/>
  <c r="I58" i="8" s="1"/>
  <c r="AB19" i="8"/>
  <c r="I57" i="8" s="1"/>
  <c r="AA19" i="8"/>
  <c r="I56" i="8" s="1"/>
  <c r="Z19" i="8"/>
  <c r="I55" i="8" s="1"/>
  <c r="Y19" i="8"/>
  <c r="I51" i="8" s="1"/>
  <c r="X19" i="8"/>
  <c r="I50" i="8" s="1"/>
  <c r="W19" i="8"/>
  <c r="I52" i="8" s="1"/>
  <c r="V19" i="8"/>
  <c r="I49" i="8" s="1"/>
  <c r="U19" i="8"/>
  <c r="I48" i="8" s="1"/>
  <c r="T19" i="8"/>
  <c r="I47" i="8" s="1"/>
  <c r="S19" i="8"/>
  <c r="I46" i="8" s="1"/>
  <c r="R19" i="8"/>
  <c r="I42" i="8" s="1"/>
  <c r="Q19" i="8"/>
  <c r="I41" i="8" s="1"/>
  <c r="P19" i="8"/>
  <c r="I43" i="8" s="1"/>
  <c r="O19" i="8"/>
  <c r="I40" i="8" s="1"/>
  <c r="N19" i="8"/>
  <c r="I39" i="8" s="1"/>
  <c r="M19" i="8"/>
  <c r="I38" i="8" s="1"/>
  <c r="L19" i="8"/>
  <c r="I37" i="8" s="1"/>
  <c r="K19" i="8"/>
  <c r="I33" i="8" s="1"/>
  <c r="J19" i="8"/>
  <c r="I32" i="8" s="1"/>
  <c r="I19" i="8"/>
  <c r="I34" i="8" s="1"/>
  <c r="H19" i="8"/>
  <c r="I31" i="8" s="1"/>
  <c r="G19" i="8"/>
  <c r="I30" i="8" s="1"/>
  <c r="F19" i="8"/>
  <c r="I29" i="8" s="1"/>
  <c r="E19" i="8"/>
  <c r="I28" i="8" s="1"/>
  <c r="D19" i="8"/>
  <c r="I27" i="8" s="1"/>
  <c r="U26" i="8" s="1"/>
  <c r="AG26" i="8" s="1"/>
  <c r="DL18" i="8"/>
  <c r="H166" i="8" s="1"/>
  <c r="DK18" i="8"/>
  <c r="H165" i="8" s="1"/>
  <c r="DJ18" i="8"/>
  <c r="H167" i="8" s="1"/>
  <c r="DI18" i="8"/>
  <c r="H164" i="8" s="1"/>
  <c r="DH18" i="8"/>
  <c r="H163" i="8" s="1"/>
  <c r="DG18" i="8"/>
  <c r="H162" i="8" s="1"/>
  <c r="DF18" i="8"/>
  <c r="H161" i="8" s="1"/>
  <c r="DE18" i="8"/>
  <c r="H157" i="8" s="1"/>
  <c r="DD18" i="8"/>
  <c r="H156" i="8" s="1"/>
  <c r="DC18" i="8"/>
  <c r="H158" i="8" s="1"/>
  <c r="DB18" i="8"/>
  <c r="H155" i="8" s="1"/>
  <c r="DA18" i="8"/>
  <c r="H154" i="8" s="1"/>
  <c r="CZ18" i="8"/>
  <c r="H153" i="8" s="1"/>
  <c r="CY18" i="8"/>
  <c r="H152" i="8" s="1"/>
  <c r="CX18" i="8"/>
  <c r="H148" i="8" s="1"/>
  <c r="CW18" i="8"/>
  <c r="H147" i="8" s="1"/>
  <c r="CV18" i="8"/>
  <c r="H149" i="8" s="1"/>
  <c r="CU18" i="8"/>
  <c r="H146" i="8" s="1"/>
  <c r="CT18" i="8"/>
  <c r="H145" i="8" s="1"/>
  <c r="CS18" i="8"/>
  <c r="H144" i="8" s="1"/>
  <c r="CR18" i="8"/>
  <c r="H143" i="8" s="1"/>
  <c r="CQ18" i="8"/>
  <c r="H139" i="8" s="1"/>
  <c r="CP18" i="8"/>
  <c r="H138" i="8" s="1"/>
  <c r="CO18" i="8"/>
  <c r="H140" i="8" s="1"/>
  <c r="CN18" i="8"/>
  <c r="H137" i="8" s="1"/>
  <c r="CM18" i="8"/>
  <c r="H136" i="8" s="1"/>
  <c r="CL18" i="8"/>
  <c r="H135" i="8" s="1"/>
  <c r="CK18" i="8"/>
  <c r="H134" i="8" s="1"/>
  <c r="CJ18" i="8"/>
  <c r="H130" i="8" s="1"/>
  <c r="CI18" i="8"/>
  <c r="H129" i="8" s="1"/>
  <c r="CH18" i="8"/>
  <c r="H131" i="8" s="1"/>
  <c r="CG18" i="8"/>
  <c r="H128" i="8" s="1"/>
  <c r="CF18" i="8"/>
  <c r="H127" i="8" s="1"/>
  <c r="CE18" i="8"/>
  <c r="H126" i="8" s="1"/>
  <c r="CD18" i="8"/>
  <c r="H125" i="8" s="1"/>
  <c r="CC18" i="8"/>
  <c r="H121" i="8" s="1"/>
  <c r="CB18" i="8"/>
  <c r="H120" i="8" s="1"/>
  <c r="CA18" i="8"/>
  <c r="H122" i="8" s="1"/>
  <c r="BZ18" i="8"/>
  <c r="H119" i="8" s="1"/>
  <c r="BY18" i="8"/>
  <c r="H118" i="8" s="1"/>
  <c r="BX18" i="8"/>
  <c r="H117" i="8" s="1"/>
  <c r="BW18" i="8"/>
  <c r="H116" i="8" s="1"/>
  <c r="BV18" i="8"/>
  <c r="H112" i="8" s="1"/>
  <c r="BU18" i="8"/>
  <c r="H111" i="8" s="1"/>
  <c r="BT18" i="8"/>
  <c r="H113" i="8" s="1"/>
  <c r="BS18" i="8"/>
  <c r="H110" i="8" s="1"/>
  <c r="BR18" i="8"/>
  <c r="H109" i="8" s="1"/>
  <c r="BQ18" i="8"/>
  <c r="H108" i="8" s="1"/>
  <c r="BP18" i="8"/>
  <c r="H107" i="8" s="1"/>
  <c r="BO18" i="8"/>
  <c r="H103" i="8" s="1"/>
  <c r="BN18" i="8"/>
  <c r="H102" i="8" s="1"/>
  <c r="BM18" i="8"/>
  <c r="H104" i="8" s="1"/>
  <c r="BL18" i="8"/>
  <c r="H101" i="8" s="1"/>
  <c r="BK18" i="8"/>
  <c r="H100" i="8" s="1"/>
  <c r="BJ18" i="8"/>
  <c r="H99" i="8" s="1"/>
  <c r="BI18" i="8"/>
  <c r="H98" i="8" s="1"/>
  <c r="BH18" i="8"/>
  <c r="H94" i="8" s="1"/>
  <c r="BG18" i="8"/>
  <c r="H93" i="8" s="1"/>
  <c r="BF18" i="8"/>
  <c r="H95" i="8" s="1"/>
  <c r="BE18" i="8"/>
  <c r="H92" i="8" s="1"/>
  <c r="BD18" i="8"/>
  <c r="H91" i="8" s="1"/>
  <c r="BC18" i="8"/>
  <c r="H90" i="8" s="1"/>
  <c r="BB18" i="8"/>
  <c r="H89" i="8" s="1"/>
  <c r="BA18" i="8"/>
  <c r="H85" i="8" s="1"/>
  <c r="AZ18" i="8"/>
  <c r="H84" i="8" s="1"/>
  <c r="AY18" i="8"/>
  <c r="H86" i="8" s="1"/>
  <c r="AX18" i="8"/>
  <c r="H83" i="8" s="1"/>
  <c r="AW18" i="8"/>
  <c r="H82" i="8" s="1"/>
  <c r="AV18" i="8"/>
  <c r="H81" i="8" s="1"/>
  <c r="AU18" i="8"/>
  <c r="H80" i="8" s="1"/>
  <c r="AT18" i="8"/>
  <c r="H77" i="8" s="1"/>
  <c r="AS18" i="8"/>
  <c r="H76" i="8" s="1"/>
  <c r="AR18" i="8"/>
  <c r="H78" i="8" s="1"/>
  <c r="AQ18" i="8"/>
  <c r="H75" i="8" s="1"/>
  <c r="AP18" i="8"/>
  <c r="H74" i="8" s="1"/>
  <c r="AO18" i="8"/>
  <c r="H73" i="8" s="1"/>
  <c r="AN18" i="8"/>
  <c r="H72" i="8" s="1"/>
  <c r="AM18" i="8"/>
  <c r="H69" i="8" s="1"/>
  <c r="AL18" i="8"/>
  <c r="H68" i="8" s="1"/>
  <c r="AK18" i="8"/>
  <c r="H70" i="8" s="1"/>
  <c r="AJ18" i="8"/>
  <c r="H67" i="8" s="1"/>
  <c r="AI18" i="8"/>
  <c r="H66" i="8" s="1"/>
  <c r="AH18" i="8"/>
  <c r="H65" i="8" s="1"/>
  <c r="AG18" i="8"/>
  <c r="H64" i="8" s="1"/>
  <c r="AF18" i="8"/>
  <c r="H60" i="8" s="1"/>
  <c r="AE18" i="8"/>
  <c r="H59" i="8" s="1"/>
  <c r="AD18" i="8"/>
  <c r="H61" i="8" s="1"/>
  <c r="AC18" i="8"/>
  <c r="H58" i="8" s="1"/>
  <c r="AB18" i="8"/>
  <c r="H57" i="8" s="1"/>
  <c r="AA18" i="8"/>
  <c r="H56" i="8" s="1"/>
  <c r="Z18" i="8"/>
  <c r="H55" i="8" s="1"/>
  <c r="Y18" i="8"/>
  <c r="H51" i="8" s="1"/>
  <c r="X18" i="8"/>
  <c r="H50" i="8" s="1"/>
  <c r="W18" i="8"/>
  <c r="H52" i="8" s="1"/>
  <c r="V18" i="8"/>
  <c r="H49" i="8" s="1"/>
  <c r="U18" i="8"/>
  <c r="H48" i="8" s="1"/>
  <c r="T18" i="8"/>
  <c r="H47" i="8" s="1"/>
  <c r="S18" i="8"/>
  <c r="H46" i="8" s="1"/>
  <c r="R18" i="8"/>
  <c r="H42" i="8" s="1"/>
  <c r="Q18" i="8"/>
  <c r="H41" i="8" s="1"/>
  <c r="P18" i="8"/>
  <c r="H43" i="8" s="1"/>
  <c r="O18" i="8"/>
  <c r="H40" i="8" s="1"/>
  <c r="N18" i="8"/>
  <c r="H39" i="8" s="1"/>
  <c r="M18" i="8"/>
  <c r="H38" i="8" s="1"/>
  <c r="L18" i="8"/>
  <c r="H37" i="8" s="1"/>
  <c r="K18" i="8"/>
  <c r="H33" i="8" s="1"/>
  <c r="J18" i="8"/>
  <c r="H32" i="8" s="1"/>
  <c r="I18" i="8"/>
  <c r="H34" i="8" s="1"/>
  <c r="H18" i="8"/>
  <c r="H31" i="8" s="1"/>
  <c r="G18" i="8"/>
  <c r="H30" i="8" s="1"/>
  <c r="F18" i="8"/>
  <c r="H29" i="8" s="1"/>
  <c r="E18" i="8"/>
  <c r="H28" i="8" s="1"/>
  <c r="D18" i="8"/>
  <c r="H27" i="8" s="1"/>
  <c r="T26" i="8" s="1"/>
  <c r="AF26" i="8" s="1"/>
  <c r="DL17" i="8"/>
  <c r="G166" i="8" s="1"/>
  <c r="DK17" i="8"/>
  <c r="G165" i="8" s="1"/>
  <c r="DJ17" i="8"/>
  <c r="G167" i="8" s="1"/>
  <c r="DI17" i="8"/>
  <c r="G164" i="8" s="1"/>
  <c r="DH17" i="8"/>
  <c r="G163" i="8" s="1"/>
  <c r="DG17" i="8"/>
  <c r="G162" i="8" s="1"/>
  <c r="DF17" i="8"/>
  <c r="G161" i="8" s="1"/>
  <c r="DE17" i="8"/>
  <c r="G157" i="8" s="1"/>
  <c r="DD17" i="8"/>
  <c r="G156" i="8" s="1"/>
  <c r="DC17" i="8"/>
  <c r="G158" i="8" s="1"/>
  <c r="DB17" i="8"/>
  <c r="G155" i="8" s="1"/>
  <c r="DA17" i="8"/>
  <c r="G154" i="8" s="1"/>
  <c r="CZ17" i="8"/>
  <c r="G153" i="8" s="1"/>
  <c r="CY17" i="8"/>
  <c r="G152" i="8" s="1"/>
  <c r="CX17" i="8"/>
  <c r="G148" i="8" s="1"/>
  <c r="CW17" i="8"/>
  <c r="G147" i="8" s="1"/>
  <c r="CV17" i="8"/>
  <c r="G149" i="8" s="1"/>
  <c r="CU17" i="8"/>
  <c r="G146" i="8" s="1"/>
  <c r="CT17" i="8"/>
  <c r="G145" i="8" s="1"/>
  <c r="CS17" i="8"/>
  <c r="G144" i="8" s="1"/>
  <c r="CR17" i="8"/>
  <c r="G143" i="8" s="1"/>
  <c r="CQ17" i="8"/>
  <c r="G139" i="8" s="1"/>
  <c r="CP17" i="8"/>
  <c r="G138" i="8" s="1"/>
  <c r="CO17" i="8"/>
  <c r="G140" i="8" s="1"/>
  <c r="CN17" i="8"/>
  <c r="G137" i="8" s="1"/>
  <c r="CM17" i="8"/>
  <c r="G136" i="8" s="1"/>
  <c r="CL17" i="8"/>
  <c r="G135" i="8" s="1"/>
  <c r="CK17" i="8"/>
  <c r="G134" i="8" s="1"/>
  <c r="CJ17" i="8"/>
  <c r="G130" i="8" s="1"/>
  <c r="CI17" i="8"/>
  <c r="G129" i="8" s="1"/>
  <c r="CH17" i="8"/>
  <c r="G131" i="8" s="1"/>
  <c r="CG17" i="8"/>
  <c r="G128" i="8" s="1"/>
  <c r="CF17" i="8"/>
  <c r="G127" i="8" s="1"/>
  <c r="CE17" i="8"/>
  <c r="G126" i="8" s="1"/>
  <c r="CD17" i="8"/>
  <c r="G125" i="8" s="1"/>
  <c r="CC17" i="8"/>
  <c r="G121" i="8" s="1"/>
  <c r="CB17" i="8"/>
  <c r="G120" i="8" s="1"/>
  <c r="CA17" i="8"/>
  <c r="G122" i="8" s="1"/>
  <c r="BZ17" i="8"/>
  <c r="G119" i="8" s="1"/>
  <c r="BY17" i="8"/>
  <c r="G118" i="8" s="1"/>
  <c r="BX17" i="8"/>
  <c r="G117" i="8" s="1"/>
  <c r="BW17" i="8"/>
  <c r="G116" i="8" s="1"/>
  <c r="BV17" i="8"/>
  <c r="G112" i="8" s="1"/>
  <c r="BU17" i="8"/>
  <c r="G111" i="8" s="1"/>
  <c r="BT17" i="8"/>
  <c r="G113" i="8" s="1"/>
  <c r="BS17" i="8"/>
  <c r="G110" i="8" s="1"/>
  <c r="BR17" i="8"/>
  <c r="G109" i="8" s="1"/>
  <c r="BQ17" i="8"/>
  <c r="G108" i="8" s="1"/>
  <c r="BP17" i="8"/>
  <c r="G107" i="8" s="1"/>
  <c r="BO17" i="8"/>
  <c r="G103" i="8" s="1"/>
  <c r="BN17" i="8"/>
  <c r="G102" i="8" s="1"/>
  <c r="BM17" i="8"/>
  <c r="G104" i="8" s="1"/>
  <c r="BL17" i="8"/>
  <c r="G101" i="8" s="1"/>
  <c r="BK17" i="8"/>
  <c r="G100" i="8" s="1"/>
  <c r="BJ17" i="8"/>
  <c r="G99" i="8" s="1"/>
  <c r="BI17" i="8"/>
  <c r="G98" i="8" s="1"/>
  <c r="BH17" i="8"/>
  <c r="G94" i="8" s="1"/>
  <c r="BG17" i="8"/>
  <c r="G93" i="8" s="1"/>
  <c r="BF17" i="8"/>
  <c r="G95" i="8" s="1"/>
  <c r="BE17" i="8"/>
  <c r="G92" i="8" s="1"/>
  <c r="BD17" i="8"/>
  <c r="G91" i="8" s="1"/>
  <c r="BC17" i="8"/>
  <c r="G90" i="8" s="1"/>
  <c r="BB17" i="8"/>
  <c r="G89" i="8" s="1"/>
  <c r="BA17" i="8"/>
  <c r="G85" i="8" s="1"/>
  <c r="AZ17" i="8"/>
  <c r="G84" i="8" s="1"/>
  <c r="AY17" i="8"/>
  <c r="G86" i="8" s="1"/>
  <c r="AX17" i="8"/>
  <c r="G83" i="8" s="1"/>
  <c r="AW17" i="8"/>
  <c r="G82" i="8" s="1"/>
  <c r="AV17" i="8"/>
  <c r="G81" i="8" s="1"/>
  <c r="AU17" i="8"/>
  <c r="G80" i="8" s="1"/>
  <c r="AT17" i="8"/>
  <c r="G77" i="8" s="1"/>
  <c r="AS17" i="8"/>
  <c r="G76" i="8" s="1"/>
  <c r="AR17" i="8"/>
  <c r="G78" i="8" s="1"/>
  <c r="AQ17" i="8"/>
  <c r="G75" i="8" s="1"/>
  <c r="AP17" i="8"/>
  <c r="G74" i="8" s="1"/>
  <c r="AO17" i="8"/>
  <c r="G73" i="8" s="1"/>
  <c r="AN17" i="8"/>
  <c r="G72" i="8" s="1"/>
  <c r="AM17" i="8"/>
  <c r="G69" i="8" s="1"/>
  <c r="AL17" i="8"/>
  <c r="G68" i="8" s="1"/>
  <c r="AK17" i="8"/>
  <c r="G70" i="8" s="1"/>
  <c r="AJ17" i="8"/>
  <c r="G67" i="8" s="1"/>
  <c r="AI17" i="8"/>
  <c r="G66" i="8" s="1"/>
  <c r="AH17" i="8"/>
  <c r="G65" i="8" s="1"/>
  <c r="AG17" i="8"/>
  <c r="G64" i="8" s="1"/>
  <c r="AF17" i="8"/>
  <c r="G60" i="8" s="1"/>
  <c r="AE17" i="8"/>
  <c r="G59" i="8" s="1"/>
  <c r="AD17" i="8"/>
  <c r="G61" i="8" s="1"/>
  <c r="AC17" i="8"/>
  <c r="G58" i="8" s="1"/>
  <c r="AB17" i="8"/>
  <c r="G57" i="8" s="1"/>
  <c r="AA17" i="8"/>
  <c r="G56" i="8" s="1"/>
  <c r="Z17" i="8"/>
  <c r="G55" i="8" s="1"/>
  <c r="Y17" i="8"/>
  <c r="G51" i="8" s="1"/>
  <c r="X17" i="8"/>
  <c r="G50" i="8" s="1"/>
  <c r="W17" i="8"/>
  <c r="G52" i="8" s="1"/>
  <c r="V17" i="8"/>
  <c r="G49" i="8" s="1"/>
  <c r="U17" i="8"/>
  <c r="G48" i="8" s="1"/>
  <c r="T17" i="8"/>
  <c r="G47" i="8" s="1"/>
  <c r="S17" i="8"/>
  <c r="G46" i="8" s="1"/>
  <c r="R17" i="8"/>
  <c r="G42" i="8" s="1"/>
  <c r="Q17" i="8"/>
  <c r="G41" i="8" s="1"/>
  <c r="P17" i="8"/>
  <c r="G43" i="8" s="1"/>
  <c r="O17" i="8"/>
  <c r="G40" i="8" s="1"/>
  <c r="N17" i="8"/>
  <c r="G39" i="8" s="1"/>
  <c r="M17" i="8"/>
  <c r="G38" i="8" s="1"/>
  <c r="L17" i="8"/>
  <c r="G37" i="8" s="1"/>
  <c r="K17" i="8"/>
  <c r="G33" i="8" s="1"/>
  <c r="J17" i="8"/>
  <c r="G32" i="8" s="1"/>
  <c r="I17" i="8"/>
  <c r="G34" i="8" s="1"/>
  <c r="H17" i="8"/>
  <c r="G31" i="8" s="1"/>
  <c r="G17" i="8"/>
  <c r="G30" i="8" s="1"/>
  <c r="F17" i="8"/>
  <c r="G29" i="8" s="1"/>
  <c r="E17" i="8"/>
  <c r="G28" i="8" s="1"/>
  <c r="D17" i="8"/>
  <c r="G27" i="8" s="1"/>
  <c r="S26" i="8" s="1"/>
  <c r="AE26" i="8" s="1"/>
  <c r="DL16" i="8"/>
  <c r="F166" i="8" s="1"/>
  <c r="DK16" i="8"/>
  <c r="F165" i="8" s="1"/>
  <c r="DJ16" i="8"/>
  <c r="F167" i="8" s="1"/>
  <c r="DI16" i="8"/>
  <c r="F164" i="8" s="1"/>
  <c r="DH16" i="8"/>
  <c r="F163" i="8" s="1"/>
  <c r="DG16" i="8"/>
  <c r="F162" i="8" s="1"/>
  <c r="DF16" i="8"/>
  <c r="F161" i="8" s="1"/>
  <c r="DE16" i="8"/>
  <c r="F157" i="8" s="1"/>
  <c r="DD16" i="8"/>
  <c r="F156" i="8" s="1"/>
  <c r="DC16" i="8"/>
  <c r="F158" i="8" s="1"/>
  <c r="DB16" i="8"/>
  <c r="F155" i="8" s="1"/>
  <c r="DA16" i="8"/>
  <c r="F154" i="8" s="1"/>
  <c r="CZ16" i="8"/>
  <c r="F153" i="8" s="1"/>
  <c r="CY16" i="8"/>
  <c r="F152" i="8" s="1"/>
  <c r="CX16" i="8"/>
  <c r="F148" i="8" s="1"/>
  <c r="CW16" i="8"/>
  <c r="F147" i="8" s="1"/>
  <c r="CV16" i="8"/>
  <c r="F149" i="8" s="1"/>
  <c r="CU16" i="8"/>
  <c r="F146" i="8" s="1"/>
  <c r="CT16" i="8"/>
  <c r="F145" i="8" s="1"/>
  <c r="CS16" i="8"/>
  <c r="F144" i="8" s="1"/>
  <c r="CR16" i="8"/>
  <c r="F143" i="8" s="1"/>
  <c r="CQ16" i="8"/>
  <c r="F139" i="8" s="1"/>
  <c r="CP16" i="8"/>
  <c r="F138" i="8" s="1"/>
  <c r="CO16" i="8"/>
  <c r="F140" i="8" s="1"/>
  <c r="CN16" i="8"/>
  <c r="F137" i="8" s="1"/>
  <c r="CM16" i="8"/>
  <c r="F136" i="8" s="1"/>
  <c r="CL16" i="8"/>
  <c r="F135" i="8" s="1"/>
  <c r="CK16" i="8"/>
  <c r="F134" i="8" s="1"/>
  <c r="CJ16" i="8"/>
  <c r="F130" i="8" s="1"/>
  <c r="CI16" i="8"/>
  <c r="F129" i="8" s="1"/>
  <c r="CH16" i="8"/>
  <c r="F131" i="8" s="1"/>
  <c r="CG16" i="8"/>
  <c r="F128" i="8" s="1"/>
  <c r="CF16" i="8"/>
  <c r="F127" i="8" s="1"/>
  <c r="CE16" i="8"/>
  <c r="F126" i="8" s="1"/>
  <c r="CD16" i="8"/>
  <c r="F125" i="8" s="1"/>
  <c r="CC16" i="8"/>
  <c r="F121" i="8" s="1"/>
  <c r="CB16" i="8"/>
  <c r="F120" i="8" s="1"/>
  <c r="CA16" i="8"/>
  <c r="F122" i="8" s="1"/>
  <c r="BZ16" i="8"/>
  <c r="F119" i="8" s="1"/>
  <c r="BY16" i="8"/>
  <c r="F118" i="8" s="1"/>
  <c r="BX16" i="8"/>
  <c r="F117" i="8" s="1"/>
  <c r="BW16" i="8"/>
  <c r="F116" i="8" s="1"/>
  <c r="BV16" i="8"/>
  <c r="F112" i="8" s="1"/>
  <c r="BU16" i="8"/>
  <c r="F111" i="8" s="1"/>
  <c r="BT16" i="8"/>
  <c r="F113" i="8" s="1"/>
  <c r="BS16" i="8"/>
  <c r="F110" i="8" s="1"/>
  <c r="BR16" i="8"/>
  <c r="F109" i="8" s="1"/>
  <c r="BQ16" i="8"/>
  <c r="F108" i="8" s="1"/>
  <c r="BP16" i="8"/>
  <c r="F107" i="8" s="1"/>
  <c r="BO16" i="8"/>
  <c r="F103" i="8" s="1"/>
  <c r="BN16" i="8"/>
  <c r="F102" i="8" s="1"/>
  <c r="BM16" i="8"/>
  <c r="F104" i="8" s="1"/>
  <c r="BL16" i="8"/>
  <c r="F101" i="8" s="1"/>
  <c r="BK16" i="8"/>
  <c r="F100" i="8" s="1"/>
  <c r="BJ16" i="8"/>
  <c r="F99" i="8" s="1"/>
  <c r="BI16" i="8"/>
  <c r="F98" i="8" s="1"/>
  <c r="BH16" i="8"/>
  <c r="F94" i="8" s="1"/>
  <c r="BG16" i="8"/>
  <c r="F93" i="8" s="1"/>
  <c r="BF16" i="8"/>
  <c r="F95" i="8" s="1"/>
  <c r="BE16" i="8"/>
  <c r="F92" i="8" s="1"/>
  <c r="BD16" i="8"/>
  <c r="F91" i="8" s="1"/>
  <c r="BC16" i="8"/>
  <c r="F90" i="8" s="1"/>
  <c r="BB16" i="8"/>
  <c r="F89" i="8" s="1"/>
  <c r="BA16" i="8"/>
  <c r="F85" i="8" s="1"/>
  <c r="AZ16" i="8"/>
  <c r="F84" i="8" s="1"/>
  <c r="AY16" i="8"/>
  <c r="F86" i="8" s="1"/>
  <c r="AX16" i="8"/>
  <c r="F83" i="8" s="1"/>
  <c r="AW16" i="8"/>
  <c r="F82" i="8" s="1"/>
  <c r="AV16" i="8"/>
  <c r="F81" i="8" s="1"/>
  <c r="AU16" i="8"/>
  <c r="F80" i="8" s="1"/>
  <c r="AT16" i="8"/>
  <c r="F77" i="8" s="1"/>
  <c r="AS16" i="8"/>
  <c r="F76" i="8" s="1"/>
  <c r="AR16" i="8"/>
  <c r="F78" i="8" s="1"/>
  <c r="AQ16" i="8"/>
  <c r="F75" i="8" s="1"/>
  <c r="AP16" i="8"/>
  <c r="F74" i="8" s="1"/>
  <c r="AO16" i="8"/>
  <c r="F73" i="8" s="1"/>
  <c r="AN16" i="8"/>
  <c r="F72" i="8" s="1"/>
  <c r="AM16" i="8"/>
  <c r="F69" i="8" s="1"/>
  <c r="AL16" i="8"/>
  <c r="F68" i="8" s="1"/>
  <c r="AK16" i="8"/>
  <c r="F70" i="8" s="1"/>
  <c r="AJ16" i="8"/>
  <c r="F67" i="8" s="1"/>
  <c r="AI16" i="8"/>
  <c r="F66" i="8" s="1"/>
  <c r="AH16" i="8"/>
  <c r="F65" i="8" s="1"/>
  <c r="AG16" i="8"/>
  <c r="F64" i="8" s="1"/>
  <c r="AF16" i="8"/>
  <c r="F60" i="8" s="1"/>
  <c r="AE16" i="8"/>
  <c r="F59" i="8" s="1"/>
  <c r="AD16" i="8"/>
  <c r="F61" i="8" s="1"/>
  <c r="AC16" i="8"/>
  <c r="F58" i="8" s="1"/>
  <c r="AB16" i="8"/>
  <c r="F57" i="8" s="1"/>
  <c r="AA16" i="8"/>
  <c r="F56" i="8" s="1"/>
  <c r="Z16" i="8"/>
  <c r="F55" i="8" s="1"/>
  <c r="Y16" i="8"/>
  <c r="F51" i="8" s="1"/>
  <c r="X16" i="8"/>
  <c r="F50" i="8" s="1"/>
  <c r="W16" i="8"/>
  <c r="F52" i="8" s="1"/>
  <c r="V16" i="8"/>
  <c r="F49" i="8" s="1"/>
  <c r="U16" i="8"/>
  <c r="F48" i="8" s="1"/>
  <c r="T16" i="8"/>
  <c r="F47" i="8" s="1"/>
  <c r="S16" i="8"/>
  <c r="F46" i="8" s="1"/>
  <c r="R16" i="8"/>
  <c r="F42" i="8" s="1"/>
  <c r="Q16" i="8"/>
  <c r="F41" i="8" s="1"/>
  <c r="P16" i="8"/>
  <c r="F43" i="8" s="1"/>
  <c r="O16" i="8"/>
  <c r="F40" i="8" s="1"/>
  <c r="N16" i="8"/>
  <c r="F39" i="8" s="1"/>
  <c r="M16" i="8"/>
  <c r="F38" i="8" s="1"/>
  <c r="L16" i="8"/>
  <c r="F37" i="8" s="1"/>
  <c r="K16" i="8"/>
  <c r="F33" i="8" s="1"/>
  <c r="J16" i="8"/>
  <c r="F32" i="8" s="1"/>
  <c r="I16" i="8"/>
  <c r="F34" i="8" s="1"/>
  <c r="H16" i="8"/>
  <c r="F31" i="8" s="1"/>
  <c r="G16" i="8"/>
  <c r="F30" i="8" s="1"/>
  <c r="F16" i="8"/>
  <c r="F29" i="8" s="1"/>
  <c r="E16" i="8"/>
  <c r="F28" i="8" s="1"/>
  <c r="D16" i="8"/>
  <c r="F27" i="8" s="1"/>
  <c r="R26" i="8" s="1"/>
  <c r="AD26" i="8" s="1"/>
  <c r="DL15" i="8"/>
  <c r="E166" i="8" s="1"/>
  <c r="DK15" i="8"/>
  <c r="E165" i="8" s="1"/>
  <c r="DJ15" i="8"/>
  <c r="E167" i="8" s="1"/>
  <c r="DI15" i="8"/>
  <c r="E164" i="8" s="1"/>
  <c r="DH15" i="8"/>
  <c r="E163" i="8" s="1"/>
  <c r="DG15" i="8"/>
  <c r="E162" i="8" s="1"/>
  <c r="DF15" i="8"/>
  <c r="E161" i="8" s="1"/>
  <c r="DE15" i="8"/>
  <c r="E157" i="8" s="1"/>
  <c r="DD15" i="8"/>
  <c r="E156" i="8" s="1"/>
  <c r="DC15" i="8"/>
  <c r="E158" i="8" s="1"/>
  <c r="DB15" i="8"/>
  <c r="E155" i="8" s="1"/>
  <c r="DA15" i="8"/>
  <c r="E154" i="8" s="1"/>
  <c r="CZ15" i="8"/>
  <c r="E153" i="8" s="1"/>
  <c r="CY15" i="8"/>
  <c r="E152" i="8" s="1"/>
  <c r="CX15" i="8"/>
  <c r="E148" i="8" s="1"/>
  <c r="CW15" i="8"/>
  <c r="E147" i="8" s="1"/>
  <c r="CV15" i="8"/>
  <c r="E149" i="8" s="1"/>
  <c r="CU15" i="8"/>
  <c r="E146" i="8" s="1"/>
  <c r="CT15" i="8"/>
  <c r="E145" i="8" s="1"/>
  <c r="CS15" i="8"/>
  <c r="E144" i="8" s="1"/>
  <c r="CR15" i="8"/>
  <c r="E143" i="8" s="1"/>
  <c r="CQ15" i="8"/>
  <c r="E139" i="8" s="1"/>
  <c r="CP15" i="8"/>
  <c r="E138" i="8" s="1"/>
  <c r="CO15" i="8"/>
  <c r="E140" i="8" s="1"/>
  <c r="CN15" i="8"/>
  <c r="E137" i="8" s="1"/>
  <c r="CM15" i="8"/>
  <c r="E136" i="8" s="1"/>
  <c r="CL15" i="8"/>
  <c r="E135" i="8" s="1"/>
  <c r="CK15" i="8"/>
  <c r="E134" i="8" s="1"/>
  <c r="CJ15" i="8"/>
  <c r="E130" i="8" s="1"/>
  <c r="CI15" i="8"/>
  <c r="E129" i="8" s="1"/>
  <c r="CH15" i="8"/>
  <c r="E131" i="8" s="1"/>
  <c r="CG15" i="8"/>
  <c r="E128" i="8" s="1"/>
  <c r="CF15" i="8"/>
  <c r="E127" i="8" s="1"/>
  <c r="CE15" i="8"/>
  <c r="E126" i="8" s="1"/>
  <c r="CD15" i="8"/>
  <c r="E125" i="8" s="1"/>
  <c r="CC15" i="8"/>
  <c r="E121" i="8" s="1"/>
  <c r="CB15" i="8"/>
  <c r="E120" i="8" s="1"/>
  <c r="CA15" i="8"/>
  <c r="E122" i="8" s="1"/>
  <c r="BZ15" i="8"/>
  <c r="E119" i="8" s="1"/>
  <c r="BY15" i="8"/>
  <c r="E118" i="8" s="1"/>
  <c r="BX15" i="8"/>
  <c r="E117" i="8" s="1"/>
  <c r="BW15" i="8"/>
  <c r="E116" i="8" s="1"/>
  <c r="BV15" i="8"/>
  <c r="E112" i="8" s="1"/>
  <c r="BU15" i="8"/>
  <c r="E111" i="8" s="1"/>
  <c r="BT15" i="8"/>
  <c r="E113" i="8" s="1"/>
  <c r="BS15" i="8"/>
  <c r="E110" i="8" s="1"/>
  <c r="BR15" i="8"/>
  <c r="E109" i="8" s="1"/>
  <c r="BQ15" i="8"/>
  <c r="E108" i="8" s="1"/>
  <c r="BP15" i="8"/>
  <c r="E107" i="8" s="1"/>
  <c r="BO15" i="8"/>
  <c r="E103" i="8" s="1"/>
  <c r="BN15" i="8"/>
  <c r="E102" i="8" s="1"/>
  <c r="BM15" i="8"/>
  <c r="E104" i="8" s="1"/>
  <c r="BL15" i="8"/>
  <c r="E101" i="8" s="1"/>
  <c r="BK15" i="8"/>
  <c r="E100" i="8" s="1"/>
  <c r="BJ15" i="8"/>
  <c r="E99" i="8" s="1"/>
  <c r="BI15" i="8"/>
  <c r="E98" i="8" s="1"/>
  <c r="BH15" i="8"/>
  <c r="E94" i="8" s="1"/>
  <c r="BG15" i="8"/>
  <c r="E93" i="8" s="1"/>
  <c r="BF15" i="8"/>
  <c r="E95" i="8" s="1"/>
  <c r="BE15" i="8"/>
  <c r="E92" i="8" s="1"/>
  <c r="BD15" i="8"/>
  <c r="E91" i="8" s="1"/>
  <c r="BC15" i="8"/>
  <c r="E90" i="8" s="1"/>
  <c r="BB15" i="8"/>
  <c r="E89" i="8" s="1"/>
  <c r="BA15" i="8"/>
  <c r="E85" i="8" s="1"/>
  <c r="AZ15" i="8"/>
  <c r="E84" i="8" s="1"/>
  <c r="AY15" i="8"/>
  <c r="E86" i="8" s="1"/>
  <c r="AX15" i="8"/>
  <c r="E83" i="8" s="1"/>
  <c r="AW15" i="8"/>
  <c r="E82" i="8" s="1"/>
  <c r="AV15" i="8"/>
  <c r="E81" i="8" s="1"/>
  <c r="AU15" i="8"/>
  <c r="E80" i="8" s="1"/>
  <c r="AT15" i="8"/>
  <c r="E77" i="8" s="1"/>
  <c r="AS15" i="8"/>
  <c r="E76" i="8" s="1"/>
  <c r="AR15" i="8"/>
  <c r="E78" i="8" s="1"/>
  <c r="AQ15" i="8"/>
  <c r="E75" i="8" s="1"/>
  <c r="AP15" i="8"/>
  <c r="E74" i="8" s="1"/>
  <c r="AO15" i="8"/>
  <c r="E73" i="8" s="1"/>
  <c r="AN15" i="8"/>
  <c r="E72" i="8" s="1"/>
  <c r="AM15" i="8"/>
  <c r="E69" i="8" s="1"/>
  <c r="AL15" i="8"/>
  <c r="E68" i="8" s="1"/>
  <c r="AK15" i="8"/>
  <c r="E70" i="8" s="1"/>
  <c r="AJ15" i="8"/>
  <c r="E67" i="8" s="1"/>
  <c r="AI15" i="8"/>
  <c r="E66" i="8" s="1"/>
  <c r="AH15" i="8"/>
  <c r="E65" i="8" s="1"/>
  <c r="AG15" i="8"/>
  <c r="E64" i="8" s="1"/>
  <c r="AF15" i="8"/>
  <c r="E60" i="8" s="1"/>
  <c r="AE15" i="8"/>
  <c r="E59" i="8" s="1"/>
  <c r="AD15" i="8"/>
  <c r="E61" i="8" s="1"/>
  <c r="AC15" i="8"/>
  <c r="E58" i="8" s="1"/>
  <c r="AB15" i="8"/>
  <c r="E57" i="8" s="1"/>
  <c r="AA15" i="8"/>
  <c r="E56" i="8" s="1"/>
  <c r="Z15" i="8"/>
  <c r="E55" i="8" s="1"/>
  <c r="Y15" i="8"/>
  <c r="E51" i="8" s="1"/>
  <c r="X15" i="8"/>
  <c r="E50" i="8" s="1"/>
  <c r="W15" i="8"/>
  <c r="E52" i="8" s="1"/>
  <c r="V15" i="8"/>
  <c r="E49" i="8" s="1"/>
  <c r="U15" i="8"/>
  <c r="E48" i="8" s="1"/>
  <c r="T15" i="8"/>
  <c r="E47" i="8" s="1"/>
  <c r="S15" i="8"/>
  <c r="E46" i="8" s="1"/>
  <c r="R15" i="8"/>
  <c r="E42" i="8" s="1"/>
  <c r="Q15" i="8"/>
  <c r="E41" i="8" s="1"/>
  <c r="P15" i="8"/>
  <c r="E43" i="8" s="1"/>
  <c r="O15" i="8"/>
  <c r="E40" i="8" s="1"/>
  <c r="N15" i="8"/>
  <c r="E39" i="8" s="1"/>
  <c r="M15" i="8"/>
  <c r="E38" i="8" s="1"/>
  <c r="L15" i="8"/>
  <c r="E37" i="8" s="1"/>
  <c r="K15" i="8"/>
  <c r="E33" i="8" s="1"/>
  <c r="J15" i="8"/>
  <c r="E32" i="8" s="1"/>
  <c r="I15" i="8"/>
  <c r="E34" i="8" s="1"/>
  <c r="H15" i="8"/>
  <c r="E31" i="8" s="1"/>
  <c r="G15" i="8"/>
  <c r="E30" i="8" s="1"/>
  <c r="F15" i="8"/>
  <c r="E29" i="8" s="1"/>
  <c r="E15" i="8"/>
  <c r="E28" i="8" s="1"/>
  <c r="D15" i="8"/>
  <c r="E27" i="8" s="1"/>
  <c r="Q26" i="8" s="1"/>
  <c r="AC26" i="8" s="1"/>
  <c r="DL14" i="8"/>
  <c r="D166" i="8" s="1"/>
  <c r="DK14" i="8"/>
  <c r="D165" i="8" s="1"/>
  <c r="DJ14" i="8"/>
  <c r="D167" i="8" s="1"/>
  <c r="DI14" i="8"/>
  <c r="D164" i="8" s="1"/>
  <c r="DH14" i="8"/>
  <c r="D163" i="8" s="1"/>
  <c r="DG14" i="8"/>
  <c r="D162" i="8" s="1"/>
  <c r="DF14" i="8"/>
  <c r="D161" i="8" s="1"/>
  <c r="DE14" i="8"/>
  <c r="D157" i="8" s="1"/>
  <c r="DD14" i="8"/>
  <c r="D156" i="8" s="1"/>
  <c r="DC14" i="8"/>
  <c r="D158" i="8" s="1"/>
  <c r="DB14" i="8"/>
  <c r="D155" i="8" s="1"/>
  <c r="DA14" i="8"/>
  <c r="D154" i="8" s="1"/>
  <c r="CZ14" i="8"/>
  <c r="D153" i="8" s="1"/>
  <c r="CY14" i="8"/>
  <c r="D152" i="8" s="1"/>
  <c r="CX14" i="8"/>
  <c r="D148" i="8" s="1"/>
  <c r="CW14" i="8"/>
  <c r="D147" i="8" s="1"/>
  <c r="CV14" i="8"/>
  <c r="D149" i="8" s="1"/>
  <c r="CU14" i="8"/>
  <c r="D146" i="8" s="1"/>
  <c r="CT14" i="8"/>
  <c r="D145" i="8" s="1"/>
  <c r="CS14" i="8"/>
  <c r="D144" i="8" s="1"/>
  <c r="CR14" i="8"/>
  <c r="D143" i="8" s="1"/>
  <c r="CQ14" i="8"/>
  <c r="D139" i="8" s="1"/>
  <c r="CP14" i="8"/>
  <c r="D138" i="8" s="1"/>
  <c r="CO14" i="8"/>
  <c r="D140" i="8" s="1"/>
  <c r="CN14" i="8"/>
  <c r="D137" i="8" s="1"/>
  <c r="CM14" i="8"/>
  <c r="D136" i="8" s="1"/>
  <c r="CL14" i="8"/>
  <c r="D135" i="8" s="1"/>
  <c r="CK14" i="8"/>
  <c r="D134" i="8" s="1"/>
  <c r="CJ14" i="8"/>
  <c r="D130" i="8" s="1"/>
  <c r="CI14" i="8"/>
  <c r="D129" i="8" s="1"/>
  <c r="CH14" i="8"/>
  <c r="D131" i="8" s="1"/>
  <c r="CG14" i="8"/>
  <c r="D128" i="8" s="1"/>
  <c r="CF14" i="8"/>
  <c r="D127" i="8" s="1"/>
  <c r="CE14" i="8"/>
  <c r="D126" i="8" s="1"/>
  <c r="CD14" i="8"/>
  <c r="D125" i="8" s="1"/>
  <c r="CC14" i="8"/>
  <c r="D121" i="8" s="1"/>
  <c r="CB14" i="8"/>
  <c r="D120" i="8" s="1"/>
  <c r="CA14" i="8"/>
  <c r="D122" i="8" s="1"/>
  <c r="BZ14" i="8"/>
  <c r="D119" i="8" s="1"/>
  <c r="BY14" i="8"/>
  <c r="D118" i="8" s="1"/>
  <c r="BX14" i="8"/>
  <c r="D117" i="8" s="1"/>
  <c r="BW14" i="8"/>
  <c r="D116" i="8" s="1"/>
  <c r="BV14" i="8"/>
  <c r="D112" i="8" s="1"/>
  <c r="BU14" i="8"/>
  <c r="D111" i="8" s="1"/>
  <c r="BT14" i="8"/>
  <c r="D113" i="8" s="1"/>
  <c r="BS14" i="8"/>
  <c r="D110" i="8" s="1"/>
  <c r="BR14" i="8"/>
  <c r="D109" i="8" s="1"/>
  <c r="BQ14" i="8"/>
  <c r="D108" i="8" s="1"/>
  <c r="BP14" i="8"/>
  <c r="D107" i="8" s="1"/>
  <c r="BO14" i="8"/>
  <c r="D103" i="8" s="1"/>
  <c r="BN14" i="8"/>
  <c r="D102" i="8" s="1"/>
  <c r="BM14" i="8"/>
  <c r="D104" i="8" s="1"/>
  <c r="BL14" i="8"/>
  <c r="D101" i="8" s="1"/>
  <c r="BK14" i="8"/>
  <c r="D100" i="8" s="1"/>
  <c r="BJ14" i="8"/>
  <c r="D99" i="8" s="1"/>
  <c r="BI14" i="8"/>
  <c r="D98" i="8" s="1"/>
  <c r="BH14" i="8"/>
  <c r="D94" i="8" s="1"/>
  <c r="BG14" i="8"/>
  <c r="D93" i="8" s="1"/>
  <c r="BF14" i="8"/>
  <c r="D95" i="8" s="1"/>
  <c r="BE14" i="8"/>
  <c r="D92" i="8" s="1"/>
  <c r="BD14" i="8"/>
  <c r="D91" i="8" s="1"/>
  <c r="BC14" i="8"/>
  <c r="D90" i="8" s="1"/>
  <c r="BB14" i="8"/>
  <c r="D89" i="8" s="1"/>
  <c r="BA14" i="8"/>
  <c r="D85" i="8" s="1"/>
  <c r="AZ14" i="8"/>
  <c r="D84" i="8" s="1"/>
  <c r="AY14" i="8"/>
  <c r="D86" i="8" s="1"/>
  <c r="AX14" i="8"/>
  <c r="D83" i="8" s="1"/>
  <c r="AW14" i="8"/>
  <c r="D82" i="8" s="1"/>
  <c r="AV14" i="8"/>
  <c r="D81" i="8" s="1"/>
  <c r="AU14" i="8"/>
  <c r="D80" i="8" s="1"/>
  <c r="AT14" i="8"/>
  <c r="D77" i="8" s="1"/>
  <c r="AS14" i="8"/>
  <c r="D76" i="8" s="1"/>
  <c r="AR14" i="8"/>
  <c r="D78" i="8" s="1"/>
  <c r="AQ14" i="8"/>
  <c r="D75" i="8" s="1"/>
  <c r="AP14" i="8"/>
  <c r="D74" i="8" s="1"/>
  <c r="AO14" i="8"/>
  <c r="D73" i="8" s="1"/>
  <c r="AN14" i="8"/>
  <c r="D72" i="8" s="1"/>
  <c r="AM14" i="8"/>
  <c r="D69" i="8" s="1"/>
  <c r="AL14" i="8"/>
  <c r="D68" i="8" s="1"/>
  <c r="AK14" i="8"/>
  <c r="D70" i="8" s="1"/>
  <c r="AJ14" i="8"/>
  <c r="D67" i="8" s="1"/>
  <c r="AI14" i="8"/>
  <c r="D66" i="8" s="1"/>
  <c r="AH14" i="8"/>
  <c r="D65" i="8" s="1"/>
  <c r="AG14" i="8"/>
  <c r="D64" i="8" s="1"/>
  <c r="AF14" i="8"/>
  <c r="D60" i="8" s="1"/>
  <c r="AE14" i="8"/>
  <c r="D59" i="8" s="1"/>
  <c r="AD14" i="8"/>
  <c r="D61" i="8" s="1"/>
  <c r="AC14" i="8"/>
  <c r="D58" i="8" s="1"/>
  <c r="AB14" i="8"/>
  <c r="D57" i="8" s="1"/>
  <c r="AA14" i="8"/>
  <c r="D56" i="8" s="1"/>
  <c r="Z14" i="8"/>
  <c r="D55" i="8" s="1"/>
  <c r="Y14" i="8"/>
  <c r="D51" i="8" s="1"/>
  <c r="X14" i="8"/>
  <c r="D50" i="8" s="1"/>
  <c r="W14" i="8"/>
  <c r="D52" i="8" s="1"/>
  <c r="V14" i="8"/>
  <c r="D49" i="8" s="1"/>
  <c r="U14" i="8"/>
  <c r="D48" i="8" s="1"/>
  <c r="T14" i="8"/>
  <c r="D47" i="8" s="1"/>
  <c r="S14" i="8"/>
  <c r="D46" i="8" s="1"/>
  <c r="R14" i="8"/>
  <c r="D42" i="8" s="1"/>
  <c r="Q14" i="8"/>
  <c r="D41" i="8" s="1"/>
  <c r="P14" i="8"/>
  <c r="D43" i="8" s="1"/>
  <c r="O14" i="8"/>
  <c r="D40" i="8" s="1"/>
  <c r="N14" i="8"/>
  <c r="D39" i="8" s="1"/>
  <c r="M14" i="8"/>
  <c r="D38" i="8" s="1"/>
  <c r="L14" i="8"/>
  <c r="D37" i="8" s="1"/>
  <c r="K14" i="8"/>
  <c r="D33" i="8" s="1"/>
  <c r="J14" i="8"/>
  <c r="D32" i="8" s="1"/>
  <c r="I14" i="8"/>
  <c r="D34" i="8" s="1"/>
  <c r="H14" i="8"/>
  <c r="D31" i="8" s="1"/>
  <c r="G14" i="8"/>
  <c r="D30" i="8" s="1"/>
  <c r="F14" i="8"/>
  <c r="D29" i="8" s="1"/>
  <c r="E14" i="8"/>
  <c r="D28" i="8" s="1"/>
  <c r="D14" i="8"/>
  <c r="D27" i="8" s="1"/>
  <c r="P26" i="8" s="1"/>
  <c r="AB26" i="8" s="1"/>
  <c r="DA23" i="7"/>
  <c r="CK23" i="7"/>
  <c r="BU23" i="7"/>
  <c r="BE23" i="7"/>
  <c r="AL23" i="7"/>
  <c r="V23" i="7"/>
  <c r="F23" i="7"/>
  <c r="DL22" i="7"/>
  <c r="L166" i="7" s="1"/>
  <c r="DK22" i="7"/>
  <c r="L165" i="7" s="1"/>
  <c r="DJ22" i="7"/>
  <c r="L167" i="7" s="1"/>
  <c r="DI22" i="7"/>
  <c r="L164" i="7" s="1"/>
  <c r="DH22" i="7"/>
  <c r="L163" i="7" s="1"/>
  <c r="DG22" i="7"/>
  <c r="L162" i="7" s="1"/>
  <c r="DF22" i="7"/>
  <c r="L161" i="7" s="1"/>
  <c r="DE22" i="7"/>
  <c r="L157" i="7" s="1"/>
  <c r="DD22" i="7"/>
  <c r="L156" i="7" s="1"/>
  <c r="DC22" i="7"/>
  <c r="L158" i="7" s="1"/>
  <c r="DB22" i="7"/>
  <c r="L155" i="7" s="1"/>
  <c r="DA22" i="7"/>
  <c r="L154" i="7" s="1"/>
  <c r="CZ22" i="7"/>
  <c r="L153" i="7" s="1"/>
  <c r="CY22" i="7"/>
  <c r="L152" i="7" s="1"/>
  <c r="CX22" i="7"/>
  <c r="L148" i="7" s="1"/>
  <c r="CW22" i="7"/>
  <c r="L147" i="7" s="1"/>
  <c r="CV22" i="7"/>
  <c r="L149" i="7" s="1"/>
  <c r="CU22" i="7"/>
  <c r="L146" i="7" s="1"/>
  <c r="CT22" i="7"/>
  <c r="L145" i="7" s="1"/>
  <c r="CS22" i="7"/>
  <c r="L144" i="7" s="1"/>
  <c r="CR22" i="7"/>
  <c r="L143" i="7" s="1"/>
  <c r="CQ22" i="7"/>
  <c r="L139" i="7" s="1"/>
  <c r="CP22" i="7"/>
  <c r="L138" i="7" s="1"/>
  <c r="CO22" i="7"/>
  <c r="L140" i="7" s="1"/>
  <c r="CN22" i="7"/>
  <c r="L137" i="7" s="1"/>
  <c r="CM22" i="7"/>
  <c r="L136" i="7" s="1"/>
  <c r="CL22" i="7"/>
  <c r="L135" i="7" s="1"/>
  <c r="CK22" i="7"/>
  <c r="L134" i="7" s="1"/>
  <c r="CJ22" i="7"/>
  <c r="L130" i="7" s="1"/>
  <c r="CI22" i="7"/>
  <c r="L129" i="7" s="1"/>
  <c r="CH22" i="7"/>
  <c r="L131" i="7" s="1"/>
  <c r="CG22" i="7"/>
  <c r="L128" i="7" s="1"/>
  <c r="CF22" i="7"/>
  <c r="L127" i="7" s="1"/>
  <c r="CE22" i="7"/>
  <c r="L126" i="7" s="1"/>
  <c r="CD22" i="7"/>
  <c r="L125" i="7" s="1"/>
  <c r="CC22" i="7"/>
  <c r="L121" i="7" s="1"/>
  <c r="CB22" i="7"/>
  <c r="L120" i="7" s="1"/>
  <c r="CA22" i="7"/>
  <c r="L122" i="7" s="1"/>
  <c r="BZ22" i="7"/>
  <c r="L119" i="7" s="1"/>
  <c r="BY22" i="7"/>
  <c r="L118" i="7" s="1"/>
  <c r="BX22" i="7"/>
  <c r="L117" i="7" s="1"/>
  <c r="BW22" i="7"/>
  <c r="L116" i="7" s="1"/>
  <c r="BV22" i="7"/>
  <c r="L112" i="7" s="1"/>
  <c r="BU22" i="7"/>
  <c r="L111" i="7" s="1"/>
  <c r="BT22" i="7"/>
  <c r="L113" i="7" s="1"/>
  <c r="BS22" i="7"/>
  <c r="L110" i="7" s="1"/>
  <c r="BR22" i="7"/>
  <c r="L109" i="7" s="1"/>
  <c r="BQ22" i="7"/>
  <c r="L108" i="7" s="1"/>
  <c r="BP22" i="7"/>
  <c r="L107" i="7" s="1"/>
  <c r="BO22" i="7"/>
  <c r="L103" i="7" s="1"/>
  <c r="BN22" i="7"/>
  <c r="L102" i="7" s="1"/>
  <c r="BM22" i="7"/>
  <c r="L104" i="7" s="1"/>
  <c r="BL22" i="7"/>
  <c r="L101" i="7" s="1"/>
  <c r="BK22" i="7"/>
  <c r="L100" i="7" s="1"/>
  <c r="BJ22" i="7"/>
  <c r="L99" i="7" s="1"/>
  <c r="BI22" i="7"/>
  <c r="L98" i="7" s="1"/>
  <c r="BH22" i="7"/>
  <c r="L94" i="7" s="1"/>
  <c r="BG22" i="7"/>
  <c r="L93" i="7" s="1"/>
  <c r="BF22" i="7"/>
  <c r="L95" i="7" s="1"/>
  <c r="BE22" i="7"/>
  <c r="L92" i="7" s="1"/>
  <c r="BD22" i="7"/>
  <c r="L91" i="7" s="1"/>
  <c r="BC22" i="7"/>
  <c r="L90" i="7" s="1"/>
  <c r="BB22" i="7"/>
  <c r="L89" i="7" s="1"/>
  <c r="BA22" i="7"/>
  <c r="L85" i="7" s="1"/>
  <c r="AZ22" i="7"/>
  <c r="L84" i="7" s="1"/>
  <c r="AY22" i="7"/>
  <c r="L86" i="7" s="1"/>
  <c r="AX22" i="7"/>
  <c r="L83" i="7" s="1"/>
  <c r="AW22" i="7"/>
  <c r="L82" i="7" s="1"/>
  <c r="AV22" i="7"/>
  <c r="L81" i="7" s="1"/>
  <c r="AU22" i="7"/>
  <c r="L80" i="7" s="1"/>
  <c r="AT22" i="7"/>
  <c r="L77" i="7" s="1"/>
  <c r="AS22" i="7"/>
  <c r="L76" i="7" s="1"/>
  <c r="AR22" i="7"/>
  <c r="L78" i="7" s="1"/>
  <c r="AQ22" i="7"/>
  <c r="L75" i="7" s="1"/>
  <c r="AP22" i="7"/>
  <c r="L74" i="7" s="1"/>
  <c r="AO22" i="7"/>
  <c r="L73" i="7" s="1"/>
  <c r="AN22" i="7"/>
  <c r="L72" i="7" s="1"/>
  <c r="AM22" i="7"/>
  <c r="L69" i="7" s="1"/>
  <c r="AL22" i="7"/>
  <c r="L68" i="7" s="1"/>
  <c r="AK22" i="7"/>
  <c r="L70" i="7" s="1"/>
  <c r="AJ22" i="7"/>
  <c r="L67" i="7" s="1"/>
  <c r="AI22" i="7"/>
  <c r="L66" i="7" s="1"/>
  <c r="AH22" i="7"/>
  <c r="L65" i="7" s="1"/>
  <c r="AG22" i="7"/>
  <c r="L64" i="7" s="1"/>
  <c r="AF22" i="7"/>
  <c r="L60" i="7" s="1"/>
  <c r="AE22" i="7"/>
  <c r="L59" i="7" s="1"/>
  <c r="AD22" i="7"/>
  <c r="L61" i="7" s="1"/>
  <c r="AC22" i="7"/>
  <c r="L58" i="7" s="1"/>
  <c r="AB22" i="7"/>
  <c r="L57" i="7" s="1"/>
  <c r="AA22" i="7"/>
  <c r="L56" i="7" s="1"/>
  <c r="Z22" i="7"/>
  <c r="L55" i="7" s="1"/>
  <c r="Y22" i="7"/>
  <c r="L51" i="7" s="1"/>
  <c r="X22" i="7"/>
  <c r="L50" i="7" s="1"/>
  <c r="W22" i="7"/>
  <c r="L52" i="7" s="1"/>
  <c r="V22" i="7"/>
  <c r="L49" i="7" s="1"/>
  <c r="U22" i="7"/>
  <c r="L48" i="7" s="1"/>
  <c r="T22" i="7"/>
  <c r="L47" i="7" s="1"/>
  <c r="S22" i="7"/>
  <c r="L46" i="7" s="1"/>
  <c r="R22" i="7"/>
  <c r="L42" i="7" s="1"/>
  <c r="Q22" i="7"/>
  <c r="L41" i="7" s="1"/>
  <c r="P22" i="7"/>
  <c r="L43" i="7" s="1"/>
  <c r="O22" i="7"/>
  <c r="L40" i="7" s="1"/>
  <c r="N22" i="7"/>
  <c r="L39" i="7" s="1"/>
  <c r="M22" i="7"/>
  <c r="L38" i="7" s="1"/>
  <c r="L22" i="7"/>
  <c r="L37" i="7" s="1"/>
  <c r="K22" i="7"/>
  <c r="L33" i="7" s="1"/>
  <c r="J22" i="7"/>
  <c r="L32" i="7" s="1"/>
  <c r="I22" i="7"/>
  <c r="L34" i="7" s="1"/>
  <c r="H22" i="7"/>
  <c r="L31" i="7" s="1"/>
  <c r="G22" i="7"/>
  <c r="L30" i="7" s="1"/>
  <c r="F22" i="7"/>
  <c r="L29" i="7" s="1"/>
  <c r="E22" i="7"/>
  <c r="L28" i="7" s="1"/>
  <c r="AJ26" i="7"/>
  <c r="DL21" i="7"/>
  <c r="K166" i="7" s="1"/>
  <c r="DK21" i="7"/>
  <c r="K165" i="7" s="1"/>
  <c r="DJ21" i="7"/>
  <c r="K167" i="7" s="1"/>
  <c r="DI21" i="7"/>
  <c r="K164" i="7" s="1"/>
  <c r="DH21" i="7"/>
  <c r="K163" i="7" s="1"/>
  <c r="DG21" i="7"/>
  <c r="K162" i="7" s="1"/>
  <c r="DF21" i="7"/>
  <c r="K161" i="7" s="1"/>
  <c r="DE21" i="7"/>
  <c r="K157" i="7" s="1"/>
  <c r="DD21" i="7"/>
  <c r="K156" i="7" s="1"/>
  <c r="DC21" i="7"/>
  <c r="K158" i="7" s="1"/>
  <c r="DB21" i="7"/>
  <c r="K155" i="7" s="1"/>
  <c r="DA21" i="7"/>
  <c r="K154" i="7" s="1"/>
  <c r="CZ21" i="7"/>
  <c r="K153" i="7" s="1"/>
  <c r="CY21" i="7"/>
  <c r="K152" i="7" s="1"/>
  <c r="CX21" i="7"/>
  <c r="K148" i="7" s="1"/>
  <c r="CW21" i="7"/>
  <c r="K147" i="7" s="1"/>
  <c r="CV21" i="7"/>
  <c r="K149" i="7" s="1"/>
  <c r="CU21" i="7"/>
  <c r="K146" i="7" s="1"/>
  <c r="CT21" i="7"/>
  <c r="K145" i="7" s="1"/>
  <c r="CS21" i="7"/>
  <c r="K144" i="7" s="1"/>
  <c r="CR21" i="7"/>
  <c r="K143" i="7" s="1"/>
  <c r="CQ21" i="7"/>
  <c r="K139" i="7" s="1"/>
  <c r="CP21" i="7"/>
  <c r="K138" i="7" s="1"/>
  <c r="CO21" i="7"/>
  <c r="K140" i="7" s="1"/>
  <c r="CN21" i="7"/>
  <c r="K137" i="7" s="1"/>
  <c r="CM21" i="7"/>
  <c r="K136" i="7" s="1"/>
  <c r="CL21" i="7"/>
  <c r="K135" i="7" s="1"/>
  <c r="CK21" i="7"/>
  <c r="K134" i="7" s="1"/>
  <c r="CJ21" i="7"/>
  <c r="K130" i="7" s="1"/>
  <c r="CI21" i="7"/>
  <c r="K129" i="7" s="1"/>
  <c r="CH21" i="7"/>
  <c r="K131" i="7" s="1"/>
  <c r="CG21" i="7"/>
  <c r="K128" i="7" s="1"/>
  <c r="CF21" i="7"/>
  <c r="K127" i="7" s="1"/>
  <c r="CE21" i="7"/>
  <c r="K126" i="7" s="1"/>
  <c r="CD21" i="7"/>
  <c r="K125" i="7" s="1"/>
  <c r="CC21" i="7"/>
  <c r="K121" i="7" s="1"/>
  <c r="CB21" i="7"/>
  <c r="K120" i="7" s="1"/>
  <c r="CA21" i="7"/>
  <c r="K122" i="7" s="1"/>
  <c r="BZ21" i="7"/>
  <c r="K119" i="7" s="1"/>
  <c r="BY21" i="7"/>
  <c r="K118" i="7" s="1"/>
  <c r="BX21" i="7"/>
  <c r="K117" i="7" s="1"/>
  <c r="BW21" i="7"/>
  <c r="K116" i="7" s="1"/>
  <c r="BV21" i="7"/>
  <c r="K112" i="7" s="1"/>
  <c r="BU21" i="7"/>
  <c r="K111" i="7" s="1"/>
  <c r="BT21" i="7"/>
  <c r="K113" i="7" s="1"/>
  <c r="BS21" i="7"/>
  <c r="K110" i="7" s="1"/>
  <c r="BR21" i="7"/>
  <c r="K109" i="7" s="1"/>
  <c r="BQ21" i="7"/>
  <c r="K108" i="7" s="1"/>
  <c r="BP21" i="7"/>
  <c r="K107" i="7" s="1"/>
  <c r="BO21" i="7"/>
  <c r="K103" i="7" s="1"/>
  <c r="BN21" i="7"/>
  <c r="K102" i="7" s="1"/>
  <c r="BM21" i="7"/>
  <c r="K104" i="7" s="1"/>
  <c r="BL21" i="7"/>
  <c r="K101" i="7" s="1"/>
  <c r="BK21" i="7"/>
  <c r="K100" i="7" s="1"/>
  <c r="BJ21" i="7"/>
  <c r="K99" i="7" s="1"/>
  <c r="BI21" i="7"/>
  <c r="K98" i="7" s="1"/>
  <c r="BH21" i="7"/>
  <c r="K94" i="7" s="1"/>
  <c r="BG21" i="7"/>
  <c r="K93" i="7" s="1"/>
  <c r="BF21" i="7"/>
  <c r="K95" i="7" s="1"/>
  <c r="BE21" i="7"/>
  <c r="K92" i="7" s="1"/>
  <c r="BD21" i="7"/>
  <c r="K91" i="7" s="1"/>
  <c r="BC21" i="7"/>
  <c r="K90" i="7" s="1"/>
  <c r="BB21" i="7"/>
  <c r="K89" i="7" s="1"/>
  <c r="BA21" i="7"/>
  <c r="K85" i="7" s="1"/>
  <c r="AZ21" i="7"/>
  <c r="K84" i="7" s="1"/>
  <c r="AY21" i="7"/>
  <c r="K86" i="7" s="1"/>
  <c r="AX21" i="7"/>
  <c r="K83" i="7" s="1"/>
  <c r="AW21" i="7"/>
  <c r="K82" i="7" s="1"/>
  <c r="AV21" i="7"/>
  <c r="K81" i="7" s="1"/>
  <c r="AU21" i="7"/>
  <c r="K80" i="7" s="1"/>
  <c r="AT21" i="7"/>
  <c r="K77" i="7" s="1"/>
  <c r="AS21" i="7"/>
  <c r="K76" i="7" s="1"/>
  <c r="AR21" i="7"/>
  <c r="K78" i="7" s="1"/>
  <c r="AQ21" i="7"/>
  <c r="K75" i="7" s="1"/>
  <c r="AP21" i="7"/>
  <c r="K74" i="7" s="1"/>
  <c r="AO21" i="7"/>
  <c r="K73" i="7" s="1"/>
  <c r="AN21" i="7"/>
  <c r="K72" i="7" s="1"/>
  <c r="AM21" i="7"/>
  <c r="K69" i="7" s="1"/>
  <c r="AL21" i="7"/>
  <c r="K68" i="7" s="1"/>
  <c r="AK21" i="7"/>
  <c r="K70" i="7" s="1"/>
  <c r="AJ21" i="7"/>
  <c r="K67" i="7" s="1"/>
  <c r="AI21" i="7"/>
  <c r="K66" i="7" s="1"/>
  <c r="AH21" i="7"/>
  <c r="K65" i="7" s="1"/>
  <c r="AG21" i="7"/>
  <c r="K64" i="7" s="1"/>
  <c r="AF21" i="7"/>
  <c r="K60" i="7" s="1"/>
  <c r="AE21" i="7"/>
  <c r="K59" i="7" s="1"/>
  <c r="AD21" i="7"/>
  <c r="K61" i="7" s="1"/>
  <c r="AC21" i="7"/>
  <c r="K58" i="7" s="1"/>
  <c r="AB21" i="7"/>
  <c r="K57" i="7" s="1"/>
  <c r="AA21" i="7"/>
  <c r="K56" i="7" s="1"/>
  <c r="Z21" i="7"/>
  <c r="K55" i="7" s="1"/>
  <c r="Y21" i="7"/>
  <c r="K51" i="7" s="1"/>
  <c r="X21" i="7"/>
  <c r="K50" i="7" s="1"/>
  <c r="W21" i="7"/>
  <c r="K52" i="7" s="1"/>
  <c r="V21" i="7"/>
  <c r="K49" i="7" s="1"/>
  <c r="U21" i="7"/>
  <c r="K48" i="7" s="1"/>
  <c r="T21" i="7"/>
  <c r="K47" i="7" s="1"/>
  <c r="S21" i="7"/>
  <c r="K46" i="7" s="1"/>
  <c r="R21" i="7"/>
  <c r="K42" i="7" s="1"/>
  <c r="Q21" i="7"/>
  <c r="K41" i="7" s="1"/>
  <c r="P21" i="7"/>
  <c r="K43" i="7" s="1"/>
  <c r="O21" i="7"/>
  <c r="K40" i="7" s="1"/>
  <c r="N21" i="7"/>
  <c r="K39" i="7" s="1"/>
  <c r="M21" i="7"/>
  <c r="K38" i="7" s="1"/>
  <c r="L21" i="7"/>
  <c r="K37" i="7" s="1"/>
  <c r="K21" i="7"/>
  <c r="K33" i="7" s="1"/>
  <c r="J21" i="7"/>
  <c r="K32" i="7" s="1"/>
  <c r="I21" i="7"/>
  <c r="K34" i="7" s="1"/>
  <c r="H21" i="7"/>
  <c r="K31" i="7" s="1"/>
  <c r="G21" i="7"/>
  <c r="K30" i="7" s="1"/>
  <c r="F21" i="7"/>
  <c r="K29" i="7" s="1"/>
  <c r="E21" i="7"/>
  <c r="K28" i="7" s="1"/>
  <c r="D21" i="7"/>
  <c r="K27" i="7" s="1"/>
  <c r="W26" i="7" s="1"/>
  <c r="AI26" i="7" s="1"/>
  <c r="DL20" i="7"/>
  <c r="J166" i="7" s="1"/>
  <c r="DK20" i="7"/>
  <c r="J165" i="7" s="1"/>
  <c r="DJ20" i="7"/>
  <c r="J167" i="7" s="1"/>
  <c r="DI20" i="7"/>
  <c r="J164" i="7" s="1"/>
  <c r="DH20" i="7"/>
  <c r="J163" i="7" s="1"/>
  <c r="DG20" i="7"/>
  <c r="J162" i="7" s="1"/>
  <c r="DF20" i="7"/>
  <c r="J161" i="7" s="1"/>
  <c r="DE20" i="7"/>
  <c r="J157" i="7" s="1"/>
  <c r="DD20" i="7"/>
  <c r="J156" i="7" s="1"/>
  <c r="DC20" i="7"/>
  <c r="J158" i="7" s="1"/>
  <c r="DB20" i="7"/>
  <c r="J155" i="7" s="1"/>
  <c r="DA20" i="7"/>
  <c r="J154" i="7" s="1"/>
  <c r="CZ20" i="7"/>
  <c r="J153" i="7" s="1"/>
  <c r="CY20" i="7"/>
  <c r="J152" i="7" s="1"/>
  <c r="CX20" i="7"/>
  <c r="J148" i="7" s="1"/>
  <c r="CW20" i="7"/>
  <c r="J147" i="7" s="1"/>
  <c r="CV20" i="7"/>
  <c r="J149" i="7" s="1"/>
  <c r="CU20" i="7"/>
  <c r="J146" i="7" s="1"/>
  <c r="CT20" i="7"/>
  <c r="J145" i="7" s="1"/>
  <c r="CS20" i="7"/>
  <c r="J144" i="7" s="1"/>
  <c r="CR20" i="7"/>
  <c r="J143" i="7" s="1"/>
  <c r="CQ20" i="7"/>
  <c r="J139" i="7" s="1"/>
  <c r="CP20" i="7"/>
  <c r="J138" i="7" s="1"/>
  <c r="CO20" i="7"/>
  <c r="J140" i="7" s="1"/>
  <c r="CN20" i="7"/>
  <c r="J137" i="7" s="1"/>
  <c r="CM20" i="7"/>
  <c r="J136" i="7" s="1"/>
  <c r="CL20" i="7"/>
  <c r="J135" i="7" s="1"/>
  <c r="CK20" i="7"/>
  <c r="J134" i="7" s="1"/>
  <c r="CJ20" i="7"/>
  <c r="J130" i="7" s="1"/>
  <c r="CI20" i="7"/>
  <c r="J129" i="7" s="1"/>
  <c r="CH20" i="7"/>
  <c r="J131" i="7" s="1"/>
  <c r="CG20" i="7"/>
  <c r="J128" i="7" s="1"/>
  <c r="CF20" i="7"/>
  <c r="J127" i="7" s="1"/>
  <c r="CE20" i="7"/>
  <c r="J126" i="7" s="1"/>
  <c r="CD20" i="7"/>
  <c r="J125" i="7" s="1"/>
  <c r="CC20" i="7"/>
  <c r="J121" i="7" s="1"/>
  <c r="CB20" i="7"/>
  <c r="J120" i="7" s="1"/>
  <c r="CA20" i="7"/>
  <c r="J122" i="7" s="1"/>
  <c r="BZ20" i="7"/>
  <c r="J119" i="7" s="1"/>
  <c r="BY20" i="7"/>
  <c r="J118" i="7" s="1"/>
  <c r="BX20" i="7"/>
  <c r="J117" i="7" s="1"/>
  <c r="BW20" i="7"/>
  <c r="J116" i="7" s="1"/>
  <c r="BV20" i="7"/>
  <c r="J112" i="7" s="1"/>
  <c r="BU20" i="7"/>
  <c r="J111" i="7" s="1"/>
  <c r="BT20" i="7"/>
  <c r="J113" i="7" s="1"/>
  <c r="BS20" i="7"/>
  <c r="J110" i="7" s="1"/>
  <c r="BR20" i="7"/>
  <c r="J109" i="7" s="1"/>
  <c r="BQ20" i="7"/>
  <c r="J108" i="7" s="1"/>
  <c r="BP20" i="7"/>
  <c r="J107" i="7" s="1"/>
  <c r="BO20" i="7"/>
  <c r="J103" i="7" s="1"/>
  <c r="BN20" i="7"/>
  <c r="J102" i="7" s="1"/>
  <c r="BM20" i="7"/>
  <c r="J104" i="7" s="1"/>
  <c r="BL20" i="7"/>
  <c r="J101" i="7" s="1"/>
  <c r="BK20" i="7"/>
  <c r="J100" i="7" s="1"/>
  <c r="BJ20" i="7"/>
  <c r="J99" i="7" s="1"/>
  <c r="BI20" i="7"/>
  <c r="J98" i="7" s="1"/>
  <c r="BH20" i="7"/>
  <c r="J94" i="7" s="1"/>
  <c r="BG20" i="7"/>
  <c r="J93" i="7" s="1"/>
  <c r="BF20" i="7"/>
  <c r="J95" i="7" s="1"/>
  <c r="BE20" i="7"/>
  <c r="J92" i="7" s="1"/>
  <c r="BD20" i="7"/>
  <c r="J91" i="7" s="1"/>
  <c r="BC20" i="7"/>
  <c r="J90" i="7" s="1"/>
  <c r="BB20" i="7"/>
  <c r="J89" i="7" s="1"/>
  <c r="BA20" i="7"/>
  <c r="J85" i="7" s="1"/>
  <c r="AZ20" i="7"/>
  <c r="J84" i="7" s="1"/>
  <c r="AY20" i="7"/>
  <c r="J86" i="7" s="1"/>
  <c r="AX20" i="7"/>
  <c r="J83" i="7" s="1"/>
  <c r="AW20" i="7"/>
  <c r="J82" i="7" s="1"/>
  <c r="AV20" i="7"/>
  <c r="J81" i="7" s="1"/>
  <c r="AU20" i="7"/>
  <c r="J80" i="7" s="1"/>
  <c r="AT20" i="7"/>
  <c r="J77" i="7" s="1"/>
  <c r="AS20" i="7"/>
  <c r="J76" i="7" s="1"/>
  <c r="AR20" i="7"/>
  <c r="J78" i="7" s="1"/>
  <c r="AQ20" i="7"/>
  <c r="J75" i="7" s="1"/>
  <c r="AP20" i="7"/>
  <c r="J74" i="7" s="1"/>
  <c r="AO20" i="7"/>
  <c r="J73" i="7" s="1"/>
  <c r="AN20" i="7"/>
  <c r="J72" i="7" s="1"/>
  <c r="AM20" i="7"/>
  <c r="J69" i="7" s="1"/>
  <c r="AL20" i="7"/>
  <c r="J68" i="7" s="1"/>
  <c r="AK20" i="7"/>
  <c r="J70" i="7" s="1"/>
  <c r="AJ20" i="7"/>
  <c r="J67" i="7" s="1"/>
  <c r="AI20" i="7"/>
  <c r="J66" i="7" s="1"/>
  <c r="AH20" i="7"/>
  <c r="J65" i="7" s="1"/>
  <c r="AG20" i="7"/>
  <c r="J64" i="7" s="1"/>
  <c r="AF20" i="7"/>
  <c r="J60" i="7" s="1"/>
  <c r="AE20" i="7"/>
  <c r="J59" i="7" s="1"/>
  <c r="AD20" i="7"/>
  <c r="J61" i="7" s="1"/>
  <c r="AC20" i="7"/>
  <c r="J58" i="7" s="1"/>
  <c r="AB20" i="7"/>
  <c r="J57" i="7" s="1"/>
  <c r="AA20" i="7"/>
  <c r="J56" i="7" s="1"/>
  <c r="Z20" i="7"/>
  <c r="J55" i="7" s="1"/>
  <c r="Y20" i="7"/>
  <c r="J51" i="7" s="1"/>
  <c r="X20" i="7"/>
  <c r="J50" i="7" s="1"/>
  <c r="W20" i="7"/>
  <c r="J52" i="7" s="1"/>
  <c r="V20" i="7"/>
  <c r="J49" i="7" s="1"/>
  <c r="U20" i="7"/>
  <c r="J48" i="7" s="1"/>
  <c r="T20" i="7"/>
  <c r="J47" i="7" s="1"/>
  <c r="S20" i="7"/>
  <c r="J46" i="7" s="1"/>
  <c r="R20" i="7"/>
  <c r="J42" i="7" s="1"/>
  <c r="Q20" i="7"/>
  <c r="J41" i="7" s="1"/>
  <c r="P20" i="7"/>
  <c r="J43" i="7" s="1"/>
  <c r="O20" i="7"/>
  <c r="J40" i="7" s="1"/>
  <c r="N20" i="7"/>
  <c r="J39" i="7" s="1"/>
  <c r="M20" i="7"/>
  <c r="J38" i="7" s="1"/>
  <c r="L20" i="7"/>
  <c r="J37" i="7" s="1"/>
  <c r="K20" i="7"/>
  <c r="J33" i="7" s="1"/>
  <c r="J20" i="7"/>
  <c r="J32" i="7" s="1"/>
  <c r="I20" i="7"/>
  <c r="J34" i="7" s="1"/>
  <c r="H20" i="7"/>
  <c r="J31" i="7" s="1"/>
  <c r="G20" i="7"/>
  <c r="J30" i="7" s="1"/>
  <c r="F20" i="7"/>
  <c r="J29" i="7" s="1"/>
  <c r="E20" i="7"/>
  <c r="J28" i="7" s="1"/>
  <c r="D20" i="7"/>
  <c r="J27" i="7" s="1"/>
  <c r="V26" i="7" s="1"/>
  <c r="AH26" i="7" s="1"/>
  <c r="DL19" i="7"/>
  <c r="I166" i="7" s="1"/>
  <c r="DK19" i="7"/>
  <c r="I165" i="7" s="1"/>
  <c r="DJ19" i="7"/>
  <c r="I167" i="7" s="1"/>
  <c r="DI19" i="7"/>
  <c r="I164" i="7" s="1"/>
  <c r="DH19" i="7"/>
  <c r="I163" i="7" s="1"/>
  <c r="DG19" i="7"/>
  <c r="I162" i="7" s="1"/>
  <c r="DF19" i="7"/>
  <c r="I161" i="7" s="1"/>
  <c r="DE19" i="7"/>
  <c r="I157" i="7" s="1"/>
  <c r="DD19" i="7"/>
  <c r="I156" i="7" s="1"/>
  <c r="DC19" i="7"/>
  <c r="I158" i="7" s="1"/>
  <c r="DB19" i="7"/>
  <c r="I155" i="7" s="1"/>
  <c r="DA19" i="7"/>
  <c r="I154" i="7" s="1"/>
  <c r="CZ19" i="7"/>
  <c r="I153" i="7" s="1"/>
  <c r="CY19" i="7"/>
  <c r="I152" i="7" s="1"/>
  <c r="CX19" i="7"/>
  <c r="I148" i="7" s="1"/>
  <c r="CW19" i="7"/>
  <c r="I147" i="7" s="1"/>
  <c r="CV19" i="7"/>
  <c r="I149" i="7" s="1"/>
  <c r="CU19" i="7"/>
  <c r="I146" i="7" s="1"/>
  <c r="CT19" i="7"/>
  <c r="I145" i="7" s="1"/>
  <c r="CS19" i="7"/>
  <c r="I144" i="7" s="1"/>
  <c r="CR19" i="7"/>
  <c r="I143" i="7" s="1"/>
  <c r="CQ19" i="7"/>
  <c r="I139" i="7" s="1"/>
  <c r="CP19" i="7"/>
  <c r="I138" i="7" s="1"/>
  <c r="CO19" i="7"/>
  <c r="I140" i="7" s="1"/>
  <c r="CN19" i="7"/>
  <c r="I137" i="7" s="1"/>
  <c r="CM19" i="7"/>
  <c r="I136" i="7" s="1"/>
  <c r="CL19" i="7"/>
  <c r="I135" i="7" s="1"/>
  <c r="CK19" i="7"/>
  <c r="I134" i="7" s="1"/>
  <c r="CJ19" i="7"/>
  <c r="I130" i="7" s="1"/>
  <c r="CI19" i="7"/>
  <c r="I129" i="7" s="1"/>
  <c r="CH19" i="7"/>
  <c r="I131" i="7" s="1"/>
  <c r="CG19" i="7"/>
  <c r="I128" i="7" s="1"/>
  <c r="CF19" i="7"/>
  <c r="I127" i="7" s="1"/>
  <c r="CE19" i="7"/>
  <c r="I126" i="7" s="1"/>
  <c r="CD19" i="7"/>
  <c r="I125" i="7" s="1"/>
  <c r="CC19" i="7"/>
  <c r="I121" i="7" s="1"/>
  <c r="CB19" i="7"/>
  <c r="I120" i="7" s="1"/>
  <c r="CA19" i="7"/>
  <c r="I122" i="7" s="1"/>
  <c r="BZ19" i="7"/>
  <c r="I119" i="7" s="1"/>
  <c r="BY19" i="7"/>
  <c r="I118" i="7" s="1"/>
  <c r="BX19" i="7"/>
  <c r="I117" i="7" s="1"/>
  <c r="BW19" i="7"/>
  <c r="I116" i="7" s="1"/>
  <c r="BV19" i="7"/>
  <c r="I112" i="7" s="1"/>
  <c r="BU19" i="7"/>
  <c r="I111" i="7" s="1"/>
  <c r="BT19" i="7"/>
  <c r="I113" i="7" s="1"/>
  <c r="BS19" i="7"/>
  <c r="I110" i="7" s="1"/>
  <c r="BR19" i="7"/>
  <c r="I109" i="7" s="1"/>
  <c r="BQ19" i="7"/>
  <c r="I108" i="7" s="1"/>
  <c r="BP19" i="7"/>
  <c r="I107" i="7" s="1"/>
  <c r="BO19" i="7"/>
  <c r="I103" i="7" s="1"/>
  <c r="BN19" i="7"/>
  <c r="I102" i="7" s="1"/>
  <c r="BM19" i="7"/>
  <c r="I104" i="7" s="1"/>
  <c r="BL19" i="7"/>
  <c r="I101" i="7" s="1"/>
  <c r="BK19" i="7"/>
  <c r="I100" i="7" s="1"/>
  <c r="BJ19" i="7"/>
  <c r="I99" i="7" s="1"/>
  <c r="BI19" i="7"/>
  <c r="I98" i="7" s="1"/>
  <c r="BH19" i="7"/>
  <c r="I94" i="7" s="1"/>
  <c r="BG19" i="7"/>
  <c r="I93" i="7" s="1"/>
  <c r="BF19" i="7"/>
  <c r="I95" i="7" s="1"/>
  <c r="BE19" i="7"/>
  <c r="I92" i="7" s="1"/>
  <c r="BD19" i="7"/>
  <c r="I91" i="7" s="1"/>
  <c r="BC19" i="7"/>
  <c r="I90" i="7" s="1"/>
  <c r="BB19" i="7"/>
  <c r="I89" i="7" s="1"/>
  <c r="BA19" i="7"/>
  <c r="I85" i="7" s="1"/>
  <c r="AZ19" i="7"/>
  <c r="I84" i="7" s="1"/>
  <c r="AY19" i="7"/>
  <c r="I86" i="7" s="1"/>
  <c r="AX19" i="7"/>
  <c r="I83" i="7" s="1"/>
  <c r="AW19" i="7"/>
  <c r="I82" i="7" s="1"/>
  <c r="AV19" i="7"/>
  <c r="I81" i="7" s="1"/>
  <c r="AU19" i="7"/>
  <c r="I80" i="7" s="1"/>
  <c r="AT19" i="7"/>
  <c r="I77" i="7" s="1"/>
  <c r="AS19" i="7"/>
  <c r="I76" i="7" s="1"/>
  <c r="AR19" i="7"/>
  <c r="I78" i="7" s="1"/>
  <c r="AQ19" i="7"/>
  <c r="I75" i="7" s="1"/>
  <c r="AP19" i="7"/>
  <c r="I74" i="7" s="1"/>
  <c r="AO19" i="7"/>
  <c r="I73" i="7" s="1"/>
  <c r="AN19" i="7"/>
  <c r="I72" i="7" s="1"/>
  <c r="AM19" i="7"/>
  <c r="I69" i="7" s="1"/>
  <c r="AL19" i="7"/>
  <c r="I68" i="7" s="1"/>
  <c r="AK19" i="7"/>
  <c r="I70" i="7" s="1"/>
  <c r="AJ19" i="7"/>
  <c r="I67" i="7" s="1"/>
  <c r="AI19" i="7"/>
  <c r="I66" i="7" s="1"/>
  <c r="AH19" i="7"/>
  <c r="I65" i="7" s="1"/>
  <c r="AG19" i="7"/>
  <c r="I64" i="7" s="1"/>
  <c r="AF19" i="7"/>
  <c r="I60" i="7" s="1"/>
  <c r="AE19" i="7"/>
  <c r="I59" i="7" s="1"/>
  <c r="AD19" i="7"/>
  <c r="I61" i="7" s="1"/>
  <c r="AC19" i="7"/>
  <c r="I58" i="7" s="1"/>
  <c r="AB19" i="7"/>
  <c r="I57" i="7" s="1"/>
  <c r="AA19" i="7"/>
  <c r="I56" i="7" s="1"/>
  <c r="Z19" i="7"/>
  <c r="I55" i="7" s="1"/>
  <c r="Y19" i="7"/>
  <c r="I51" i="7" s="1"/>
  <c r="X19" i="7"/>
  <c r="I50" i="7" s="1"/>
  <c r="W19" i="7"/>
  <c r="I52" i="7" s="1"/>
  <c r="V19" i="7"/>
  <c r="I49" i="7" s="1"/>
  <c r="U19" i="7"/>
  <c r="I48" i="7" s="1"/>
  <c r="T19" i="7"/>
  <c r="I47" i="7" s="1"/>
  <c r="S19" i="7"/>
  <c r="I46" i="7" s="1"/>
  <c r="R19" i="7"/>
  <c r="I42" i="7" s="1"/>
  <c r="Q19" i="7"/>
  <c r="I41" i="7" s="1"/>
  <c r="P19" i="7"/>
  <c r="I43" i="7" s="1"/>
  <c r="O19" i="7"/>
  <c r="I40" i="7" s="1"/>
  <c r="N19" i="7"/>
  <c r="I39" i="7" s="1"/>
  <c r="M19" i="7"/>
  <c r="I38" i="7" s="1"/>
  <c r="L19" i="7"/>
  <c r="I37" i="7" s="1"/>
  <c r="K19" i="7"/>
  <c r="I33" i="7" s="1"/>
  <c r="J19" i="7"/>
  <c r="I32" i="7" s="1"/>
  <c r="I19" i="7"/>
  <c r="I34" i="7" s="1"/>
  <c r="H19" i="7"/>
  <c r="I31" i="7" s="1"/>
  <c r="G19" i="7"/>
  <c r="I30" i="7" s="1"/>
  <c r="F19" i="7"/>
  <c r="I29" i="7" s="1"/>
  <c r="E19" i="7"/>
  <c r="I28" i="7" s="1"/>
  <c r="D19" i="7"/>
  <c r="I27" i="7" s="1"/>
  <c r="U26" i="7" s="1"/>
  <c r="AG26" i="7" s="1"/>
  <c r="DL18" i="7"/>
  <c r="H166" i="7" s="1"/>
  <c r="DK18" i="7"/>
  <c r="H165" i="7" s="1"/>
  <c r="DJ18" i="7"/>
  <c r="H167" i="7" s="1"/>
  <c r="DI18" i="7"/>
  <c r="H164" i="7" s="1"/>
  <c r="DH18" i="7"/>
  <c r="H163" i="7" s="1"/>
  <c r="DG18" i="7"/>
  <c r="H162" i="7" s="1"/>
  <c r="DF18" i="7"/>
  <c r="H161" i="7" s="1"/>
  <c r="DE18" i="7"/>
  <c r="H157" i="7" s="1"/>
  <c r="DD18" i="7"/>
  <c r="H156" i="7" s="1"/>
  <c r="DC18" i="7"/>
  <c r="H158" i="7" s="1"/>
  <c r="DB18" i="7"/>
  <c r="H155" i="7" s="1"/>
  <c r="DA18" i="7"/>
  <c r="H154" i="7" s="1"/>
  <c r="CZ18" i="7"/>
  <c r="H153" i="7" s="1"/>
  <c r="CY18" i="7"/>
  <c r="H152" i="7" s="1"/>
  <c r="CX18" i="7"/>
  <c r="H148" i="7" s="1"/>
  <c r="CW18" i="7"/>
  <c r="H147" i="7" s="1"/>
  <c r="CV18" i="7"/>
  <c r="H149" i="7" s="1"/>
  <c r="CU18" i="7"/>
  <c r="H146" i="7" s="1"/>
  <c r="CT18" i="7"/>
  <c r="H145" i="7" s="1"/>
  <c r="CS18" i="7"/>
  <c r="H144" i="7" s="1"/>
  <c r="CR18" i="7"/>
  <c r="H143" i="7" s="1"/>
  <c r="CQ18" i="7"/>
  <c r="H139" i="7" s="1"/>
  <c r="CP18" i="7"/>
  <c r="H138" i="7" s="1"/>
  <c r="CO18" i="7"/>
  <c r="H140" i="7" s="1"/>
  <c r="CN18" i="7"/>
  <c r="H137" i="7" s="1"/>
  <c r="CM18" i="7"/>
  <c r="H136" i="7" s="1"/>
  <c r="CL18" i="7"/>
  <c r="H135" i="7" s="1"/>
  <c r="CK18" i="7"/>
  <c r="H134" i="7" s="1"/>
  <c r="CJ18" i="7"/>
  <c r="H130" i="7" s="1"/>
  <c r="CI18" i="7"/>
  <c r="H129" i="7" s="1"/>
  <c r="CH18" i="7"/>
  <c r="H131" i="7" s="1"/>
  <c r="CG18" i="7"/>
  <c r="H128" i="7" s="1"/>
  <c r="CF18" i="7"/>
  <c r="H127" i="7" s="1"/>
  <c r="CE18" i="7"/>
  <c r="H126" i="7" s="1"/>
  <c r="CD18" i="7"/>
  <c r="H125" i="7" s="1"/>
  <c r="CC18" i="7"/>
  <c r="H121" i="7" s="1"/>
  <c r="CB18" i="7"/>
  <c r="H120" i="7" s="1"/>
  <c r="CA18" i="7"/>
  <c r="H122" i="7" s="1"/>
  <c r="BZ18" i="7"/>
  <c r="H119" i="7" s="1"/>
  <c r="BY18" i="7"/>
  <c r="H118" i="7" s="1"/>
  <c r="BX18" i="7"/>
  <c r="H117" i="7" s="1"/>
  <c r="BW18" i="7"/>
  <c r="H116" i="7" s="1"/>
  <c r="BV18" i="7"/>
  <c r="H112" i="7" s="1"/>
  <c r="BU18" i="7"/>
  <c r="H111" i="7" s="1"/>
  <c r="BT18" i="7"/>
  <c r="H113" i="7" s="1"/>
  <c r="BS18" i="7"/>
  <c r="H110" i="7" s="1"/>
  <c r="BR18" i="7"/>
  <c r="H109" i="7" s="1"/>
  <c r="BQ18" i="7"/>
  <c r="H108" i="7" s="1"/>
  <c r="BP18" i="7"/>
  <c r="H107" i="7" s="1"/>
  <c r="BO18" i="7"/>
  <c r="H103" i="7" s="1"/>
  <c r="BN18" i="7"/>
  <c r="H102" i="7" s="1"/>
  <c r="BM18" i="7"/>
  <c r="H104" i="7" s="1"/>
  <c r="BL18" i="7"/>
  <c r="H101" i="7" s="1"/>
  <c r="BK18" i="7"/>
  <c r="H100" i="7" s="1"/>
  <c r="BJ18" i="7"/>
  <c r="H99" i="7" s="1"/>
  <c r="BI18" i="7"/>
  <c r="H98" i="7" s="1"/>
  <c r="BH18" i="7"/>
  <c r="H94" i="7" s="1"/>
  <c r="BG18" i="7"/>
  <c r="H93" i="7" s="1"/>
  <c r="BF18" i="7"/>
  <c r="H95" i="7" s="1"/>
  <c r="BE18" i="7"/>
  <c r="H92" i="7" s="1"/>
  <c r="BD18" i="7"/>
  <c r="H91" i="7" s="1"/>
  <c r="BC18" i="7"/>
  <c r="H90" i="7" s="1"/>
  <c r="BB18" i="7"/>
  <c r="H89" i="7" s="1"/>
  <c r="BA18" i="7"/>
  <c r="H85" i="7" s="1"/>
  <c r="AZ18" i="7"/>
  <c r="H84" i="7" s="1"/>
  <c r="AY18" i="7"/>
  <c r="H86" i="7" s="1"/>
  <c r="AX18" i="7"/>
  <c r="H83" i="7" s="1"/>
  <c r="AW18" i="7"/>
  <c r="H82" i="7" s="1"/>
  <c r="AV18" i="7"/>
  <c r="H81" i="7" s="1"/>
  <c r="AU18" i="7"/>
  <c r="H80" i="7" s="1"/>
  <c r="AT18" i="7"/>
  <c r="H77" i="7" s="1"/>
  <c r="AS18" i="7"/>
  <c r="H76" i="7" s="1"/>
  <c r="AR18" i="7"/>
  <c r="H78" i="7" s="1"/>
  <c r="AQ18" i="7"/>
  <c r="H75" i="7" s="1"/>
  <c r="AP18" i="7"/>
  <c r="H74" i="7" s="1"/>
  <c r="AO18" i="7"/>
  <c r="H73" i="7" s="1"/>
  <c r="AN18" i="7"/>
  <c r="H72" i="7" s="1"/>
  <c r="AM18" i="7"/>
  <c r="H69" i="7" s="1"/>
  <c r="AL18" i="7"/>
  <c r="H68" i="7" s="1"/>
  <c r="AK18" i="7"/>
  <c r="H70" i="7" s="1"/>
  <c r="AJ18" i="7"/>
  <c r="H67" i="7" s="1"/>
  <c r="AI18" i="7"/>
  <c r="H66" i="7" s="1"/>
  <c r="AH18" i="7"/>
  <c r="H65" i="7" s="1"/>
  <c r="AG18" i="7"/>
  <c r="H64" i="7" s="1"/>
  <c r="AF18" i="7"/>
  <c r="H60" i="7" s="1"/>
  <c r="AE18" i="7"/>
  <c r="H59" i="7" s="1"/>
  <c r="AD18" i="7"/>
  <c r="H61" i="7" s="1"/>
  <c r="AC18" i="7"/>
  <c r="H58" i="7" s="1"/>
  <c r="AB18" i="7"/>
  <c r="H57" i="7" s="1"/>
  <c r="AA18" i="7"/>
  <c r="H56" i="7" s="1"/>
  <c r="Z18" i="7"/>
  <c r="H55" i="7" s="1"/>
  <c r="Y18" i="7"/>
  <c r="H51" i="7" s="1"/>
  <c r="X18" i="7"/>
  <c r="H50" i="7" s="1"/>
  <c r="W18" i="7"/>
  <c r="H52" i="7" s="1"/>
  <c r="V18" i="7"/>
  <c r="H49" i="7" s="1"/>
  <c r="U18" i="7"/>
  <c r="H48" i="7" s="1"/>
  <c r="T18" i="7"/>
  <c r="H47" i="7" s="1"/>
  <c r="S18" i="7"/>
  <c r="H46" i="7" s="1"/>
  <c r="R18" i="7"/>
  <c r="H42" i="7" s="1"/>
  <c r="Q18" i="7"/>
  <c r="H41" i="7" s="1"/>
  <c r="P18" i="7"/>
  <c r="H43" i="7" s="1"/>
  <c r="O18" i="7"/>
  <c r="H40" i="7" s="1"/>
  <c r="N18" i="7"/>
  <c r="H39" i="7" s="1"/>
  <c r="M18" i="7"/>
  <c r="H38" i="7" s="1"/>
  <c r="L18" i="7"/>
  <c r="H37" i="7" s="1"/>
  <c r="K18" i="7"/>
  <c r="H33" i="7" s="1"/>
  <c r="J18" i="7"/>
  <c r="H32" i="7" s="1"/>
  <c r="I18" i="7"/>
  <c r="H34" i="7" s="1"/>
  <c r="H18" i="7"/>
  <c r="H31" i="7" s="1"/>
  <c r="G18" i="7"/>
  <c r="H30" i="7" s="1"/>
  <c r="F18" i="7"/>
  <c r="H29" i="7" s="1"/>
  <c r="E18" i="7"/>
  <c r="H28" i="7" s="1"/>
  <c r="D18" i="7"/>
  <c r="H27" i="7" s="1"/>
  <c r="T26" i="7" s="1"/>
  <c r="AF26" i="7" s="1"/>
  <c r="DL17" i="7"/>
  <c r="G166" i="7" s="1"/>
  <c r="DK17" i="7"/>
  <c r="G165" i="7" s="1"/>
  <c r="DJ17" i="7"/>
  <c r="G167" i="7" s="1"/>
  <c r="DI17" i="7"/>
  <c r="G164" i="7" s="1"/>
  <c r="DH17" i="7"/>
  <c r="G163" i="7" s="1"/>
  <c r="DG17" i="7"/>
  <c r="G162" i="7" s="1"/>
  <c r="DF17" i="7"/>
  <c r="G161" i="7" s="1"/>
  <c r="DE17" i="7"/>
  <c r="G157" i="7" s="1"/>
  <c r="DD17" i="7"/>
  <c r="G156" i="7" s="1"/>
  <c r="DC17" i="7"/>
  <c r="G158" i="7" s="1"/>
  <c r="DB17" i="7"/>
  <c r="G155" i="7" s="1"/>
  <c r="DA17" i="7"/>
  <c r="G154" i="7" s="1"/>
  <c r="CZ17" i="7"/>
  <c r="G153" i="7" s="1"/>
  <c r="CY17" i="7"/>
  <c r="G152" i="7" s="1"/>
  <c r="CX17" i="7"/>
  <c r="G148" i="7" s="1"/>
  <c r="CW17" i="7"/>
  <c r="G147" i="7" s="1"/>
  <c r="CV17" i="7"/>
  <c r="G149" i="7" s="1"/>
  <c r="CU17" i="7"/>
  <c r="G146" i="7" s="1"/>
  <c r="CT17" i="7"/>
  <c r="G145" i="7" s="1"/>
  <c r="CS17" i="7"/>
  <c r="G144" i="7" s="1"/>
  <c r="CR17" i="7"/>
  <c r="G143" i="7" s="1"/>
  <c r="CQ17" i="7"/>
  <c r="G139" i="7" s="1"/>
  <c r="CP17" i="7"/>
  <c r="G138" i="7" s="1"/>
  <c r="CO17" i="7"/>
  <c r="G140" i="7" s="1"/>
  <c r="CN17" i="7"/>
  <c r="G137" i="7" s="1"/>
  <c r="CM17" i="7"/>
  <c r="G136" i="7" s="1"/>
  <c r="CL17" i="7"/>
  <c r="G135" i="7" s="1"/>
  <c r="CK17" i="7"/>
  <c r="G134" i="7" s="1"/>
  <c r="CJ17" i="7"/>
  <c r="G130" i="7" s="1"/>
  <c r="CI17" i="7"/>
  <c r="G129" i="7" s="1"/>
  <c r="CH17" i="7"/>
  <c r="G131" i="7" s="1"/>
  <c r="CG17" i="7"/>
  <c r="G128" i="7" s="1"/>
  <c r="CF17" i="7"/>
  <c r="G127" i="7" s="1"/>
  <c r="CE17" i="7"/>
  <c r="G126" i="7" s="1"/>
  <c r="CD17" i="7"/>
  <c r="G125" i="7" s="1"/>
  <c r="CC17" i="7"/>
  <c r="G121" i="7" s="1"/>
  <c r="CB17" i="7"/>
  <c r="G120" i="7" s="1"/>
  <c r="CA17" i="7"/>
  <c r="G122" i="7" s="1"/>
  <c r="BZ17" i="7"/>
  <c r="G119" i="7" s="1"/>
  <c r="BY17" i="7"/>
  <c r="G118" i="7" s="1"/>
  <c r="BX17" i="7"/>
  <c r="G117" i="7" s="1"/>
  <c r="BW17" i="7"/>
  <c r="G116" i="7" s="1"/>
  <c r="BV17" i="7"/>
  <c r="G112" i="7" s="1"/>
  <c r="BU17" i="7"/>
  <c r="G111" i="7" s="1"/>
  <c r="BT17" i="7"/>
  <c r="G113" i="7" s="1"/>
  <c r="BS17" i="7"/>
  <c r="G110" i="7" s="1"/>
  <c r="BR17" i="7"/>
  <c r="G109" i="7" s="1"/>
  <c r="BQ17" i="7"/>
  <c r="G108" i="7" s="1"/>
  <c r="BP17" i="7"/>
  <c r="G107" i="7" s="1"/>
  <c r="BO17" i="7"/>
  <c r="G103" i="7" s="1"/>
  <c r="BN17" i="7"/>
  <c r="G102" i="7" s="1"/>
  <c r="BM17" i="7"/>
  <c r="G104" i="7" s="1"/>
  <c r="BL17" i="7"/>
  <c r="G101" i="7" s="1"/>
  <c r="BK17" i="7"/>
  <c r="G100" i="7" s="1"/>
  <c r="BJ17" i="7"/>
  <c r="G99" i="7" s="1"/>
  <c r="BI17" i="7"/>
  <c r="G98" i="7" s="1"/>
  <c r="BH17" i="7"/>
  <c r="G94" i="7" s="1"/>
  <c r="BG17" i="7"/>
  <c r="G93" i="7" s="1"/>
  <c r="BF17" i="7"/>
  <c r="G95" i="7" s="1"/>
  <c r="BE17" i="7"/>
  <c r="G92" i="7" s="1"/>
  <c r="BD17" i="7"/>
  <c r="G91" i="7" s="1"/>
  <c r="BC17" i="7"/>
  <c r="G90" i="7" s="1"/>
  <c r="BB17" i="7"/>
  <c r="G89" i="7" s="1"/>
  <c r="BA17" i="7"/>
  <c r="G85" i="7" s="1"/>
  <c r="AZ17" i="7"/>
  <c r="G84" i="7" s="1"/>
  <c r="AY17" i="7"/>
  <c r="G86" i="7" s="1"/>
  <c r="AX17" i="7"/>
  <c r="G83" i="7" s="1"/>
  <c r="AW17" i="7"/>
  <c r="G82" i="7" s="1"/>
  <c r="AV17" i="7"/>
  <c r="G81" i="7" s="1"/>
  <c r="AU17" i="7"/>
  <c r="G80" i="7" s="1"/>
  <c r="AT17" i="7"/>
  <c r="G77" i="7" s="1"/>
  <c r="AS17" i="7"/>
  <c r="G76" i="7" s="1"/>
  <c r="AR17" i="7"/>
  <c r="G78" i="7" s="1"/>
  <c r="AQ17" i="7"/>
  <c r="G75" i="7" s="1"/>
  <c r="AP17" i="7"/>
  <c r="G74" i="7" s="1"/>
  <c r="AO17" i="7"/>
  <c r="G73" i="7" s="1"/>
  <c r="AN17" i="7"/>
  <c r="G72" i="7" s="1"/>
  <c r="AM17" i="7"/>
  <c r="G69" i="7" s="1"/>
  <c r="AL17" i="7"/>
  <c r="G68" i="7" s="1"/>
  <c r="AK17" i="7"/>
  <c r="G70" i="7" s="1"/>
  <c r="AJ17" i="7"/>
  <c r="G67" i="7" s="1"/>
  <c r="AI17" i="7"/>
  <c r="G66" i="7" s="1"/>
  <c r="AH17" i="7"/>
  <c r="G65" i="7" s="1"/>
  <c r="AG17" i="7"/>
  <c r="G64" i="7" s="1"/>
  <c r="AF17" i="7"/>
  <c r="G60" i="7" s="1"/>
  <c r="AE17" i="7"/>
  <c r="G59" i="7" s="1"/>
  <c r="AD17" i="7"/>
  <c r="G61" i="7" s="1"/>
  <c r="AC17" i="7"/>
  <c r="G58" i="7" s="1"/>
  <c r="AB17" i="7"/>
  <c r="G57" i="7" s="1"/>
  <c r="AA17" i="7"/>
  <c r="G56" i="7" s="1"/>
  <c r="Z17" i="7"/>
  <c r="G55" i="7" s="1"/>
  <c r="Y17" i="7"/>
  <c r="G51" i="7" s="1"/>
  <c r="X17" i="7"/>
  <c r="G50" i="7" s="1"/>
  <c r="W17" i="7"/>
  <c r="G52" i="7" s="1"/>
  <c r="V17" i="7"/>
  <c r="G49" i="7" s="1"/>
  <c r="U17" i="7"/>
  <c r="G48" i="7" s="1"/>
  <c r="T17" i="7"/>
  <c r="G47" i="7" s="1"/>
  <c r="S17" i="7"/>
  <c r="G46" i="7" s="1"/>
  <c r="R17" i="7"/>
  <c r="G42" i="7" s="1"/>
  <c r="Q17" i="7"/>
  <c r="G41" i="7" s="1"/>
  <c r="P17" i="7"/>
  <c r="G43" i="7" s="1"/>
  <c r="O17" i="7"/>
  <c r="G40" i="7" s="1"/>
  <c r="N17" i="7"/>
  <c r="G39" i="7" s="1"/>
  <c r="M17" i="7"/>
  <c r="G38" i="7" s="1"/>
  <c r="L17" i="7"/>
  <c r="G37" i="7" s="1"/>
  <c r="K17" i="7"/>
  <c r="G33" i="7" s="1"/>
  <c r="J17" i="7"/>
  <c r="G32" i="7" s="1"/>
  <c r="I17" i="7"/>
  <c r="G34" i="7" s="1"/>
  <c r="H17" i="7"/>
  <c r="G31" i="7" s="1"/>
  <c r="G17" i="7"/>
  <c r="G30" i="7" s="1"/>
  <c r="F17" i="7"/>
  <c r="G29" i="7" s="1"/>
  <c r="E17" i="7"/>
  <c r="G28" i="7" s="1"/>
  <c r="D17" i="7"/>
  <c r="G27" i="7" s="1"/>
  <c r="S26" i="7" s="1"/>
  <c r="AE26" i="7" s="1"/>
  <c r="DL16" i="7"/>
  <c r="F166" i="7" s="1"/>
  <c r="DK16" i="7"/>
  <c r="F165" i="7" s="1"/>
  <c r="DJ16" i="7"/>
  <c r="F167" i="7" s="1"/>
  <c r="DI16" i="7"/>
  <c r="F164" i="7" s="1"/>
  <c r="DH16" i="7"/>
  <c r="F163" i="7" s="1"/>
  <c r="DG16" i="7"/>
  <c r="F162" i="7" s="1"/>
  <c r="DF16" i="7"/>
  <c r="F161" i="7" s="1"/>
  <c r="DE16" i="7"/>
  <c r="F157" i="7" s="1"/>
  <c r="DD16" i="7"/>
  <c r="F156" i="7" s="1"/>
  <c r="DC16" i="7"/>
  <c r="F158" i="7" s="1"/>
  <c r="DB16" i="7"/>
  <c r="F155" i="7" s="1"/>
  <c r="DA16" i="7"/>
  <c r="F154" i="7" s="1"/>
  <c r="CZ16" i="7"/>
  <c r="F153" i="7" s="1"/>
  <c r="CY16" i="7"/>
  <c r="F152" i="7" s="1"/>
  <c r="CX16" i="7"/>
  <c r="F148" i="7" s="1"/>
  <c r="CW16" i="7"/>
  <c r="F147" i="7" s="1"/>
  <c r="CV16" i="7"/>
  <c r="F149" i="7" s="1"/>
  <c r="CU16" i="7"/>
  <c r="F146" i="7" s="1"/>
  <c r="CT16" i="7"/>
  <c r="F145" i="7" s="1"/>
  <c r="CS16" i="7"/>
  <c r="F144" i="7" s="1"/>
  <c r="CR16" i="7"/>
  <c r="F143" i="7" s="1"/>
  <c r="CQ16" i="7"/>
  <c r="F139" i="7" s="1"/>
  <c r="CP16" i="7"/>
  <c r="F138" i="7" s="1"/>
  <c r="CO16" i="7"/>
  <c r="F140" i="7" s="1"/>
  <c r="CN16" i="7"/>
  <c r="F137" i="7" s="1"/>
  <c r="CM16" i="7"/>
  <c r="F136" i="7" s="1"/>
  <c r="CL16" i="7"/>
  <c r="F135" i="7" s="1"/>
  <c r="CK16" i="7"/>
  <c r="F134" i="7" s="1"/>
  <c r="CJ16" i="7"/>
  <c r="F130" i="7" s="1"/>
  <c r="CI16" i="7"/>
  <c r="F129" i="7" s="1"/>
  <c r="CH16" i="7"/>
  <c r="F131" i="7" s="1"/>
  <c r="CG16" i="7"/>
  <c r="F128" i="7" s="1"/>
  <c r="CF16" i="7"/>
  <c r="F127" i="7" s="1"/>
  <c r="CE16" i="7"/>
  <c r="F126" i="7" s="1"/>
  <c r="CD16" i="7"/>
  <c r="F125" i="7" s="1"/>
  <c r="CC16" i="7"/>
  <c r="F121" i="7" s="1"/>
  <c r="CB16" i="7"/>
  <c r="F120" i="7" s="1"/>
  <c r="CA16" i="7"/>
  <c r="F122" i="7" s="1"/>
  <c r="BZ16" i="7"/>
  <c r="F119" i="7" s="1"/>
  <c r="BY16" i="7"/>
  <c r="F118" i="7" s="1"/>
  <c r="BX16" i="7"/>
  <c r="F117" i="7" s="1"/>
  <c r="BW16" i="7"/>
  <c r="F116" i="7" s="1"/>
  <c r="BV16" i="7"/>
  <c r="F112" i="7" s="1"/>
  <c r="BU16" i="7"/>
  <c r="F111" i="7" s="1"/>
  <c r="BT16" i="7"/>
  <c r="F113" i="7" s="1"/>
  <c r="BS16" i="7"/>
  <c r="F110" i="7" s="1"/>
  <c r="BR16" i="7"/>
  <c r="F109" i="7" s="1"/>
  <c r="BQ16" i="7"/>
  <c r="F108" i="7" s="1"/>
  <c r="BP16" i="7"/>
  <c r="F107" i="7" s="1"/>
  <c r="BO16" i="7"/>
  <c r="F103" i="7" s="1"/>
  <c r="BN16" i="7"/>
  <c r="F102" i="7" s="1"/>
  <c r="BM16" i="7"/>
  <c r="F104" i="7" s="1"/>
  <c r="BL16" i="7"/>
  <c r="F101" i="7" s="1"/>
  <c r="BK16" i="7"/>
  <c r="F100" i="7" s="1"/>
  <c r="BJ16" i="7"/>
  <c r="F99" i="7" s="1"/>
  <c r="BI16" i="7"/>
  <c r="F98" i="7" s="1"/>
  <c r="BH16" i="7"/>
  <c r="F94" i="7" s="1"/>
  <c r="BG16" i="7"/>
  <c r="F93" i="7" s="1"/>
  <c r="BF16" i="7"/>
  <c r="F95" i="7" s="1"/>
  <c r="BE16" i="7"/>
  <c r="F92" i="7" s="1"/>
  <c r="BD16" i="7"/>
  <c r="F91" i="7" s="1"/>
  <c r="BC16" i="7"/>
  <c r="F90" i="7" s="1"/>
  <c r="BB16" i="7"/>
  <c r="F89" i="7" s="1"/>
  <c r="BA16" i="7"/>
  <c r="F85" i="7" s="1"/>
  <c r="AZ16" i="7"/>
  <c r="F84" i="7" s="1"/>
  <c r="AY16" i="7"/>
  <c r="F86" i="7" s="1"/>
  <c r="AX16" i="7"/>
  <c r="F83" i="7" s="1"/>
  <c r="AW16" i="7"/>
  <c r="F82" i="7" s="1"/>
  <c r="AV16" i="7"/>
  <c r="F81" i="7" s="1"/>
  <c r="AU16" i="7"/>
  <c r="F80" i="7" s="1"/>
  <c r="AT16" i="7"/>
  <c r="F77" i="7" s="1"/>
  <c r="AS16" i="7"/>
  <c r="F76" i="7" s="1"/>
  <c r="AR16" i="7"/>
  <c r="F78" i="7" s="1"/>
  <c r="AQ16" i="7"/>
  <c r="F75" i="7" s="1"/>
  <c r="AP16" i="7"/>
  <c r="F74" i="7" s="1"/>
  <c r="AO16" i="7"/>
  <c r="F73" i="7" s="1"/>
  <c r="AN16" i="7"/>
  <c r="F72" i="7" s="1"/>
  <c r="AM16" i="7"/>
  <c r="F69" i="7" s="1"/>
  <c r="AL16" i="7"/>
  <c r="F68" i="7" s="1"/>
  <c r="AK16" i="7"/>
  <c r="F70" i="7" s="1"/>
  <c r="AJ16" i="7"/>
  <c r="F67" i="7" s="1"/>
  <c r="AI16" i="7"/>
  <c r="F66" i="7" s="1"/>
  <c r="AH16" i="7"/>
  <c r="F65" i="7" s="1"/>
  <c r="AG16" i="7"/>
  <c r="F64" i="7" s="1"/>
  <c r="AF16" i="7"/>
  <c r="F60" i="7" s="1"/>
  <c r="AE16" i="7"/>
  <c r="F59" i="7" s="1"/>
  <c r="AD16" i="7"/>
  <c r="F61" i="7" s="1"/>
  <c r="AC16" i="7"/>
  <c r="F58" i="7" s="1"/>
  <c r="AB16" i="7"/>
  <c r="F57" i="7" s="1"/>
  <c r="AA16" i="7"/>
  <c r="F56" i="7" s="1"/>
  <c r="Z16" i="7"/>
  <c r="F55" i="7" s="1"/>
  <c r="Y16" i="7"/>
  <c r="F51" i="7" s="1"/>
  <c r="X16" i="7"/>
  <c r="F50" i="7" s="1"/>
  <c r="W16" i="7"/>
  <c r="F52" i="7" s="1"/>
  <c r="V16" i="7"/>
  <c r="F49" i="7" s="1"/>
  <c r="U16" i="7"/>
  <c r="F48" i="7" s="1"/>
  <c r="T16" i="7"/>
  <c r="F47" i="7" s="1"/>
  <c r="S16" i="7"/>
  <c r="F46" i="7" s="1"/>
  <c r="R16" i="7"/>
  <c r="F42" i="7" s="1"/>
  <c r="Q16" i="7"/>
  <c r="F41" i="7" s="1"/>
  <c r="P16" i="7"/>
  <c r="F43" i="7" s="1"/>
  <c r="O16" i="7"/>
  <c r="F40" i="7" s="1"/>
  <c r="N16" i="7"/>
  <c r="F39" i="7" s="1"/>
  <c r="M16" i="7"/>
  <c r="F38" i="7" s="1"/>
  <c r="L16" i="7"/>
  <c r="F37" i="7" s="1"/>
  <c r="K16" i="7"/>
  <c r="F33" i="7" s="1"/>
  <c r="J16" i="7"/>
  <c r="F32" i="7" s="1"/>
  <c r="I16" i="7"/>
  <c r="F34" i="7" s="1"/>
  <c r="H16" i="7"/>
  <c r="F31" i="7" s="1"/>
  <c r="G16" i="7"/>
  <c r="F30" i="7" s="1"/>
  <c r="F16" i="7"/>
  <c r="F29" i="7" s="1"/>
  <c r="E16" i="7"/>
  <c r="F28" i="7" s="1"/>
  <c r="D16" i="7"/>
  <c r="F27" i="7" s="1"/>
  <c r="R26" i="7" s="1"/>
  <c r="AD26" i="7" s="1"/>
  <c r="DL15" i="7"/>
  <c r="E166" i="7" s="1"/>
  <c r="DK15" i="7"/>
  <c r="E165" i="7" s="1"/>
  <c r="DJ15" i="7"/>
  <c r="E167" i="7" s="1"/>
  <c r="DI15" i="7"/>
  <c r="E164" i="7" s="1"/>
  <c r="DH15" i="7"/>
  <c r="E163" i="7" s="1"/>
  <c r="DG15" i="7"/>
  <c r="E162" i="7" s="1"/>
  <c r="DF15" i="7"/>
  <c r="E161" i="7" s="1"/>
  <c r="DE15" i="7"/>
  <c r="E157" i="7" s="1"/>
  <c r="DD15" i="7"/>
  <c r="E156" i="7" s="1"/>
  <c r="DC15" i="7"/>
  <c r="E158" i="7" s="1"/>
  <c r="DB15" i="7"/>
  <c r="E155" i="7" s="1"/>
  <c r="DA15" i="7"/>
  <c r="E154" i="7" s="1"/>
  <c r="CZ15" i="7"/>
  <c r="E153" i="7" s="1"/>
  <c r="CY15" i="7"/>
  <c r="E152" i="7" s="1"/>
  <c r="CX15" i="7"/>
  <c r="E148" i="7" s="1"/>
  <c r="CW15" i="7"/>
  <c r="E147" i="7" s="1"/>
  <c r="CV15" i="7"/>
  <c r="E149" i="7" s="1"/>
  <c r="CU15" i="7"/>
  <c r="E146" i="7" s="1"/>
  <c r="CT15" i="7"/>
  <c r="E145" i="7" s="1"/>
  <c r="CS15" i="7"/>
  <c r="E144" i="7" s="1"/>
  <c r="CR15" i="7"/>
  <c r="E143" i="7" s="1"/>
  <c r="CQ15" i="7"/>
  <c r="E139" i="7" s="1"/>
  <c r="CP15" i="7"/>
  <c r="E138" i="7" s="1"/>
  <c r="CO15" i="7"/>
  <c r="E140" i="7" s="1"/>
  <c r="CN15" i="7"/>
  <c r="E137" i="7" s="1"/>
  <c r="CM15" i="7"/>
  <c r="E136" i="7" s="1"/>
  <c r="CL15" i="7"/>
  <c r="E135" i="7" s="1"/>
  <c r="CK15" i="7"/>
  <c r="E134" i="7" s="1"/>
  <c r="CJ15" i="7"/>
  <c r="E130" i="7" s="1"/>
  <c r="CI15" i="7"/>
  <c r="E129" i="7" s="1"/>
  <c r="CH15" i="7"/>
  <c r="E131" i="7" s="1"/>
  <c r="CG15" i="7"/>
  <c r="E128" i="7" s="1"/>
  <c r="CF15" i="7"/>
  <c r="E127" i="7" s="1"/>
  <c r="CE15" i="7"/>
  <c r="E126" i="7" s="1"/>
  <c r="CD15" i="7"/>
  <c r="E125" i="7" s="1"/>
  <c r="CC15" i="7"/>
  <c r="E121" i="7" s="1"/>
  <c r="CB15" i="7"/>
  <c r="E120" i="7" s="1"/>
  <c r="CA15" i="7"/>
  <c r="E122" i="7" s="1"/>
  <c r="BZ15" i="7"/>
  <c r="E119" i="7" s="1"/>
  <c r="BY15" i="7"/>
  <c r="E118" i="7" s="1"/>
  <c r="BX15" i="7"/>
  <c r="E117" i="7" s="1"/>
  <c r="BW15" i="7"/>
  <c r="E116" i="7" s="1"/>
  <c r="BV15" i="7"/>
  <c r="E112" i="7" s="1"/>
  <c r="BU15" i="7"/>
  <c r="E111" i="7" s="1"/>
  <c r="BT15" i="7"/>
  <c r="E113" i="7" s="1"/>
  <c r="BS15" i="7"/>
  <c r="E110" i="7" s="1"/>
  <c r="BR15" i="7"/>
  <c r="E109" i="7" s="1"/>
  <c r="BQ15" i="7"/>
  <c r="E108" i="7" s="1"/>
  <c r="BP15" i="7"/>
  <c r="E107" i="7" s="1"/>
  <c r="BO15" i="7"/>
  <c r="E103" i="7" s="1"/>
  <c r="BN15" i="7"/>
  <c r="E102" i="7" s="1"/>
  <c r="BM15" i="7"/>
  <c r="E104" i="7" s="1"/>
  <c r="BL15" i="7"/>
  <c r="E101" i="7" s="1"/>
  <c r="BK15" i="7"/>
  <c r="E100" i="7" s="1"/>
  <c r="BJ15" i="7"/>
  <c r="E99" i="7" s="1"/>
  <c r="BI15" i="7"/>
  <c r="E98" i="7" s="1"/>
  <c r="BH15" i="7"/>
  <c r="E94" i="7" s="1"/>
  <c r="BG15" i="7"/>
  <c r="E93" i="7" s="1"/>
  <c r="BF15" i="7"/>
  <c r="E95" i="7" s="1"/>
  <c r="BE15" i="7"/>
  <c r="E92" i="7" s="1"/>
  <c r="BD15" i="7"/>
  <c r="E91" i="7" s="1"/>
  <c r="BC15" i="7"/>
  <c r="E90" i="7" s="1"/>
  <c r="BB15" i="7"/>
  <c r="E89" i="7" s="1"/>
  <c r="BA15" i="7"/>
  <c r="E85" i="7" s="1"/>
  <c r="AZ15" i="7"/>
  <c r="E84" i="7" s="1"/>
  <c r="AY15" i="7"/>
  <c r="E86" i="7" s="1"/>
  <c r="AX15" i="7"/>
  <c r="E83" i="7" s="1"/>
  <c r="AW15" i="7"/>
  <c r="E82" i="7" s="1"/>
  <c r="AV15" i="7"/>
  <c r="E81" i="7" s="1"/>
  <c r="AU15" i="7"/>
  <c r="E80" i="7" s="1"/>
  <c r="AT15" i="7"/>
  <c r="E77" i="7" s="1"/>
  <c r="AS15" i="7"/>
  <c r="E76" i="7" s="1"/>
  <c r="AR15" i="7"/>
  <c r="E78" i="7" s="1"/>
  <c r="AQ15" i="7"/>
  <c r="E75" i="7" s="1"/>
  <c r="AP15" i="7"/>
  <c r="E74" i="7" s="1"/>
  <c r="AO15" i="7"/>
  <c r="E73" i="7" s="1"/>
  <c r="AN15" i="7"/>
  <c r="E72" i="7" s="1"/>
  <c r="AM15" i="7"/>
  <c r="E69" i="7" s="1"/>
  <c r="AL15" i="7"/>
  <c r="E68" i="7" s="1"/>
  <c r="AK15" i="7"/>
  <c r="E70" i="7" s="1"/>
  <c r="AJ15" i="7"/>
  <c r="E67" i="7" s="1"/>
  <c r="AI15" i="7"/>
  <c r="E66" i="7" s="1"/>
  <c r="AH15" i="7"/>
  <c r="E65" i="7" s="1"/>
  <c r="AG15" i="7"/>
  <c r="E64" i="7" s="1"/>
  <c r="AF15" i="7"/>
  <c r="E60" i="7" s="1"/>
  <c r="AE15" i="7"/>
  <c r="E59" i="7" s="1"/>
  <c r="AD15" i="7"/>
  <c r="E61" i="7" s="1"/>
  <c r="AC15" i="7"/>
  <c r="E58" i="7" s="1"/>
  <c r="AB15" i="7"/>
  <c r="E57" i="7" s="1"/>
  <c r="AA15" i="7"/>
  <c r="E56" i="7" s="1"/>
  <c r="Z15" i="7"/>
  <c r="E55" i="7" s="1"/>
  <c r="Y15" i="7"/>
  <c r="E51" i="7" s="1"/>
  <c r="X15" i="7"/>
  <c r="E50" i="7" s="1"/>
  <c r="W15" i="7"/>
  <c r="E52" i="7" s="1"/>
  <c r="V15" i="7"/>
  <c r="E49" i="7" s="1"/>
  <c r="U15" i="7"/>
  <c r="E48" i="7" s="1"/>
  <c r="T15" i="7"/>
  <c r="E47" i="7" s="1"/>
  <c r="S15" i="7"/>
  <c r="E46" i="7" s="1"/>
  <c r="R15" i="7"/>
  <c r="E42" i="7" s="1"/>
  <c r="Q15" i="7"/>
  <c r="E41" i="7" s="1"/>
  <c r="P15" i="7"/>
  <c r="E43" i="7" s="1"/>
  <c r="O15" i="7"/>
  <c r="E40" i="7" s="1"/>
  <c r="N15" i="7"/>
  <c r="E39" i="7" s="1"/>
  <c r="M15" i="7"/>
  <c r="E38" i="7" s="1"/>
  <c r="L15" i="7"/>
  <c r="E37" i="7" s="1"/>
  <c r="K15" i="7"/>
  <c r="E33" i="7" s="1"/>
  <c r="J15" i="7"/>
  <c r="E32" i="7" s="1"/>
  <c r="I15" i="7"/>
  <c r="E34" i="7" s="1"/>
  <c r="H15" i="7"/>
  <c r="E31" i="7" s="1"/>
  <c r="G15" i="7"/>
  <c r="E30" i="7" s="1"/>
  <c r="F15" i="7"/>
  <c r="E29" i="7" s="1"/>
  <c r="E15" i="7"/>
  <c r="E28" i="7" s="1"/>
  <c r="D15" i="7"/>
  <c r="E27" i="7" s="1"/>
  <c r="Q26" i="7" s="1"/>
  <c r="AC26" i="7" s="1"/>
  <c r="DL14" i="7"/>
  <c r="D166" i="7" s="1"/>
  <c r="DK14" i="7"/>
  <c r="D165" i="7" s="1"/>
  <c r="DJ14" i="7"/>
  <c r="D167" i="7" s="1"/>
  <c r="DI14" i="7"/>
  <c r="D164" i="7" s="1"/>
  <c r="DH14" i="7"/>
  <c r="D163" i="7" s="1"/>
  <c r="DG14" i="7"/>
  <c r="D162" i="7" s="1"/>
  <c r="DF14" i="7"/>
  <c r="D161" i="7" s="1"/>
  <c r="DE14" i="7"/>
  <c r="D157" i="7" s="1"/>
  <c r="DD14" i="7"/>
  <c r="D156" i="7" s="1"/>
  <c r="DC14" i="7"/>
  <c r="D158" i="7" s="1"/>
  <c r="DB14" i="7"/>
  <c r="D155" i="7" s="1"/>
  <c r="DA14" i="7"/>
  <c r="D154" i="7" s="1"/>
  <c r="CZ14" i="7"/>
  <c r="D153" i="7" s="1"/>
  <c r="CY14" i="7"/>
  <c r="D152" i="7" s="1"/>
  <c r="CX14" i="7"/>
  <c r="D148" i="7" s="1"/>
  <c r="CW14" i="7"/>
  <c r="D147" i="7" s="1"/>
  <c r="CV14" i="7"/>
  <c r="D149" i="7" s="1"/>
  <c r="CU14" i="7"/>
  <c r="D146" i="7" s="1"/>
  <c r="CT14" i="7"/>
  <c r="D145" i="7" s="1"/>
  <c r="CS14" i="7"/>
  <c r="D144" i="7" s="1"/>
  <c r="CR14" i="7"/>
  <c r="D143" i="7" s="1"/>
  <c r="CQ14" i="7"/>
  <c r="D139" i="7" s="1"/>
  <c r="CP14" i="7"/>
  <c r="D138" i="7" s="1"/>
  <c r="CO14" i="7"/>
  <c r="D140" i="7" s="1"/>
  <c r="CN14" i="7"/>
  <c r="D137" i="7" s="1"/>
  <c r="CM14" i="7"/>
  <c r="D136" i="7" s="1"/>
  <c r="CL14" i="7"/>
  <c r="D135" i="7" s="1"/>
  <c r="CK14" i="7"/>
  <c r="D134" i="7" s="1"/>
  <c r="CJ14" i="7"/>
  <c r="D130" i="7" s="1"/>
  <c r="CI14" i="7"/>
  <c r="D129" i="7" s="1"/>
  <c r="CH14" i="7"/>
  <c r="D131" i="7" s="1"/>
  <c r="CG14" i="7"/>
  <c r="D128" i="7" s="1"/>
  <c r="CF14" i="7"/>
  <c r="D127" i="7" s="1"/>
  <c r="CE14" i="7"/>
  <c r="D126" i="7" s="1"/>
  <c r="CD14" i="7"/>
  <c r="D125" i="7" s="1"/>
  <c r="CC14" i="7"/>
  <c r="D121" i="7" s="1"/>
  <c r="CB14" i="7"/>
  <c r="D120" i="7" s="1"/>
  <c r="CA14" i="7"/>
  <c r="D122" i="7" s="1"/>
  <c r="BZ14" i="7"/>
  <c r="D119" i="7" s="1"/>
  <c r="BY14" i="7"/>
  <c r="D118" i="7" s="1"/>
  <c r="BX14" i="7"/>
  <c r="D117" i="7" s="1"/>
  <c r="BW14" i="7"/>
  <c r="D116" i="7" s="1"/>
  <c r="BV14" i="7"/>
  <c r="D112" i="7" s="1"/>
  <c r="BU14" i="7"/>
  <c r="D111" i="7" s="1"/>
  <c r="BT14" i="7"/>
  <c r="D113" i="7" s="1"/>
  <c r="BS14" i="7"/>
  <c r="D110" i="7" s="1"/>
  <c r="BR14" i="7"/>
  <c r="D109" i="7" s="1"/>
  <c r="BQ14" i="7"/>
  <c r="D108" i="7" s="1"/>
  <c r="BP14" i="7"/>
  <c r="D107" i="7" s="1"/>
  <c r="BO14" i="7"/>
  <c r="D103" i="7" s="1"/>
  <c r="BN14" i="7"/>
  <c r="D102" i="7" s="1"/>
  <c r="BM14" i="7"/>
  <c r="D104" i="7" s="1"/>
  <c r="BL14" i="7"/>
  <c r="D101" i="7" s="1"/>
  <c r="BK14" i="7"/>
  <c r="D100" i="7" s="1"/>
  <c r="BJ14" i="7"/>
  <c r="D99" i="7" s="1"/>
  <c r="BI14" i="7"/>
  <c r="D98" i="7" s="1"/>
  <c r="BH14" i="7"/>
  <c r="D94" i="7" s="1"/>
  <c r="BG14" i="7"/>
  <c r="D93" i="7" s="1"/>
  <c r="BF14" i="7"/>
  <c r="D95" i="7" s="1"/>
  <c r="BE14" i="7"/>
  <c r="D92" i="7" s="1"/>
  <c r="BD14" i="7"/>
  <c r="D91" i="7" s="1"/>
  <c r="BC14" i="7"/>
  <c r="D90" i="7" s="1"/>
  <c r="BB14" i="7"/>
  <c r="D89" i="7" s="1"/>
  <c r="BA14" i="7"/>
  <c r="D85" i="7" s="1"/>
  <c r="AZ14" i="7"/>
  <c r="D84" i="7" s="1"/>
  <c r="AY14" i="7"/>
  <c r="D86" i="7" s="1"/>
  <c r="AX14" i="7"/>
  <c r="D83" i="7" s="1"/>
  <c r="AW14" i="7"/>
  <c r="D82" i="7" s="1"/>
  <c r="AV14" i="7"/>
  <c r="D81" i="7" s="1"/>
  <c r="AU14" i="7"/>
  <c r="D80" i="7" s="1"/>
  <c r="AT14" i="7"/>
  <c r="D77" i="7" s="1"/>
  <c r="AS14" i="7"/>
  <c r="D76" i="7" s="1"/>
  <c r="AR14" i="7"/>
  <c r="D78" i="7" s="1"/>
  <c r="AQ14" i="7"/>
  <c r="D75" i="7" s="1"/>
  <c r="AP14" i="7"/>
  <c r="D74" i="7" s="1"/>
  <c r="AO14" i="7"/>
  <c r="D73" i="7" s="1"/>
  <c r="AN14" i="7"/>
  <c r="D72" i="7" s="1"/>
  <c r="AM14" i="7"/>
  <c r="D69" i="7" s="1"/>
  <c r="AL14" i="7"/>
  <c r="D68" i="7" s="1"/>
  <c r="AK14" i="7"/>
  <c r="D70" i="7" s="1"/>
  <c r="AJ14" i="7"/>
  <c r="D67" i="7" s="1"/>
  <c r="AI14" i="7"/>
  <c r="D66" i="7" s="1"/>
  <c r="AH14" i="7"/>
  <c r="D65" i="7" s="1"/>
  <c r="AG14" i="7"/>
  <c r="D64" i="7" s="1"/>
  <c r="AF14" i="7"/>
  <c r="D60" i="7" s="1"/>
  <c r="AE14" i="7"/>
  <c r="D59" i="7" s="1"/>
  <c r="AD14" i="7"/>
  <c r="D61" i="7" s="1"/>
  <c r="AC14" i="7"/>
  <c r="D58" i="7" s="1"/>
  <c r="AB14" i="7"/>
  <c r="D57" i="7" s="1"/>
  <c r="AA14" i="7"/>
  <c r="D56" i="7" s="1"/>
  <c r="Z14" i="7"/>
  <c r="D55" i="7" s="1"/>
  <c r="Y14" i="7"/>
  <c r="D51" i="7" s="1"/>
  <c r="X14" i="7"/>
  <c r="D50" i="7" s="1"/>
  <c r="W14" i="7"/>
  <c r="D52" i="7" s="1"/>
  <c r="V14" i="7"/>
  <c r="D49" i="7" s="1"/>
  <c r="U14" i="7"/>
  <c r="D48" i="7" s="1"/>
  <c r="T14" i="7"/>
  <c r="D47" i="7" s="1"/>
  <c r="S14" i="7"/>
  <c r="D46" i="7" s="1"/>
  <c r="R14" i="7"/>
  <c r="D42" i="7" s="1"/>
  <c r="Q14" i="7"/>
  <c r="D41" i="7" s="1"/>
  <c r="P14" i="7"/>
  <c r="D43" i="7" s="1"/>
  <c r="O14" i="7"/>
  <c r="D40" i="7" s="1"/>
  <c r="N14" i="7"/>
  <c r="D39" i="7" s="1"/>
  <c r="M14" i="7"/>
  <c r="D38" i="7" s="1"/>
  <c r="L14" i="7"/>
  <c r="D37" i="7" s="1"/>
  <c r="K14" i="7"/>
  <c r="D33" i="7" s="1"/>
  <c r="J14" i="7"/>
  <c r="D32" i="7" s="1"/>
  <c r="I14" i="7"/>
  <c r="D34" i="7" s="1"/>
  <c r="H14" i="7"/>
  <c r="D31" i="7" s="1"/>
  <c r="G14" i="7"/>
  <c r="D30" i="7" s="1"/>
  <c r="F14" i="7"/>
  <c r="D29" i="7" s="1"/>
  <c r="E14" i="7"/>
  <c r="D28" i="7" s="1"/>
  <c r="D14" i="7"/>
  <c r="D27" i="7" s="1"/>
  <c r="P26" i="7" s="1"/>
  <c r="AB26" i="7" s="1"/>
  <c r="H122" i="5"/>
  <c r="E40" i="5"/>
  <c r="D30" i="5"/>
  <c r="DL22" i="5"/>
  <c r="L166" i="5" s="1"/>
  <c r="DK22" i="5"/>
  <c r="L165" i="5" s="1"/>
  <c r="DJ22" i="5"/>
  <c r="L167" i="5" s="1"/>
  <c r="DI22" i="5"/>
  <c r="L164" i="5" s="1"/>
  <c r="DH22" i="5"/>
  <c r="L163" i="5" s="1"/>
  <c r="DG22" i="5"/>
  <c r="L162" i="5" s="1"/>
  <c r="DF22" i="5"/>
  <c r="L161" i="5" s="1"/>
  <c r="DE22" i="5"/>
  <c r="L157" i="5" s="1"/>
  <c r="DD22" i="5"/>
  <c r="L156" i="5" s="1"/>
  <c r="DC22" i="5"/>
  <c r="L158" i="5" s="1"/>
  <c r="DB22" i="5"/>
  <c r="L155" i="5" s="1"/>
  <c r="DA22" i="5"/>
  <c r="L154" i="5" s="1"/>
  <c r="CZ22" i="5"/>
  <c r="L153" i="5" s="1"/>
  <c r="CY22" i="5"/>
  <c r="L152" i="5" s="1"/>
  <c r="CX22" i="5"/>
  <c r="L148" i="5" s="1"/>
  <c r="CW22" i="5"/>
  <c r="L147" i="5" s="1"/>
  <c r="CV22" i="5"/>
  <c r="L149" i="5" s="1"/>
  <c r="CU22" i="5"/>
  <c r="L146" i="5" s="1"/>
  <c r="CT22" i="5"/>
  <c r="L145" i="5" s="1"/>
  <c r="CS22" i="5"/>
  <c r="L144" i="5" s="1"/>
  <c r="CR22" i="5"/>
  <c r="L143" i="5" s="1"/>
  <c r="CQ22" i="5"/>
  <c r="L139" i="5" s="1"/>
  <c r="CP22" i="5"/>
  <c r="L138" i="5" s="1"/>
  <c r="CO22" i="5"/>
  <c r="L140" i="5" s="1"/>
  <c r="CN22" i="5"/>
  <c r="L137" i="5" s="1"/>
  <c r="CM22" i="5"/>
  <c r="L136" i="5" s="1"/>
  <c r="CL22" i="5"/>
  <c r="L135" i="5" s="1"/>
  <c r="CK22" i="5"/>
  <c r="L134" i="5" s="1"/>
  <c r="CJ22" i="5"/>
  <c r="L130" i="5" s="1"/>
  <c r="CI22" i="5"/>
  <c r="L129" i="5" s="1"/>
  <c r="CH22" i="5"/>
  <c r="L131" i="5" s="1"/>
  <c r="CG22" i="5"/>
  <c r="L128" i="5" s="1"/>
  <c r="CF22" i="5"/>
  <c r="L127" i="5" s="1"/>
  <c r="CE22" i="5"/>
  <c r="L126" i="5" s="1"/>
  <c r="CD22" i="5"/>
  <c r="L125" i="5" s="1"/>
  <c r="CC22" i="5"/>
  <c r="L121" i="5" s="1"/>
  <c r="CB22" i="5"/>
  <c r="L120" i="5" s="1"/>
  <c r="CA22" i="5"/>
  <c r="L122" i="5" s="1"/>
  <c r="BZ22" i="5"/>
  <c r="L119" i="5" s="1"/>
  <c r="BY22" i="5"/>
  <c r="L118" i="5" s="1"/>
  <c r="BX22" i="5"/>
  <c r="L117" i="5" s="1"/>
  <c r="BW22" i="5"/>
  <c r="L116" i="5" s="1"/>
  <c r="BV22" i="5"/>
  <c r="L112" i="5" s="1"/>
  <c r="BU22" i="5"/>
  <c r="L111" i="5" s="1"/>
  <c r="BT22" i="5"/>
  <c r="L113" i="5" s="1"/>
  <c r="BS22" i="5"/>
  <c r="L110" i="5" s="1"/>
  <c r="BR22" i="5"/>
  <c r="L109" i="5" s="1"/>
  <c r="BQ22" i="5"/>
  <c r="L108" i="5" s="1"/>
  <c r="BP22" i="5"/>
  <c r="L107" i="5" s="1"/>
  <c r="BO22" i="5"/>
  <c r="L103" i="5" s="1"/>
  <c r="BN22" i="5"/>
  <c r="L102" i="5" s="1"/>
  <c r="BM22" i="5"/>
  <c r="L104" i="5" s="1"/>
  <c r="BL22" i="5"/>
  <c r="L101" i="5" s="1"/>
  <c r="BK22" i="5"/>
  <c r="L100" i="5" s="1"/>
  <c r="BJ22" i="5"/>
  <c r="L99" i="5" s="1"/>
  <c r="BI22" i="5"/>
  <c r="L98" i="5" s="1"/>
  <c r="BH22" i="5"/>
  <c r="L94" i="5" s="1"/>
  <c r="BG22" i="5"/>
  <c r="L93" i="5" s="1"/>
  <c r="BF22" i="5"/>
  <c r="L95" i="5" s="1"/>
  <c r="BE22" i="5"/>
  <c r="L92" i="5" s="1"/>
  <c r="BD22" i="5"/>
  <c r="L91" i="5" s="1"/>
  <c r="BC22" i="5"/>
  <c r="L90" i="5" s="1"/>
  <c r="BB22" i="5"/>
  <c r="L89" i="5" s="1"/>
  <c r="BA22" i="5"/>
  <c r="L85" i="5" s="1"/>
  <c r="AZ22" i="5"/>
  <c r="L84" i="5" s="1"/>
  <c r="AY22" i="5"/>
  <c r="L86" i="5" s="1"/>
  <c r="AX22" i="5"/>
  <c r="L83" i="5" s="1"/>
  <c r="AW22" i="5"/>
  <c r="L82" i="5" s="1"/>
  <c r="AV22" i="5"/>
  <c r="L81" i="5" s="1"/>
  <c r="AU22" i="5"/>
  <c r="L80" i="5" s="1"/>
  <c r="AT22" i="5"/>
  <c r="L77" i="5" s="1"/>
  <c r="AS22" i="5"/>
  <c r="L76" i="5" s="1"/>
  <c r="AR22" i="5"/>
  <c r="L78" i="5" s="1"/>
  <c r="AQ22" i="5"/>
  <c r="L75" i="5" s="1"/>
  <c r="AP22" i="5"/>
  <c r="L74" i="5" s="1"/>
  <c r="AO22" i="5"/>
  <c r="L73" i="5" s="1"/>
  <c r="AN22" i="5"/>
  <c r="L72" i="5" s="1"/>
  <c r="AM22" i="5"/>
  <c r="L69" i="5" s="1"/>
  <c r="AL22" i="5"/>
  <c r="L68" i="5" s="1"/>
  <c r="AK22" i="5"/>
  <c r="L70" i="5" s="1"/>
  <c r="AJ22" i="5"/>
  <c r="L67" i="5" s="1"/>
  <c r="AI22" i="5"/>
  <c r="L66" i="5" s="1"/>
  <c r="AH22" i="5"/>
  <c r="L65" i="5" s="1"/>
  <c r="AG22" i="5"/>
  <c r="L64" i="5" s="1"/>
  <c r="AF22" i="5"/>
  <c r="L60" i="5" s="1"/>
  <c r="AE22" i="5"/>
  <c r="L59" i="5" s="1"/>
  <c r="AD22" i="5"/>
  <c r="L61" i="5" s="1"/>
  <c r="AC22" i="5"/>
  <c r="L58" i="5" s="1"/>
  <c r="AB22" i="5"/>
  <c r="L57" i="5" s="1"/>
  <c r="AA22" i="5"/>
  <c r="L56" i="5" s="1"/>
  <c r="Z22" i="5"/>
  <c r="L55" i="5" s="1"/>
  <c r="Y22" i="5"/>
  <c r="L51" i="5" s="1"/>
  <c r="X22" i="5"/>
  <c r="L50" i="5" s="1"/>
  <c r="W22" i="5"/>
  <c r="L52" i="5" s="1"/>
  <c r="V22" i="5"/>
  <c r="L49" i="5" s="1"/>
  <c r="U22" i="5"/>
  <c r="L48" i="5" s="1"/>
  <c r="T22" i="5"/>
  <c r="L47" i="5" s="1"/>
  <c r="S22" i="5"/>
  <c r="L46" i="5" s="1"/>
  <c r="R22" i="5"/>
  <c r="L42" i="5" s="1"/>
  <c r="Q22" i="5"/>
  <c r="L41" i="5" s="1"/>
  <c r="P22" i="5"/>
  <c r="L43" i="5" s="1"/>
  <c r="O22" i="5"/>
  <c r="L40" i="5" s="1"/>
  <c r="N22" i="5"/>
  <c r="L39" i="5" s="1"/>
  <c r="M22" i="5"/>
  <c r="L38" i="5" s="1"/>
  <c r="L22" i="5"/>
  <c r="L37" i="5" s="1"/>
  <c r="K22" i="5"/>
  <c r="L33" i="5" s="1"/>
  <c r="J22" i="5"/>
  <c r="L32" i="5" s="1"/>
  <c r="I22" i="5"/>
  <c r="L34" i="5" s="1"/>
  <c r="H22" i="5"/>
  <c r="L31" i="5" s="1"/>
  <c r="G22" i="5"/>
  <c r="L30" i="5" s="1"/>
  <c r="F22" i="5"/>
  <c r="L29" i="5" s="1"/>
  <c r="E22" i="5"/>
  <c r="L28" i="5" s="1"/>
  <c r="D22" i="5"/>
  <c r="L27" i="5" s="1"/>
  <c r="X26" i="5" s="1"/>
  <c r="AJ26" i="5" s="1"/>
  <c r="DL21" i="5"/>
  <c r="K166" i="5" s="1"/>
  <c r="DK21" i="5"/>
  <c r="K165" i="5" s="1"/>
  <c r="DJ21" i="5"/>
  <c r="K167" i="5" s="1"/>
  <c r="DI21" i="5"/>
  <c r="K164" i="5" s="1"/>
  <c r="DH21" i="5"/>
  <c r="K163" i="5" s="1"/>
  <c r="DG21" i="5"/>
  <c r="K162" i="5" s="1"/>
  <c r="DF21" i="5"/>
  <c r="K161" i="5" s="1"/>
  <c r="DE21" i="5"/>
  <c r="K157" i="5" s="1"/>
  <c r="DD21" i="5"/>
  <c r="K156" i="5" s="1"/>
  <c r="DC21" i="5"/>
  <c r="K158" i="5" s="1"/>
  <c r="DB21" i="5"/>
  <c r="K155" i="5" s="1"/>
  <c r="DA21" i="5"/>
  <c r="K154" i="5" s="1"/>
  <c r="CZ21" i="5"/>
  <c r="K153" i="5" s="1"/>
  <c r="CY21" i="5"/>
  <c r="K152" i="5" s="1"/>
  <c r="CX21" i="5"/>
  <c r="K148" i="5" s="1"/>
  <c r="CW21" i="5"/>
  <c r="K147" i="5" s="1"/>
  <c r="CV21" i="5"/>
  <c r="K149" i="5" s="1"/>
  <c r="CU21" i="5"/>
  <c r="K146" i="5" s="1"/>
  <c r="CT21" i="5"/>
  <c r="K145" i="5" s="1"/>
  <c r="CS21" i="5"/>
  <c r="K144" i="5" s="1"/>
  <c r="CR21" i="5"/>
  <c r="K143" i="5" s="1"/>
  <c r="CQ21" i="5"/>
  <c r="K139" i="5" s="1"/>
  <c r="CP21" i="5"/>
  <c r="K138" i="5" s="1"/>
  <c r="CO21" i="5"/>
  <c r="K140" i="5" s="1"/>
  <c r="CN21" i="5"/>
  <c r="K137" i="5" s="1"/>
  <c r="CM21" i="5"/>
  <c r="K136" i="5" s="1"/>
  <c r="CL21" i="5"/>
  <c r="K135" i="5" s="1"/>
  <c r="CK21" i="5"/>
  <c r="K134" i="5" s="1"/>
  <c r="CJ21" i="5"/>
  <c r="K130" i="5" s="1"/>
  <c r="CI21" i="5"/>
  <c r="K129" i="5" s="1"/>
  <c r="CH21" i="5"/>
  <c r="K131" i="5" s="1"/>
  <c r="CG21" i="5"/>
  <c r="K128" i="5" s="1"/>
  <c r="CF21" i="5"/>
  <c r="K127" i="5" s="1"/>
  <c r="CE21" i="5"/>
  <c r="K126" i="5" s="1"/>
  <c r="CD21" i="5"/>
  <c r="K125" i="5" s="1"/>
  <c r="CC21" i="5"/>
  <c r="K121" i="5" s="1"/>
  <c r="CB21" i="5"/>
  <c r="K120" i="5" s="1"/>
  <c r="CA21" i="5"/>
  <c r="K122" i="5" s="1"/>
  <c r="BZ21" i="5"/>
  <c r="K119" i="5" s="1"/>
  <c r="BY21" i="5"/>
  <c r="K118" i="5" s="1"/>
  <c r="BX21" i="5"/>
  <c r="K117" i="5" s="1"/>
  <c r="BW21" i="5"/>
  <c r="K116" i="5" s="1"/>
  <c r="BV21" i="5"/>
  <c r="K112" i="5" s="1"/>
  <c r="BU21" i="5"/>
  <c r="K111" i="5" s="1"/>
  <c r="BT21" i="5"/>
  <c r="K113" i="5" s="1"/>
  <c r="BS21" i="5"/>
  <c r="K110" i="5" s="1"/>
  <c r="BR21" i="5"/>
  <c r="K109" i="5" s="1"/>
  <c r="BQ21" i="5"/>
  <c r="K108" i="5" s="1"/>
  <c r="BP21" i="5"/>
  <c r="K107" i="5" s="1"/>
  <c r="BO21" i="5"/>
  <c r="K103" i="5" s="1"/>
  <c r="BN21" i="5"/>
  <c r="K102" i="5" s="1"/>
  <c r="BM21" i="5"/>
  <c r="K104" i="5" s="1"/>
  <c r="BL21" i="5"/>
  <c r="K101" i="5" s="1"/>
  <c r="BK21" i="5"/>
  <c r="K100" i="5" s="1"/>
  <c r="BJ21" i="5"/>
  <c r="K99" i="5" s="1"/>
  <c r="BI21" i="5"/>
  <c r="K98" i="5" s="1"/>
  <c r="BH21" i="5"/>
  <c r="K94" i="5" s="1"/>
  <c r="BG21" i="5"/>
  <c r="K93" i="5" s="1"/>
  <c r="BF21" i="5"/>
  <c r="K95" i="5" s="1"/>
  <c r="BE21" i="5"/>
  <c r="K92" i="5" s="1"/>
  <c r="BD21" i="5"/>
  <c r="K91" i="5" s="1"/>
  <c r="BC21" i="5"/>
  <c r="K90" i="5" s="1"/>
  <c r="BB21" i="5"/>
  <c r="K89" i="5" s="1"/>
  <c r="BA21" i="5"/>
  <c r="K85" i="5" s="1"/>
  <c r="AZ21" i="5"/>
  <c r="K84" i="5" s="1"/>
  <c r="AY21" i="5"/>
  <c r="K86" i="5" s="1"/>
  <c r="AX21" i="5"/>
  <c r="K83" i="5" s="1"/>
  <c r="AW21" i="5"/>
  <c r="K82" i="5" s="1"/>
  <c r="AV21" i="5"/>
  <c r="K81" i="5" s="1"/>
  <c r="AU21" i="5"/>
  <c r="K80" i="5" s="1"/>
  <c r="AT21" i="5"/>
  <c r="K77" i="5" s="1"/>
  <c r="AS21" i="5"/>
  <c r="K76" i="5" s="1"/>
  <c r="AR21" i="5"/>
  <c r="K78" i="5" s="1"/>
  <c r="AQ21" i="5"/>
  <c r="K75" i="5" s="1"/>
  <c r="AP21" i="5"/>
  <c r="K74" i="5" s="1"/>
  <c r="AO21" i="5"/>
  <c r="K73" i="5" s="1"/>
  <c r="AN21" i="5"/>
  <c r="K72" i="5" s="1"/>
  <c r="AM21" i="5"/>
  <c r="K69" i="5" s="1"/>
  <c r="AL21" i="5"/>
  <c r="K68" i="5" s="1"/>
  <c r="AK21" i="5"/>
  <c r="K70" i="5" s="1"/>
  <c r="AJ21" i="5"/>
  <c r="K67" i="5" s="1"/>
  <c r="AI21" i="5"/>
  <c r="K66" i="5" s="1"/>
  <c r="AH21" i="5"/>
  <c r="K65" i="5" s="1"/>
  <c r="AG21" i="5"/>
  <c r="K64" i="5" s="1"/>
  <c r="AF21" i="5"/>
  <c r="K60" i="5" s="1"/>
  <c r="AE21" i="5"/>
  <c r="K59" i="5" s="1"/>
  <c r="AD21" i="5"/>
  <c r="K61" i="5" s="1"/>
  <c r="AC21" i="5"/>
  <c r="K58" i="5" s="1"/>
  <c r="AB21" i="5"/>
  <c r="K57" i="5" s="1"/>
  <c r="AA21" i="5"/>
  <c r="K56" i="5" s="1"/>
  <c r="Z21" i="5"/>
  <c r="K55" i="5" s="1"/>
  <c r="Y21" i="5"/>
  <c r="K51" i="5" s="1"/>
  <c r="X21" i="5"/>
  <c r="K50" i="5" s="1"/>
  <c r="W21" i="5"/>
  <c r="K52" i="5" s="1"/>
  <c r="V21" i="5"/>
  <c r="K49" i="5" s="1"/>
  <c r="U21" i="5"/>
  <c r="K48" i="5" s="1"/>
  <c r="T21" i="5"/>
  <c r="K47" i="5" s="1"/>
  <c r="S21" i="5"/>
  <c r="K46" i="5" s="1"/>
  <c r="R21" i="5"/>
  <c r="K42" i="5" s="1"/>
  <c r="Q21" i="5"/>
  <c r="K41" i="5" s="1"/>
  <c r="P21" i="5"/>
  <c r="K43" i="5" s="1"/>
  <c r="O21" i="5"/>
  <c r="K40" i="5" s="1"/>
  <c r="N21" i="5"/>
  <c r="K39" i="5" s="1"/>
  <c r="M21" i="5"/>
  <c r="K38" i="5" s="1"/>
  <c r="L21" i="5"/>
  <c r="K37" i="5" s="1"/>
  <c r="K21" i="5"/>
  <c r="K33" i="5" s="1"/>
  <c r="J21" i="5"/>
  <c r="K32" i="5" s="1"/>
  <c r="I21" i="5"/>
  <c r="K34" i="5" s="1"/>
  <c r="H21" i="5"/>
  <c r="K31" i="5" s="1"/>
  <c r="G21" i="5"/>
  <c r="K30" i="5" s="1"/>
  <c r="F21" i="5"/>
  <c r="K29" i="5" s="1"/>
  <c r="E21" i="5"/>
  <c r="K28" i="5" s="1"/>
  <c r="D21" i="5"/>
  <c r="K27" i="5" s="1"/>
  <c r="W26" i="5" s="1"/>
  <c r="AI26" i="5" s="1"/>
  <c r="DL20" i="5"/>
  <c r="J166" i="5" s="1"/>
  <c r="DK20" i="5"/>
  <c r="J165" i="5" s="1"/>
  <c r="DJ20" i="5"/>
  <c r="J167" i="5" s="1"/>
  <c r="DI20" i="5"/>
  <c r="J164" i="5" s="1"/>
  <c r="DH20" i="5"/>
  <c r="J163" i="5" s="1"/>
  <c r="DG20" i="5"/>
  <c r="J162" i="5" s="1"/>
  <c r="DF20" i="5"/>
  <c r="J161" i="5" s="1"/>
  <c r="DE20" i="5"/>
  <c r="J157" i="5" s="1"/>
  <c r="DD20" i="5"/>
  <c r="J156" i="5" s="1"/>
  <c r="DC20" i="5"/>
  <c r="J158" i="5" s="1"/>
  <c r="DB20" i="5"/>
  <c r="J155" i="5" s="1"/>
  <c r="DA20" i="5"/>
  <c r="J154" i="5" s="1"/>
  <c r="CZ20" i="5"/>
  <c r="J153" i="5" s="1"/>
  <c r="CY20" i="5"/>
  <c r="J152" i="5" s="1"/>
  <c r="CX20" i="5"/>
  <c r="J148" i="5" s="1"/>
  <c r="CW20" i="5"/>
  <c r="J147" i="5" s="1"/>
  <c r="CV20" i="5"/>
  <c r="J149" i="5" s="1"/>
  <c r="CU20" i="5"/>
  <c r="J146" i="5" s="1"/>
  <c r="CT20" i="5"/>
  <c r="J145" i="5" s="1"/>
  <c r="CS20" i="5"/>
  <c r="J144" i="5" s="1"/>
  <c r="CR20" i="5"/>
  <c r="J143" i="5" s="1"/>
  <c r="CQ20" i="5"/>
  <c r="J139" i="5" s="1"/>
  <c r="CP20" i="5"/>
  <c r="J138" i="5" s="1"/>
  <c r="CO20" i="5"/>
  <c r="J140" i="5" s="1"/>
  <c r="CN20" i="5"/>
  <c r="J137" i="5" s="1"/>
  <c r="CM20" i="5"/>
  <c r="J136" i="5" s="1"/>
  <c r="CL20" i="5"/>
  <c r="J135" i="5" s="1"/>
  <c r="CK20" i="5"/>
  <c r="J134" i="5" s="1"/>
  <c r="CJ20" i="5"/>
  <c r="J130" i="5" s="1"/>
  <c r="CI20" i="5"/>
  <c r="J129" i="5" s="1"/>
  <c r="CH20" i="5"/>
  <c r="J131" i="5" s="1"/>
  <c r="CG20" i="5"/>
  <c r="J128" i="5" s="1"/>
  <c r="CF20" i="5"/>
  <c r="J127" i="5" s="1"/>
  <c r="CE20" i="5"/>
  <c r="J126" i="5" s="1"/>
  <c r="CD20" i="5"/>
  <c r="J125" i="5" s="1"/>
  <c r="CC20" i="5"/>
  <c r="J121" i="5" s="1"/>
  <c r="CB20" i="5"/>
  <c r="J120" i="5" s="1"/>
  <c r="CA20" i="5"/>
  <c r="J122" i="5" s="1"/>
  <c r="BZ20" i="5"/>
  <c r="J119" i="5" s="1"/>
  <c r="BY20" i="5"/>
  <c r="J118" i="5" s="1"/>
  <c r="BX20" i="5"/>
  <c r="J117" i="5" s="1"/>
  <c r="BW20" i="5"/>
  <c r="J116" i="5" s="1"/>
  <c r="BV20" i="5"/>
  <c r="J112" i="5" s="1"/>
  <c r="BU20" i="5"/>
  <c r="J111" i="5" s="1"/>
  <c r="BT20" i="5"/>
  <c r="J113" i="5" s="1"/>
  <c r="BS20" i="5"/>
  <c r="J110" i="5" s="1"/>
  <c r="BR20" i="5"/>
  <c r="J109" i="5" s="1"/>
  <c r="BQ20" i="5"/>
  <c r="J108" i="5" s="1"/>
  <c r="BP20" i="5"/>
  <c r="J107" i="5" s="1"/>
  <c r="BO20" i="5"/>
  <c r="J103" i="5" s="1"/>
  <c r="BN20" i="5"/>
  <c r="J102" i="5" s="1"/>
  <c r="BM20" i="5"/>
  <c r="J104" i="5" s="1"/>
  <c r="BL20" i="5"/>
  <c r="J101" i="5" s="1"/>
  <c r="BK20" i="5"/>
  <c r="J100" i="5" s="1"/>
  <c r="BJ20" i="5"/>
  <c r="J99" i="5" s="1"/>
  <c r="BI20" i="5"/>
  <c r="J98" i="5" s="1"/>
  <c r="BH20" i="5"/>
  <c r="J94" i="5" s="1"/>
  <c r="BG20" i="5"/>
  <c r="J93" i="5" s="1"/>
  <c r="BF20" i="5"/>
  <c r="J95" i="5" s="1"/>
  <c r="BE20" i="5"/>
  <c r="J92" i="5" s="1"/>
  <c r="BD20" i="5"/>
  <c r="J91" i="5" s="1"/>
  <c r="BC20" i="5"/>
  <c r="J90" i="5" s="1"/>
  <c r="BB20" i="5"/>
  <c r="J89" i="5" s="1"/>
  <c r="BA20" i="5"/>
  <c r="J85" i="5" s="1"/>
  <c r="AZ20" i="5"/>
  <c r="J84" i="5" s="1"/>
  <c r="AY20" i="5"/>
  <c r="J86" i="5" s="1"/>
  <c r="AX20" i="5"/>
  <c r="J83" i="5" s="1"/>
  <c r="AW20" i="5"/>
  <c r="J82" i="5" s="1"/>
  <c r="AV20" i="5"/>
  <c r="J81" i="5" s="1"/>
  <c r="AU20" i="5"/>
  <c r="J80" i="5" s="1"/>
  <c r="AT20" i="5"/>
  <c r="J77" i="5" s="1"/>
  <c r="AS20" i="5"/>
  <c r="J76" i="5" s="1"/>
  <c r="AR20" i="5"/>
  <c r="J78" i="5" s="1"/>
  <c r="AQ20" i="5"/>
  <c r="J75" i="5" s="1"/>
  <c r="AP20" i="5"/>
  <c r="J74" i="5" s="1"/>
  <c r="AO20" i="5"/>
  <c r="J73" i="5" s="1"/>
  <c r="AN20" i="5"/>
  <c r="J72" i="5" s="1"/>
  <c r="AM20" i="5"/>
  <c r="J69" i="5" s="1"/>
  <c r="AL20" i="5"/>
  <c r="J68" i="5" s="1"/>
  <c r="AK20" i="5"/>
  <c r="J70" i="5" s="1"/>
  <c r="AJ20" i="5"/>
  <c r="J67" i="5" s="1"/>
  <c r="AI20" i="5"/>
  <c r="J66" i="5" s="1"/>
  <c r="AH20" i="5"/>
  <c r="J65" i="5" s="1"/>
  <c r="AG20" i="5"/>
  <c r="J64" i="5" s="1"/>
  <c r="AF20" i="5"/>
  <c r="J60" i="5" s="1"/>
  <c r="AE20" i="5"/>
  <c r="J59" i="5" s="1"/>
  <c r="AD20" i="5"/>
  <c r="J61" i="5" s="1"/>
  <c r="AC20" i="5"/>
  <c r="J58" i="5" s="1"/>
  <c r="AB20" i="5"/>
  <c r="J57" i="5" s="1"/>
  <c r="AA20" i="5"/>
  <c r="J56" i="5" s="1"/>
  <c r="Z20" i="5"/>
  <c r="J55" i="5" s="1"/>
  <c r="Y20" i="5"/>
  <c r="J51" i="5" s="1"/>
  <c r="X20" i="5"/>
  <c r="J50" i="5" s="1"/>
  <c r="W20" i="5"/>
  <c r="J52" i="5" s="1"/>
  <c r="V20" i="5"/>
  <c r="J49" i="5" s="1"/>
  <c r="U20" i="5"/>
  <c r="J48" i="5" s="1"/>
  <c r="T20" i="5"/>
  <c r="J47" i="5" s="1"/>
  <c r="S20" i="5"/>
  <c r="J46" i="5" s="1"/>
  <c r="R20" i="5"/>
  <c r="J42" i="5" s="1"/>
  <c r="Q20" i="5"/>
  <c r="J41" i="5" s="1"/>
  <c r="P20" i="5"/>
  <c r="J43" i="5" s="1"/>
  <c r="O20" i="5"/>
  <c r="J40" i="5" s="1"/>
  <c r="N20" i="5"/>
  <c r="J39" i="5" s="1"/>
  <c r="M20" i="5"/>
  <c r="J38" i="5" s="1"/>
  <c r="L20" i="5"/>
  <c r="J37" i="5" s="1"/>
  <c r="K20" i="5"/>
  <c r="J33" i="5" s="1"/>
  <c r="J20" i="5"/>
  <c r="J32" i="5" s="1"/>
  <c r="I20" i="5"/>
  <c r="J34" i="5" s="1"/>
  <c r="H20" i="5"/>
  <c r="J31" i="5" s="1"/>
  <c r="G20" i="5"/>
  <c r="J30" i="5" s="1"/>
  <c r="F20" i="5"/>
  <c r="J29" i="5" s="1"/>
  <c r="E20" i="5"/>
  <c r="J28" i="5" s="1"/>
  <c r="D20" i="5"/>
  <c r="J27" i="5" s="1"/>
  <c r="V26" i="5" s="1"/>
  <c r="AH26" i="5" s="1"/>
  <c r="DL19" i="5"/>
  <c r="I166" i="5" s="1"/>
  <c r="DK19" i="5"/>
  <c r="I165" i="5" s="1"/>
  <c r="DJ19" i="5"/>
  <c r="I167" i="5" s="1"/>
  <c r="DI19" i="5"/>
  <c r="I164" i="5" s="1"/>
  <c r="DH19" i="5"/>
  <c r="I163" i="5" s="1"/>
  <c r="DG19" i="5"/>
  <c r="I162" i="5" s="1"/>
  <c r="DF19" i="5"/>
  <c r="I161" i="5" s="1"/>
  <c r="DE19" i="5"/>
  <c r="I157" i="5" s="1"/>
  <c r="DD19" i="5"/>
  <c r="I156" i="5" s="1"/>
  <c r="DC19" i="5"/>
  <c r="I158" i="5" s="1"/>
  <c r="DB19" i="5"/>
  <c r="I155" i="5" s="1"/>
  <c r="DA19" i="5"/>
  <c r="I154" i="5" s="1"/>
  <c r="CZ19" i="5"/>
  <c r="I153" i="5" s="1"/>
  <c r="CY19" i="5"/>
  <c r="I152" i="5" s="1"/>
  <c r="CX19" i="5"/>
  <c r="I148" i="5" s="1"/>
  <c r="CW19" i="5"/>
  <c r="I147" i="5" s="1"/>
  <c r="CV19" i="5"/>
  <c r="I149" i="5" s="1"/>
  <c r="CU19" i="5"/>
  <c r="I146" i="5" s="1"/>
  <c r="CT19" i="5"/>
  <c r="I145" i="5" s="1"/>
  <c r="CS19" i="5"/>
  <c r="I144" i="5" s="1"/>
  <c r="CR19" i="5"/>
  <c r="I143" i="5" s="1"/>
  <c r="CQ19" i="5"/>
  <c r="I139" i="5" s="1"/>
  <c r="CP19" i="5"/>
  <c r="I138" i="5" s="1"/>
  <c r="CO19" i="5"/>
  <c r="I140" i="5" s="1"/>
  <c r="CN19" i="5"/>
  <c r="I137" i="5" s="1"/>
  <c r="CM19" i="5"/>
  <c r="I136" i="5" s="1"/>
  <c r="CL19" i="5"/>
  <c r="I135" i="5" s="1"/>
  <c r="CK19" i="5"/>
  <c r="I134" i="5" s="1"/>
  <c r="CJ19" i="5"/>
  <c r="I130" i="5" s="1"/>
  <c r="CI19" i="5"/>
  <c r="I129" i="5" s="1"/>
  <c r="CH19" i="5"/>
  <c r="I131" i="5" s="1"/>
  <c r="CG19" i="5"/>
  <c r="I128" i="5" s="1"/>
  <c r="CF19" i="5"/>
  <c r="I127" i="5" s="1"/>
  <c r="CE19" i="5"/>
  <c r="I126" i="5" s="1"/>
  <c r="CD19" i="5"/>
  <c r="I125" i="5" s="1"/>
  <c r="CC19" i="5"/>
  <c r="I121" i="5" s="1"/>
  <c r="CB19" i="5"/>
  <c r="I120" i="5" s="1"/>
  <c r="CA19" i="5"/>
  <c r="I122" i="5" s="1"/>
  <c r="BZ19" i="5"/>
  <c r="I119" i="5" s="1"/>
  <c r="BY19" i="5"/>
  <c r="I118" i="5" s="1"/>
  <c r="BX19" i="5"/>
  <c r="I117" i="5" s="1"/>
  <c r="BW19" i="5"/>
  <c r="I116" i="5" s="1"/>
  <c r="BV19" i="5"/>
  <c r="I112" i="5" s="1"/>
  <c r="BU19" i="5"/>
  <c r="I111" i="5" s="1"/>
  <c r="BT19" i="5"/>
  <c r="I113" i="5" s="1"/>
  <c r="BS19" i="5"/>
  <c r="I110" i="5" s="1"/>
  <c r="BR19" i="5"/>
  <c r="I109" i="5" s="1"/>
  <c r="BQ19" i="5"/>
  <c r="I108" i="5" s="1"/>
  <c r="BP19" i="5"/>
  <c r="I107" i="5" s="1"/>
  <c r="BO19" i="5"/>
  <c r="I103" i="5" s="1"/>
  <c r="BN19" i="5"/>
  <c r="I102" i="5" s="1"/>
  <c r="BM19" i="5"/>
  <c r="I104" i="5" s="1"/>
  <c r="BL19" i="5"/>
  <c r="I101" i="5" s="1"/>
  <c r="BK19" i="5"/>
  <c r="I100" i="5" s="1"/>
  <c r="BJ19" i="5"/>
  <c r="I99" i="5" s="1"/>
  <c r="BI19" i="5"/>
  <c r="I98" i="5" s="1"/>
  <c r="BH19" i="5"/>
  <c r="I94" i="5" s="1"/>
  <c r="BG19" i="5"/>
  <c r="I93" i="5" s="1"/>
  <c r="BF19" i="5"/>
  <c r="I95" i="5" s="1"/>
  <c r="BE19" i="5"/>
  <c r="I92" i="5" s="1"/>
  <c r="BD19" i="5"/>
  <c r="I91" i="5" s="1"/>
  <c r="BC19" i="5"/>
  <c r="I90" i="5" s="1"/>
  <c r="BB19" i="5"/>
  <c r="I89" i="5" s="1"/>
  <c r="BA19" i="5"/>
  <c r="I85" i="5" s="1"/>
  <c r="AZ19" i="5"/>
  <c r="I84" i="5" s="1"/>
  <c r="AY19" i="5"/>
  <c r="I86" i="5" s="1"/>
  <c r="AX19" i="5"/>
  <c r="I83" i="5" s="1"/>
  <c r="AW19" i="5"/>
  <c r="I82" i="5" s="1"/>
  <c r="AV19" i="5"/>
  <c r="I81" i="5" s="1"/>
  <c r="AU19" i="5"/>
  <c r="I80" i="5" s="1"/>
  <c r="AT19" i="5"/>
  <c r="I77" i="5" s="1"/>
  <c r="AS19" i="5"/>
  <c r="I76" i="5" s="1"/>
  <c r="AR19" i="5"/>
  <c r="I78" i="5" s="1"/>
  <c r="AQ19" i="5"/>
  <c r="I75" i="5" s="1"/>
  <c r="AP19" i="5"/>
  <c r="I74" i="5" s="1"/>
  <c r="AO19" i="5"/>
  <c r="I73" i="5" s="1"/>
  <c r="AN19" i="5"/>
  <c r="I72" i="5" s="1"/>
  <c r="AM19" i="5"/>
  <c r="I69" i="5" s="1"/>
  <c r="AL19" i="5"/>
  <c r="I68" i="5" s="1"/>
  <c r="AK19" i="5"/>
  <c r="I70" i="5" s="1"/>
  <c r="AJ19" i="5"/>
  <c r="I67" i="5" s="1"/>
  <c r="AI19" i="5"/>
  <c r="I66" i="5" s="1"/>
  <c r="AH19" i="5"/>
  <c r="I65" i="5" s="1"/>
  <c r="AG19" i="5"/>
  <c r="I64" i="5" s="1"/>
  <c r="AF19" i="5"/>
  <c r="I60" i="5" s="1"/>
  <c r="AE19" i="5"/>
  <c r="I59" i="5" s="1"/>
  <c r="AD19" i="5"/>
  <c r="I61" i="5" s="1"/>
  <c r="AC19" i="5"/>
  <c r="I58" i="5" s="1"/>
  <c r="AB19" i="5"/>
  <c r="I57" i="5" s="1"/>
  <c r="AA19" i="5"/>
  <c r="I56" i="5" s="1"/>
  <c r="Z19" i="5"/>
  <c r="I55" i="5" s="1"/>
  <c r="Y19" i="5"/>
  <c r="I51" i="5" s="1"/>
  <c r="X19" i="5"/>
  <c r="I50" i="5" s="1"/>
  <c r="W19" i="5"/>
  <c r="I52" i="5" s="1"/>
  <c r="V19" i="5"/>
  <c r="I49" i="5" s="1"/>
  <c r="U19" i="5"/>
  <c r="I48" i="5" s="1"/>
  <c r="T19" i="5"/>
  <c r="I47" i="5" s="1"/>
  <c r="S19" i="5"/>
  <c r="I46" i="5" s="1"/>
  <c r="R19" i="5"/>
  <c r="I42" i="5" s="1"/>
  <c r="Q19" i="5"/>
  <c r="I41" i="5" s="1"/>
  <c r="P19" i="5"/>
  <c r="I43" i="5" s="1"/>
  <c r="O19" i="5"/>
  <c r="I40" i="5" s="1"/>
  <c r="N19" i="5"/>
  <c r="I39" i="5" s="1"/>
  <c r="M19" i="5"/>
  <c r="I38" i="5" s="1"/>
  <c r="L19" i="5"/>
  <c r="I37" i="5" s="1"/>
  <c r="K19" i="5"/>
  <c r="I33" i="5" s="1"/>
  <c r="J19" i="5"/>
  <c r="I32" i="5" s="1"/>
  <c r="I19" i="5"/>
  <c r="I34" i="5" s="1"/>
  <c r="H19" i="5"/>
  <c r="I31" i="5" s="1"/>
  <c r="G19" i="5"/>
  <c r="I30" i="5" s="1"/>
  <c r="F19" i="5"/>
  <c r="I29" i="5" s="1"/>
  <c r="E19" i="5"/>
  <c r="I28" i="5" s="1"/>
  <c r="D19" i="5"/>
  <c r="I27" i="5" s="1"/>
  <c r="U26" i="5" s="1"/>
  <c r="AG26" i="5" s="1"/>
  <c r="DL18" i="5"/>
  <c r="H166" i="5" s="1"/>
  <c r="DK18" i="5"/>
  <c r="H165" i="5" s="1"/>
  <c r="DJ18" i="5"/>
  <c r="H167" i="5" s="1"/>
  <c r="DI18" i="5"/>
  <c r="H164" i="5" s="1"/>
  <c r="DH18" i="5"/>
  <c r="H163" i="5" s="1"/>
  <c r="DG18" i="5"/>
  <c r="H162" i="5" s="1"/>
  <c r="DF18" i="5"/>
  <c r="H161" i="5" s="1"/>
  <c r="DE18" i="5"/>
  <c r="H157" i="5" s="1"/>
  <c r="DD18" i="5"/>
  <c r="H156" i="5" s="1"/>
  <c r="DC18" i="5"/>
  <c r="H158" i="5" s="1"/>
  <c r="DB18" i="5"/>
  <c r="H155" i="5" s="1"/>
  <c r="DA18" i="5"/>
  <c r="H154" i="5" s="1"/>
  <c r="CZ18" i="5"/>
  <c r="H153" i="5" s="1"/>
  <c r="CY18" i="5"/>
  <c r="H152" i="5" s="1"/>
  <c r="CX18" i="5"/>
  <c r="H148" i="5" s="1"/>
  <c r="CW18" i="5"/>
  <c r="H147" i="5" s="1"/>
  <c r="CV18" i="5"/>
  <c r="H149" i="5" s="1"/>
  <c r="CU18" i="5"/>
  <c r="H146" i="5" s="1"/>
  <c r="CT18" i="5"/>
  <c r="H145" i="5" s="1"/>
  <c r="CS18" i="5"/>
  <c r="H144" i="5" s="1"/>
  <c r="CR18" i="5"/>
  <c r="H143" i="5" s="1"/>
  <c r="CQ18" i="5"/>
  <c r="H139" i="5" s="1"/>
  <c r="CP18" i="5"/>
  <c r="H138" i="5" s="1"/>
  <c r="CO18" i="5"/>
  <c r="H140" i="5" s="1"/>
  <c r="CN18" i="5"/>
  <c r="H137" i="5" s="1"/>
  <c r="CM18" i="5"/>
  <c r="H136" i="5" s="1"/>
  <c r="CL18" i="5"/>
  <c r="H135" i="5" s="1"/>
  <c r="CK18" i="5"/>
  <c r="H134" i="5" s="1"/>
  <c r="CJ18" i="5"/>
  <c r="H130" i="5" s="1"/>
  <c r="CI18" i="5"/>
  <c r="H129" i="5" s="1"/>
  <c r="CH18" i="5"/>
  <c r="H131" i="5" s="1"/>
  <c r="CG18" i="5"/>
  <c r="H128" i="5" s="1"/>
  <c r="CF18" i="5"/>
  <c r="H127" i="5" s="1"/>
  <c r="CE18" i="5"/>
  <c r="H126" i="5" s="1"/>
  <c r="CD18" i="5"/>
  <c r="H125" i="5" s="1"/>
  <c r="CC18" i="5"/>
  <c r="H121" i="5" s="1"/>
  <c r="CB18" i="5"/>
  <c r="H120" i="5" s="1"/>
  <c r="CA18" i="5"/>
  <c r="BZ18" i="5"/>
  <c r="H119" i="5" s="1"/>
  <c r="BY18" i="5"/>
  <c r="H118" i="5" s="1"/>
  <c r="BX18" i="5"/>
  <c r="H117" i="5" s="1"/>
  <c r="BW18" i="5"/>
  <c r="H116" i="5" s="1"/>
  <c r="BV18" i="5"/>
  <c r="H112" i="5" s="1"/>
  <c r="BU18" i="5"/>
  <c r="H111" i="5" s="1"/>
  <c r="BT18" i="5"/>
  <c r="H113" i="5" s="1"/>
  <c r="BS18" i="5"/>
  <c r="H110" i="5" s="1"/>
  <c r="BR18" i="5"/>
  <c r="H109" i="5" s="1"/>
  <c r="BQ18" i="5"/>
  <c r="H108" i="5" s="1"/>
  <c r="BP18" i="5"/>
  <c r="H107" i="5" s="1"/>
  <c r="BO18" i="5"/>
  <c r="H103" i="5" s="1"/>
  <c r="BN18" i="5"/>
  <c r="H102" i="5" s="1"/>
  <c r="BM18" i="5"/>
  <c r="H104" i="5" s="1"/>
  <c r="BL18" i="5"/>
  <c r="H101" i="5" s="1"/>
  <c r="BK18" i="5"/>
  <c r="H100" i="5" s="1"/>
  <c r="BJ18" i="5"/>
  <c r="H99" i="5" s="1"/>
  <c r="BI18" i="5"/>
  <c r="H98" i="5" s="1"/>
  <c r="BH18" i="5"/>
  <c r="H94" i="5" s="1"/>
  <c r="BG18" i="5"/>
  <c r="H93" i="5" s="1"/>
  <c r="BF18" i="5"/>
  <c r="H95" i="5" s="1"/>
  <c r="BE18" i="5"/>
  <c r="H92" i="5" s="1"/>
  <c r="BD18" i="5"/>
  <c r="H91" i="5" s="1"/>
  <c r="BC18" i="5"/>
  <c r="H90" i="5" s="1"/>
  <c r="BB18" i="5"/>
  <c r="H89" i="5" s="1"/>
  <c r="BA18" i="5"/>
  <c r="H85" i="5" s="1"/>
  <c r="AZ18" i="5"/>
  <c r="H84" i="5" s="1"/>
  <c r="AY18" i="5"/>
  <c r="H86" i="5" s="1"/>
  <c r="AX18" i="5"/>
  <c r="H83" i="5" s="1"/>
  <c r="AW18" i="5"/>
  <c r="H82" i="5" s="1"/>
  <c r="AV18" i="5"/>
  <c r="H81" i="5" s="1"/>
  <c r="AU18" i="5"/>
  <c r="H80" i="5" s="1"/>
  <c r="AT18" i="5"/>
  <c r="H77" i="5" s="1"/>
  <c r="AS18" i="5"/>
  <c r="H76" i="5" s="1"/>
  <c r="AR18" i="5"/>
  <c r="H78" i="5" s="1"/>
  <c r="AQ18" i="5"/>
  <c r="H75" i="5" s="1"/>
  <c r="AP18" i="5"/>
  <c r="H74" i="5" s="1"/>
  <c r="AO18" i="5"/>
  <c r="H73" i="5" s="1"/>
  <c r="AN18" i="5"/>
  <c r="H72" i="5" s="1"/>
  <c r="AM18" i="5"/>
  <c r="H69" i="5" s="1"/>
  <c r="AL18" i="5"/>
  <c r="H68" i="5" s="1"/>
  <c r="AK18" i="5"/>
  <c r="H70" i="5" s="1"/>
  <c r="AJ18" i="5"/>
  <c r="H67" i="5" s="1"/>
  <c r="AI18" i="5"/>
  <c r="H66" i="5" s="1"/>
  <c r="AH18" i="5"/>
  <c r="H65" i="5" s="1"/>
  <c r="AG18" i="5"/>
  <c r="H64" i="5" s="1"/>
  <c r="AF18" i="5"/>
  <c r="H60" i="5" s="1"/>
  <c r="AE18" i="5"/>
  <c r="H59" i="5" s="1"/>
  <c r="AD18" i="5"/>
  <c r="H61" i="5" s="1"/>
  <c r="AC18" i="5"/>
  <c r="H58" i="5" s="1"/>
  <c r="AB18" i="5"/>
  <c r="H57" i="5" s="1"/>
  <c r="AA18" i="5"/>
  <c r="H56" i="5" s="1"/>
  <c r="Z18" i="5"/>
  <c r="H55" i="5" s="1"/>
  <c r="Y18" i="5"/>
  <c r="H51" i="5" s="1"/>
  <c r="X18" i="5"/>
  <c r="H50" i="5" s="1"/>
  <c r="W18" i="5"/>
  <c r="H52" i="5" s="1"/>
  <c r="V18" i="5"/>
  <c r="H49" i="5" s="1"/>
  <c r="U18" i="5"/>
  <c r="H48" i="5" s="1"/>
  <c r="T18" i="5"/>
  <c r="H47" i="5" s="1"/>
  <c r="S18" i="5"/>
  <c r="H46" i="5" s="1"/>
  <c r="R18" i="5"/>
  <c r="H42" i="5" s="1"/>
  <c r="Q18" i="5"/>
  <c r="H41" i="5" s="1"/>
  <c r="P18" i="5"/>
  <c r="H43" i="5" s="1"/>
  <c r="O18" i="5"/>
  <c r="H40" i="5" s="1"/>
  <c r="N18" i="5"/>
  <c r="H39" i="5" s="1"/>
  <c r="M18" i="5"/>
  <c r="H38" i="5" s="1"/>
  <c r="L18" i="5"/>
  <c r="H37" i="5" s="1"/>
  <c r="K18" i="5"/>
  <c r="H33" i="5" s="1"/>
  <c r="J18" i="5"/>
  <c r="H32" i="5" s="1"/>
  <c r="I18" i="5"/>
  <c r="H34" i="5" s="1"/>
  <c r="H18" i="5"/>
  <c r="H31" i="5" s="1"/>
  <c r="G18" i="5"/>
  <c r="H30" i="5" s="1"/>
  <c r="F18" i="5"/>
  <c r="H29" i="5" s="1"/>
  <c r="E18" i="5"/>
  <c r="H28" i="5" s="1"/>
  <c r="D18" i="5"/>
  <c r="H27" i="5" s="1"/>
  <c r="T26" i="5" s="1"/>
  <c r="AF26" i="5" s="1"/>
  <c r="DL17" i="5"/>
  <c r="G166" i="5" s="1"/>
  <c r="DK17" i="5"/>
  <c r="G165" i="5" s="1"/>
  <c r="DJ17" i="5"/>
  <c r="G167" i="5" s="1"/>
  <c r="DI17" i="5"/>
  <c r="G164" i="5" s="1"/>
  <c r="DH17" i="5"/>
  <c r="G163" i="5" s="1"/>
  <c r="DG17" i="5"/>
  <c r="G162" i="5" s="1"/>
  <c r="DF17" i="5"/>
  <c r="G161" i="5" s="1"/>
  <c r="DE17" i="5"/>
  <c r="G157" i="5" s="1"/>
  <c r="DD17" i="5"/>
  <c r="G156" i="5" s="1"/>
  <c r="DC17" i="5"/>
  <c r="G158" i="5" s="1"/>
  <c r="DB17" i="5"/>
  <c r="G155" i="5" s="1"/>
  <c r="DA17" i="5"/>
  <c r="G154" i="5" s="1"/>
  <c r="CZ17" i="5"/>
  <c r="G153" i="5" s="1"/>
  <c r="CY17" i="5"/>
  <c r="G152" i="5" s="1"/>
  <c r="CX17" i="5"/>
  <c r="G148" i="5" s="1"/>
  <c r="CW17" i="5"/>
  <c r="G147" i="5" s="1"/>
  <c r="CV17" i="5"/>
  <c r="G149" i="5" s="1"/>
  <c r="CU17" i="5"/>
  <c r="G146" i="5" s="1"/>
  <c r="CT17" i="5"/>
  <c r="G145" i="5" s="1"/>
  <c r="CS17" i="5"/>
  <c r="G144" i="5" s="1"/>
  <c r="CR17" i="5"/>
  <c r="G143" i="5" s="1"/>
  <c r="CQ17" i="5"/>
  <c r="G139" i="5" s="1"/>
  <c r="CP17" i="5"/>
  <c r="G138" i="5" s="1"/>
  <c r="CO17" i="5"/>
  <c r="G140" i="5" s="1"/>
  <c r="CN17" i="5"/>
  <c r="G137" i="5" s="1"/>
  <c r="CM17" i="5"/>
  <c r="G136" i="5" s="1"/>
  <c r="CL17" i="5"/>
  <c r="G135" i="5" s="1"/>
  <c r="CK17" i="5"/>
  <c r="G134" i="5" s="1"/>
  <c r="CJ17" i="5"/>
  <c r="G130" i="5" s="1"/>
  <c r="CI17" i="5"/>
  <c r="G129" i="5" s="1"/>
  <c r="CH17" i="5"/>
  <c r="G131" i="5" s="1"/>
  <c r="CG17" i="5"/>
  <c r="G128" i="5" s="1"/>
  <c r="CF17" i="5"/>
  <c r="G127" i="5" s="1"/>
  <c r="CE17" i="5"/>
  <c r="G126" i="5" s="1"/>
  <c r="CD17" i="5"/>
  <c r="G125" i="5" s="1"/>
  <c r="CC17" i="5"/>
  <c r="G121" i="5" s="1"/>
  <c r="CB17" i="5"/>
  <c r="G120" i="5" s="1"/>
  <c r="CA17" i="5"/>
  <c r="G122" i="5" s="1"/>
  <c r="BZ17" i="5"/>
  <c r="G119" i="5" s="1"/>
  <c r="BY17" i="5"/>
  <c r="G118" i="5" s="1"/>
  <c r="BX17" i="5"/>
  <c r="G117" i="5" s="1"/>
  <c r="BW17" i="5"/>
  <c r="G116" i="5" s="1"/>
  <c r="BV17" i="5"/>
  <c r="G112" i="5" s="1"/>
  <c r="BU17" i="5"/>
  <c r="G111" i="5" s="1"/>
  <c r="BT17" i="5"/>
  <c r="G113" i="5" s="1"/>
  <c r="BS17" i="5"/>
  <c r="G110" i="5" s="1"/>
  <c r="BR17" i="5"/>
  <c r="G109" i="5" s="1"/>
  <c r="BQ17" i="5"/>
  <c r="G108" i="5" s="1"/>
  <c r="BP17" i="5"/>
  <c r="G107" i="5" s="1"/>
  <c r="BO17" i="5"/>
  <c r="G103" i="5" s="1"/>
  <c r="BN17" i="5"/>
  <c r="G102" i="5" s="1"/>
  <c r="BM17" i="5"/>
  <c r="G104" i="5" s="1"/>
  <c r="BL17" i="5"/>
  <c r="G101" i="5" s="1"/>
  <c r="BK17" i="5"/>
  <c r="G100" i="5" s="1"/>
  <c r="BJ17" i="5"/>
  <c r="G99" i="5" s="1"/>
  <c r="BI17" i="5"/>
  <c r="G98" i="5" s="1"/>
  <c r="BH17" i="5"/>
  <c r="G94" i="5" s="1"/>
  <c r="BG17" i="5"/>
  <c r="G93" i="5" s="1"/>
  <c r="BF17" i="5"/>
  <c r="G95" i="5" s="1"/>
  <c r="BE17" i="5"/>
  <c r="G92" i="5" s="1"/>
  <c r="BD17" i="5"/>
  <c r="G91" i="5" s="1"/>
  <c r="BC17" i="5"/>
  <c r="G90" i="5" s="1"/>
  <c r="BB17" i="5"/>
  <c r="G89" i="5" s="1"/>
  <c r="BA17" i="5"/>
  <c r="G85" i="5" s="1"/>
  <c r="AZ17" i="5"/>
  <c r="G84" i="5" s="1"/>
  <c r="AY17" i="5"/>
  <c r="G86" i="5" s="1"/>
  <c r="AX17" i="5"/>
  <c r="G83" i="5" s="1"/>
  <c r="AW17" i="5"/>
  <c r="G82" i="5" s="1"/>
  <c r="AV17" i="5"/>
  <c r="G81" i="5" s="1"/>
  <c r="AU17" i="5"/>
  <c r="G80" i="5" s="1"/>
  <c r="AT17" i="5"/>
  <c r="G77" i="5" s="1"/>
  <c r="AS17" i="5"/>
  <c r="G76" i="5" s="1"/>
  <c r="AR17" i="5"/>
  <c r="G78" i="5" s="1"/>
  <c r="AQ17" i="5"/>
  <c r="G75" i="5" s="1"/>
  <c r="AP17" i="5"/>
  <c r="G74" i="5" s="1"/>
  <c r="AO17" i="5"/>
  <c r="G73" i="5" s="1"/>
  <c r="AN17" i="5"/>
  <c r="G72" i="5" s="1"/>
  <c r="AM17" i="5"/>
  <c r="G69" i="5" s="1"/>
  <c r="AL17" i="5"/>
  <c r="G68" i="5" s="1"/>
  <c r="AK17" i="5"/>
  <c r="G70" i="5" s="1"/>
  <c r="AJ17" i="5"/>
  <c r="G67" i="5" s="1"/>
  <c r="AI17" i="5"/>
  <c r="G66" i="5" s="1"/>
  <c r="AH17" i="5"/>
  <c r="G65" i="5" s="1"/>
  <c r="AG17" i="5"/>
  <c r="G64" i="5" s="1"/>
  <c r="AF17" i="5"/>
  <c r="G60" i="5" s="1"/>
  <c r="AE17" i="5"/>
  <c r="G59" i="5" s="1"/>
  <c r="AD17" i="5"/>
  <c r="G61" i="5" s="1"/>
  <c r="AC17" i="5"/>
  <c r="G58" i="5" s="1"/>
  <c r="AB17" i="5"/>
  <c r="G57" i="5" s="1"/>
  <c r="AA17" i="5"/>
  <c r="G56" i="5" s="1"/>
  <c r="Z17" i="5"/>
  <c r="G55" i="5" s="1"/>
  <c r="Y17" i="5"/>
  <c r="G51" i="5" s="1"/>
  <c r="X17" i="5"/>
  <c r="G50" i="5" s="1"/>
  <c r="W17" i="5"/>
  <c r="G52" i="5" s="1"/>
  <c r="V17" i="5"/>
  <c r="G49" i="5" s="1"/>
  <c r="U17" i="5"/>
  <c r="G48" i="5" s="1"/>
  <c r="T17" i="5"/>
  <c r="G47" i="5" s="1"/>
  <c r="S17" i="5"/>
  <c r="G46" i="5" s="1"/>
  <c r="R17" i="5"/>
  <c r="G42" i="5" s="1"/>
  <c r="Q17" i="5"/>
  <c r="G41" i="5" s="1"/>
  <c r="P17" i="5"/>
  <c r="G43" i="5" s="1"/>
  <c r="O17" i="5"/>
  <c r="G40" i="5" s="1"/>
  <c r="N17" i="5"/>
  <c r="G39" i="5" s="1"/>
  <c r="M17" i="5"/>
  <c r="G38" i="5" s="1"/>
  <c r="L17" i="5"/>
  <c r="G37" i="5" s="1"/>
  <c r="K17" i="5"/>
  <c r="G33" i="5" s="1"/>
  <c r="J17" i="5"/>
  <c r="G32" i="5" s="1"/>
  <c r="I17" i="5"/>
  <c r="G34" i="5" s="1"/>
  <c r="H17" i="5"/>
  <c r="G31" i="5" s="1"/>
  <c r="G17" i="5"/>
  <c r="G30" i="5" s="1"/>
  <c r="F17" i="5"/>
  <c r="G29" i="5" s="1"/>
  <c r="E17" i="5"/>
  <c r="G28" i="5" s="1"/>
  <c r="D17" i="5"/>
  <c r="G27" i="5" s="1"/>
  <c r="S26" i="5" s="1"/>
  <c r="AE26" i="5" s="1"/>
  <c r="DL16" i="5"/>
  <c r="F166" i="5" s="1"/>
  <c r="DK16" i="5"/>
  <c r="F165" i="5" s="1"/>
  <c r="DJ16" i="5"/>
  <c r="F167" i="5" s="1"/>
  <c r="DI16" i="5"/>
  <c r="F164" i="5" s="1"/>
  <c r="DH16" i="5"/>
  <c r="F163" i="5" s="1"/>
  <c r="DG16" i="5"/>
  <c r="F162" i="5" s="1"/>
  <c r="DF16" i="5"/>
  <c r="F161" i="5" s="1"/>
  <c r="DE16" i="5"/>
  <c r="F157" i="5" s="1"/>
  <c r="DD16" i="5"/>
  <c r="F156" i="5" s="1"/>
  <c r="DC16" i="5"/>
  <c r="F158" i="5" s="1"/>
  <c r="DB16" i="5"/>
  <c r="F155" i="5" s="1"/>
  <c r="DA16" i="5"/>
  <c r="F154" i="5" s="1"/>
  <c r="CZ16" i="5"/>
  <c r="F153" i="5" s="1"/>
  <c r="CY16" i="5"/>
  <c r="F152" i="5" s="1"/>
  <c r="CX16" i="5"/>
  <c r="F148" i="5" s="1"/>
  <c r="CW16" i="5"/>
  <c r="F147" i="5" s="1"/>
  <c r="CV16" i="5"/>
  <c r="F149" i="5" s="1"/>
  <c r="CU16" i="5"/>
  <c r="F146" i="5" s="1"/>
  <c r="CT16" i="5"/>
  <c r="F145" i="5" s="1"/>
  <c r="CS16" i="5"/>
  <c r="F144" i="5" s="1"/>
  <c r="CR16" i="5"/>
  <c r="F143" i="5" s="1"/>
  <c r="CQ16" i="5"/>
  <c r="F139" i="5" s="1"/>
  <c r="CP16" i="5"/>
  <c r="F138" i="5" s="1"/>
  <c r="CO16" i="5"/>
  <c r="F140" i="5" s="1"/>
  <c r="CN16" i="5"/>
  <c r="F137" i="5" s="1"/>
  <c r="CM16" i="5"/>
  <c r="F136" i="5" s="1"/>
  <c r="CL16" i="5"/>
  <c r="F135" i="5" s="1"/>
  <c r="CK16" i="5"/>
  <c r="F134" i="5" s="1"/>
  <c r="CJ16" i="5"/>
  <c r="F130" i="5" s="1"/>
  <c r="CI16" i="5"/>
  <c r="F129" i="5" s="1"/>
  <c r="CH16" i="5"/>
  <c r="F131" i="5" s="1"/>
  <c r="CG16" i="5"/>
  <c r="F128" i="5" s="1"/>
  <c r="CF16" i="5"/>
  <c r="F127" i="5" s="1"/>
  <c r="CE16" i="5"/>
  <c r="F126" i="5" s="1"/>
  <c r="CD16" i="5"/>
  <c r="F125" i="5" s="1"/>
  <c r="CC16" i="5"/>
  <c r="F121" i="5" s="1"/>
  <c r="CB16" i="5"/>
  <c r="F120" i="5" s="1"/>
  <c r="CA16" i="5"/>
  <c r="F122" i="5" s="1"/>
  <c r="BZ16" i="5"/>
  <c r="F119" i="5" s="1"/>
  <c r="BY16" i="5"/>
  <c r="F118" i="5" s="1"/>
  <c r="BX16" i="5"/>
  <c r="F117" i="5" s="1"/>
  <c r="BW16" i="5"/>
  <c r="F116" i="5" s="1"/>
  <c r="BV16" i="5"/>
  <c r="F112" i="5" s="1"/>
  <c r="BU16" i="5"/>
  <c r="F111" i="5" s="1"/>
  <c r="BT16" i="5"/>
  <c r="F113" i="5" s="1"/>
  <c r="BS16" i="5"/>
  <c r="F110" i="5" s="1"/>
  <c r="BR16" i="5"/>
  <c r="F109" i="5" s="1"/>
  <c r="BQ16" i="5"/>
  <c r="F108" i="5" s="1"/>
  <c r="BP16" i="5"/>
  <c r="F107" i="5" s="1"/>
  <c r="BO16" i="5"/>
  <c r="F103" i="5" s="1"/>
  <c r="BN16" i="5"/>
  <c r="F102" i="5" s="1"/>
  <c r="BM16" i="5"/>
  <c r="F104" i="5" s="1"/>
  <c r="BL16" i="5"/>
  <c r="F101" i="5" s="1"/>
  <c r="BK16" i="5"/>
  <c r="F100" i="5" s="1"/>
  <c r="BJ16" i="5"/>
  <c r="F99" i="5" s="1"/>
  <c r="BI16" i="5"/>
  <c r="F98" i="5" s="1"/>
  <c r="BH16" i="5"/>
  <c r="F94" i="5" s="1"/>
  <c r="BG16" i="5"/>
  <c r="F93" i="5" s="1"/>
  <c r="BF16" i="5"/>
  <c r="F95" i="5" s="1"/>
  <c r="BE16" i="5"/>
  <c r="F92" i="5" s="1"/>
  <c r="BD16" i="5"/>
  <c r="F91" i="5" s="1"/>
  <c r="BC16" i="5"/>
  <c r="F90" i="5" s="1"/>
  <c r="BB16" i="5"/>
  <c r="F89" i="5" s="1"/>
  <c r="BA16" i="5"/>
  <c r="F85" i="5" s="1"/>
  <c r="AZ16" i="5"/>
  <c r="F84" i="5" s="1"/>
  <c r="AY16" i="5"/>
  <c r="F86" i="5" s="1"/>
  <c r="AX16" i="5"/>
  <c r="F83" i="5" s="1"/>
  <c r="AW16" i="5"/>
  <c r="F82" i="5" s="1"/>
  <c r="AV16" i="5"/>
  <c r="F81" i="5" s="1"/>
  <c r="AU16" i="5"/>
  <c r="F80" i="5" s="1"/>
  <c r="AT16" i="5"/>
  <c r="F77" i="5" s="1"/>
  <c r="AS16" i="5"/>
  <c r="F76" i="5" s="1"/>
  <c r="AR16" i="5"/>
  <c r="F78" i="5" s="1"/>
  <c r="AQ16" i="5"/>
  <c r="F75" i="5" s="1"/>
  <c r="AP16" i="5"/>
  <c r="F74" i="5" s="1"/>
  <c r="AO16" i="5"/>
  <c r="F73" i="5" s="1"/>
  <c r="AN16" i="5"/>
  <c r="F72" i="5" s="1"/>
  <c r="AM16" i="5"/>
  <c r="F69" i="5" s="1"/>
  <c r="AL16" i="5"/>
  <c r="F68" i="5" s="1"/>
  <c r="AK16" i="5"/>
  <c r="F70" i="5" s="1"/>
  <c r="AJ16" i="5"/>
  <c r="F67" i="5" s="1"/>
  <c r="AI16" i="5"/>
  <c r="F66" i="5" s="1"/>
  <c r="AH16" i="5"/>
  <c r="F65" i="5" s="1"/>
  <c r="AG16" i="5"/>
  <c r="F64" i="5" s="1"/>
  <c r="AF16" i="5"/>
  <c r="F60" i="5" s="1"/>
  <c r="AE16" i="5"/>
  <c r="F59" i="5" s="1"/>
  <c r="AD16" i="5"/>
  <c r="F61" i="5" s="1"/>
  <c r="AC16" i="5"/>
  <c r="F58" i="5" s="1"/>
  <c r="AB16" i="5"/>
  <c r="F57" i="5" s="1"/>
  <c r="AA16" i="5"/>
  <c r="F56" i="5" s="1"/>
  <c r="Z16" i="5"/>
  <c r="F55" i="5" s="1"/>
  <c r="Y16" i="5"/>
  <c r="F51" i="5" s="1"/>
  <c r="X16" i="5"/>
  <c r="F50" i="5" s="1"/>
  <c r="W16" i="5"/>
  <c r="F52" i="5" s="1"/>
  <c r="V16" i="5"/>
  <c r="F49" i="5" s="1"/>
  <c r="U16" i="5"/>
  <c r="F48" i="5" s="1"/>
  <c r="T16" i="5"/>
  <c r="F47" i="5" s="1"/>
  <c r="S16" i="5"/>
  <c r="F46" i="5" s="1"/>
  <c r="R16" i="5"/>
  <c r="F42" i="5" s="1"/>
  <c r="Q16" i="5"/>
  <c r="F41" i="5" s="1"/>
  <c r="P16" i="5"/>
  <c r="F43" i="5" s="1"/>
  <c r="O16" i="5"/>
  <c r="F40" i="5" s="1"/>
  <c r="N16" i="5"/>
  <c r="F39" i="5" s="1"/>
  <c r="M16" i="5"/>
  <c r="F38" i="5" s="1"/>
  <c r="L16" i="5"/>
  <c r="F37" i="5" s="1"/>
  <c r="K16" i="5"/>
  <c r="F33" i="5" s="1"/>
  <c r="J16" i="5"/>
  <c r="F32" i="5" s="1"/>
  <c r="I16" i="5"/>
  <c r="F34" i="5" s="1"/>
  <c r="H16" i="5"/>
  <c r="F31" i="5" s="1"/>
  <c r="G16" i="5"/>
  <c r="F30" i="5" s="1"/>
  <c r="F16" i="5"/>
  <c r="F29" i="5" s="1"/>
  <c r="E16" i="5"/>
  <c r="F28" i="5" s="1"/>
  <c r="D16" i="5"/>
  <c r="F27" i="5" s="1"/>
  <c r="R26" i="5" s="1"/>
  <c r="AD26" i="5" s="1"/>
  <c r="DL15" i="5"/>
  <c r="E166" i="5" s="1"/>
  <c r="DK15" i="5"/>
  <c r="E165" i="5" s="1"/>
  <c r="DJ15" i="5"/>
  <c r="E167" i="5" s="1"/>
  <c r="DI15" i="5"/>
  <c r="E164" i="5" s="1"/>
  <c r="DH15" i="5"/>
  <c r="E163" i="5" s="1"/>
  <c r="DG15" i="5"/>
  <c r="E162" i="5" s="1"/>
  <c r="DF15" i="5"/>
  <c r="E161" i="5" s="1"/>
  <c r="DE15" i="5"/>
  <c r="E157" i="5" s="1"/>
  <c r="DD15" i="5"/>
  <c r="E156" i="5" s="1"/>
  <c r="DC15" i="5"/>
  <c r="E158" i="5" s="1"/>
  <c r="DB15" i="5"/>
  <c r="E155" i="5" s="1"/>
  <c r="DA15" i="5"/>
  <c r="E154" i="5" s="1"/>
  <c r="CZ15" i="5"/>
  <c r="E153" i="5" s="1"/>
  <c r="CY15" i="5"/>
  <c r="E152" i="5" s="1"/>
  <c r="CX15" i="5"/>
  <c r="E148" i="5" s="1"/>
  <c r="CW15" i="5"/>
  <c r="E147" i="5" s="1"/>
  <c r="CV15" i="5"/>
  <c r="E149" i="5" s="1"/>
  <c r="CU15" i="5"/>
  <c r="E146" i="5" s="1"/>
  <c r="CT15" i="5"/>
  <c r="E145" i="5" s="1"/>
  <c r="CS15" i="5"/>
  <c r="E144" i="5" s="1"/>
  <c r="CR15" i="5"/>
  <c r="E143" i="5" s="1"/>
  <c r="CQ15" i="5"/>
  <c r="E139" i="5" s="1"/>
  <c r="CP15" i="5"/>
  <c r="E138" i="5" s="1"/>
  <c r="CO15" i="5"/>
  <c r="E140" i="5" s="1"/>
  <c r="CN15" i="5"/>
  <c r="E137" i="5" s="1"/>
  <c r="CM15" i="5"/>
  <c r="E136" i="5" s="1"/>
  <c r="CL15" i="5"/>
  <c r="E135" i="5" s="1"/>
  <c r="CK15" i="5"/>
  <c r="E134" i="5" s="1"/>
  <c r="CJ15" i="5"/>
  <c r="E130" i="5" s="1"/>
  <c r="CI15" i="5"/>
  <c r="E129" i="5" s="1"/>
  <c r="CH15" i="5"/>
  <c r="E131" i="5" s="1"/>
  <c r="CG15" i="5"/>
  <c r="E128" i="5" s="1"/>
  <c r="CF15" i="5"/>
  <c r="E127" i="5" s="1"/>
  <c r="CE15" i="5"/>
  <c r="E126" i="5" s="1"/>
  <c r="CD15" i="5"/>
  <c r="E125" i="5" s="1"/>
  <c r="CC15" i="5"/>
  <c r="E121" i="5" s="1"/>
  <c r="CB15" i="5"/>
  <c r="E120" i="5" s="1"/>
  <c r="CA15" i="5"/>
  <c r="E122" i="5" s="1"/>
  <c r="BZ15" i="5"/>
  <c r="E119" i="5" s="1"/>
  <c r="BY15" i="5"/>
  <c r="E118" i="5" s="1"/>
  <c r="BX15" i="5"/>
  <c r="E117" i="5" s="1"/>
  <c r="BW15" i="5"/>
  <c r="E116" i="5" s="1"/>
  <c r="BV15" i="5"/>
  <c r="E112" i="5" s="1"/>
  <c r="BU15" i="5"/>
  <c r="E111" i="5" s="1"/>
  <c r="BT15" i="5"/>
  <c r="E113" i="5" s="1"/>
  <c r="BS15" i="5"/>
  <c r="E110" i="5" s="1"/>
  <c r="BR15" i="5"/>
  <c r="E109" i="5" s="1"/>
  <c r="BQ15" i="5"/>
  <c r="E108" i="5" s="1"/>
  <c r="BP15" i="5"/>
  <c r="E107" i="5" s="1"/>
  <c r="BO15" i="5"/>
  <c r="E103" i="5" s="1"/>
  <c r="BN15" i="5"/>
  <c r="E102" i="5" s="1"/>
  <c r="BM15" i="5"/>
  <c r="E104" i="5" s="1"/>
  <c r="BL15" i="5"/>
  <c r="E101" i="5" s="1"/>
  <c r="BK15" i="5"/>
  <c r="E100" i="5" s="1"/>
  <c r="BJ15" i="5"/>
  <c r="E99" i="5" s="1"/>
  <c r="BI15" i="5"/>
  <c r="E98" i="5" s="1"/>
  <c r="BH15" i="5"/>
  <c r="E94" i="5" s="1"/>
  <c r="BG15" i="5"/>
  <c r="E93" i="5" s="1"/>
  <c r="BF15" i="5"/>
  <c r="E95" i="5" s="1"/>
  <c r="BE15" i="5"/>
  <c r="E92" i="5" s="1"/>
  <c r="BD15" i="5"/>
  <c r="E91" i="5" s="1"/>
  <c r="BC15" i="5"/>
  <c r="E90" i="5" s="1"/>
  <c r="BB15" i="5"/>
  <c r="E89" i="5" s="1"/>
  <c r="BA15" i="5"/>
  <c r="E85" i="5" s="1"/>
  <c r="AZ15" i="5"/>
  <c r="E84" i="5" s="1"/>
  <c r="AY15" i="5"/>
  <c r="E86" i="5" s="1"/>
  <c r="AX15" i="5"/>
  <c r="E83" i="5" s="1"/>
  <c r="AW15" i="5"/>
  <c r="E82" i="5" s="1"/>
  <c r="AV15" i="5"/>
  <c r="E81" i="5" s="1"/>
  <c r="AU15" i="5"/>
  <c r="E80" i="5" s="1"/>
  <c r="AT15" i="5"/>
  <c r="E77" i="5" s="1"/>
  <c r="AS15" i="5"/>
  <c r="E76" i="5" s="1"/>
  <c r="AR15" i="5"/>
  <c r="E78" i="5" s="1"/>
  <c r="AQ15" i="5"/>
  <c r="E75" i="5" s="1"/>
  <c r="AP15" i="5"/>
  <c r="E74" i="5" s="1"/>
  <c r="AO15" i="5"/>
  <c r="E73" i="5" s="1"/>
  <c r="AN15" i="5"/>
  <c r="E72" i="5" s="1"/>
  <c r="AM15" i="5"/>
  <c r="E69" i="5" s="1"/>
  <c r="AL15" i="5"/>
  <c r="E68" i="5" s="1"/>
  <c r="AK15" i="5"/>
  <c r="E70" i="5" s="1"/>
  <c r="AJ15" i="5"/>
  <c r="E67" i="5" s="1"/>
  <c r="AI15" i="5"/>
  <c r="E66" i="5" s="1"/>
  <c r="AH15" i="5"/>
  <c r="E65" i="5" s="1"/>
  <c r="AG15" i="5"/>
  <c r="E64" i="5" s="1"/>
  <c r="AF15" i="5"/>
  <c r="E60" i="5" s="1"/>
  <c r="AE15" i="5"/>
  <c r="E59" i="5" s="1"/>
  <c r="AD15" i="5"/>
  <c r="E61" i="5" s="1"/>
  <c r="AC15" i="5"/>
  <c r="E58" i="5" s="1"/>
  <c r="AB15" i="5"/>
  <c r="E57" i="5" s="1"/>
  <c r="AA15" i="5"/>
  <c r="E56" i="5" s="1"/>
  <c r="Z15" i="5"/>
  <c r="E55" i="5" s="1"/>
  <c r="Y15" i="5"/>
  <c r="E51" i="5" s="1"/>
  <c r="X15" i="5"/>
  <c r="E50" i="5" s="1"/>
  <c r="W15" i="5"/>
  <c r="E52" i="5" s="1"/>
  <c r="V15" i="5"/>
  <c r="E49" i="5" s="1"/>
  <c r="U15" i="5"/>
  <c r="E48" i="5" s="1"/>
  <c r="T15" i="5"/>
  <c r="E47" i="5" s="1"/>
  <c r="S15" i="5"/>
  <c r="E46" i="5" s="1"/>
  <c r="R15" i="5"/>
  <c r="E42" i="5" s="1"/>
  <c r="Q15" i="5"/>
  <c r="E41" i="5" s="1"/>
  <c r="P15" i="5"/>
  <c r="E43" i="5" s="1"/>
  <c r="O15" i="5"/>
  <c r="N15" i="5"/>
  <c r="E39" i="5" s="1"/>
  <c r="M15" i="5"/>
  <c r="E38" i="5" s="1"/>
  <c r="L15" i="5"/>
  <c r="E37" i="5" s="1"/>
  <c r="K15" i="5"/>
  <c r="E33" i="5" s="1"/>
  <c r="J15" i="5"/>
  <c r="E32" i="5" s="1"/>
  <c r="I15" i="5"/>
  <c r="E34" i="5" s="1"/>
  <c r="H15" i="5"/>
  <c r="E31" i="5" s="1"/>
  <c r="G15" i="5"/>
  <c r="E30" i="5" s="1"/>
  <c r="F15" i="5"/>
  <c r="E29" i="5" s="1"/>
  <c r="E15" i="5"/>
  <c r="E28" i="5" s="1"/>
  <c r="D15" i="5"/>
  <c r="E27" i="5" s="1"/>
  <c r="Q26" i="5" s="1"/>
  <c r="AC26" i="5" s="1"/>
  <c r="DL14" i="5"/>
  <c r="D166" i="5" s="1"/>
  <c r="DK14" i="5"/>
  <c r="D165" i="5" s="1"/>
  <c r="DJ14" i="5"/>
  <c r="D167" i="5" s="1"/>
  <c r="DI14" i="5"/>
  <c r="D164" i="5" s="1"/>
  <c r="DH14" i="5"/>
  <c r="D163" i="5" s="1"/>
  <c r="DG14" i="5"/>
  <c r="D162" i="5" s="1"/>
  <c r="DF14" i="5"/>
  <c r="D161" i="5" s="1"/>
  <c r="DE14" i="5"/>
  <c r="D157" i="5" s="1"/>
  <c r="DD14" i="5"/>
  <c r="D156" i="5" s="1"/>
  <c r="DC14" i="5"/>
  <c r="D158" i="5" s="1"/>
  <c r="DB14" i="5"/>
  <c r="D155" i="5" s="1"/>
  <c r="DA14" i="5"/>
  <c r="D154" i="5" s="1"/>
  <c r="CZ14" i="5"/>
  <c r="D153" i="5" s="1"/>
  <c r="CY14" i="5"/>
  <c r="D152" i="5" s="1"/>
  <c r="CX14" i="5"/>
  <c r="D148" i="5" s="1"/>
  <c r="CW14" i="5"/>
  <c r="D147" i="5" s="1"/>
  <c r="CV14" i="5"/>
  <c r="D149" i="5" s="1"/>
  <c r="CU14" i="5"/>
  <c r="D146" i="5" s="1"/>
  <c r="CT14" i="5"/>
  <c r="D145" i="5" s="1"/>
  <c r="CS14" i="5"/>
  <c r="D144" i="5" s="1"/>
  <c r="CR14" i="5"/>
  <c r="D143" i="5" s="1"/>
  <c r="CQ14" i="5"/>
  <c r="D139" i="5" s="1"/>
  <c r="CP14" i="5"/>
  <c r="D138" i="5" s="1"/>
  <c r="CO14" i="5"/>
  <c r="D140" i="5" s="1"/>
  <c r="CN14" i="5"/>
  <c r="D137" i="5" s="1"/>
  <c r="CM14" i="5"/>
  <c r="D136" i="5" s="1"/>
  <c r="CL14" i="5"/>
  <c r="D135" i="5" s="1"/>
  <c r="CK14" i="5"/>
  <c r="D134" i="5" s="1"/>
  <c r="CJ14" i="5"/>
  <c r="D130" i="5" s="1"/>
  <c r="CI14" i="5"/>
  <c r="D129" i="5" s="1"/>
  <c r="CH14" i="5"/>
  <c r="D131" i="5" s="1"/>
  <c r="CG14" i="5"/>
  <c r="D128" i="5" s="1"/>
  <c r="CF14" i="5"/>
  <c r="D127" i="5" s="1"/>
  <c r="CE14" i="5"/>
  <c r="D126" i="5" s="1"/>
  <c r="CD14" i="5"/>
  <c r="D125" i="5" s="1"/>
  <c r="CC14" i="5"/>
  <c r="D121" i="5" s="1"/>
  <c r="CB14" i="5"/>
  <c r="D120" i="5" s="1"/>
  <c r="CA14" i="5"/>
  <c r="D122" i="5" s="1"/>
  <c r="BZ14" i="5"/>
  <c r="D119" i="5" s="1"/>
  <c r="BY14" i="5"/>
  <c r="D118" i="5" s="1"/>
  <c r="BX14" i="5"/>
  <c r="D117" i="5" s="1"/>
  <c r="BW14" i="5"/>
  <c r="D116" i="5" s="1"/>
  <c r="BV14" i="5"/>
  <c r="D112" i="5" s="1"/>
  <c r="BU14" i="5"/>
  <c r="D111" i="5" s="1"/>
  <c r="BT14" i="5"/>
  <c r="D113" i="5" s="1"/>
  <c r="BS14" i="5"/>
  <c r="D110" i="5" s="1"/>
  <c r="BR14" i="5"/>
  <c r="D109" i="5" s="1"/>
  <c r="BQ14" i="5"/>
  <c r="D108" i="5" s="1"/>
  <c r="BP14" i="5"/>
  <c r="D107" i="5" s="1"/>
  <c r="BO14" i="5"/>
  <c r="D103" i="5" s="1"/>
  <c r="BN14" i="5"/>
  <c r="D102" i="5" s="1"/>
  <c r="BM14" i="5"/>
  <c r="D104" i="5" s="1"/>
  <c r="BL14" i="5"/>
  <c r="D101" i="5" s="1"/>
  <c r="BK14" i="5"/>
  <c r="D100" i="5" s="1"/>
  <c r="BJ14" i="5"/>
  <c r="D99" i="5" s="1"/>
  <c r="BI14" i="5"/>
  <c r="D98" i="5" s="1"/>
  <c r="BH14" i="5"/>
  <c r="D94" i="5" s="1"/>
  <c r="BG14" i="5"/>
  <c r="D93" i="5" s="1"/>
  <c r="BF14" i="5"/>
  <c r="D95" i="5" s="1"/>
  <c r="BE14" i="5"/>
  <c r="D92" i="5" s="1"/>
  <c r="BD14" i="5"/>
  <c r="D91" i="5" s="1"/>
  <c r="BC14" i="5"/>
  <c r="D90" i="5" s="1"/>
  <c r="BB14" i="5"/>
  <c r="D89" i="5" s="1"/>
  <c r="BA14" i="5"/>
  <c r="D85" i="5" s="1"/>
  <c r="AZ14" i="5"/>
  <c r="D84" i="5" s="1"/>
  <c r="AY14" i="5"/>
  <c r="D86" i="5" s="1"/>
  <c r="AX14" i="5"/>
  <c r="D83" i="5" s="1"/>
  <c r="AW14" i="5"/>
  <c r="D82" i="5" s="1"/>
  <c r="AV14" i="5"/>
  <c r="D81" i="5" s="1"/>
  <c r="AU14" i="5"/>
  <c r="D80" i="5" s="1"/>
  <c r="AT14" i="5"/>
  <c r="D77" i="5" s="1"/>
  <c r="AS14" i="5"/>
  <c r="D76" i="5" s="1"/>
  <c r="AR14" i="5"/>
  <c r="D78" i="5" s="1"/>
  <c r="AQ14" i="5"/>
  <c r="D75" i="5" s="1"/>
  <c r="AP14" i="5"/>
  <c r="D74" i="5" s="1"/>
  <c r="AO14" i="5"/>
  <c r="D73" i="5" s="1"/>
  <c r="AN14" i="5"/>
  <c r="D72" i="5" s="1"/>
  <c r="AM14" i="5"/>
  <c r="D69" i="5" s="1"/>
  <c r="AL14" i="5"/>
  <c r="D68" i="5" s="1"/>
  <c r="AK14" i="5"/>
  <c r="D70" i="5" s="1"/>
  <c r="AJ14" i="5"/>
  <c r="D67" i="5" s="1"/>
  <c r="AI14" i="5"/>
  <c r="D66" i="5" s="1"/>
  <c r="AH14" i="5"/>
  <c r="D65" i="5" s="1"/>
  <c r="AG14" i="5"/>
  <c r="D64" i="5" s="1"/>
  <c r="AF14" i="5"/>
  <c r="D60" i="5" s="1"/>
  <c r="AE14" i="5"/>
  <c r="D59" i="5" s="1"/>
  <c r="AD14" i="5"/>
  <c r="D61" i="5" s="1"/>
  <c r="AC14" i="5"/>
  <c r="D58" i="5" s="1"/>
  <c r="AB14" i="5"/>
  <c r="D57" i="5" s="1"/>
  <c r="AA14" i="5"/>
  <c r="D56" i="5" s="1"/>
  <c r="Z14" i="5"/>
  <c r="D55" i="5" s="1"/>
  <c r="Y14" i="5"/>
  <c r="D51" i="5" s="1"/>
  <c r="X14" i="5"/>
  <c r="D50" i="5" s="1"/>
  <c r="W14" i="5"/>
  <c r="D52" i="5" s="1"/>
  <c r="V14" i="5"/>
  <c r="D49" i="5" s="1"/>
  <c r="U14" i="5"/>
  <c r="D48" i="5" s="1"/>
  <c r="T14" i="5"/>
  <c r="D47" i="5" s="1"/>
  <c r="S14" i="5"/>
  <c r="D46" i="5" s="1"/>
  <c r="R14" i="5"/>
  <c r="D42" i="5" s="1"/>
  <c r="Q14" i="5"/>
  <c r="D41" i="5" s="1"/>
  <c r="P14" i="5"/>
  <c r="D43" i="5" s="1"/>
  <c r="O14" i="5"/>
  <c r="D40" i="5" s="1"/>
  <c r="N14" i="5"/>
  <c r="D39" i="5" s="1"/>
  <c r="M14" i="5"/>
  <c r="D38" i="5" s="1"/>
  <c r="L14" i="5"/>
  <c r="D37" i="5" s="1"/>
  <c r="K14" i="5"/>
  <c r="D33" i="5" s="1"/>
  <c r="J14" i="5"/>
  <c r="D32" i="5" s="1"/>
  <c r="I14" i="5"/>
  <c r="D34" i="5" s="1"/>
  <c r="H14" i="5"/>
  <c r="D31" i="5" s="1"/>
  <c r="G14" i="5"/>
  <c r="F14" i="5"/>
  <c r="D29" i="5" s="1"/>
  <c r="E14" i="5"/>
  <c r="D28" i="5" s="1"/>
  <c r="D14" i="5"/>
  <c r="D27" i="5" s="1"/>
  <c r="P26" i="5" s="1"/>
  <c r="AB26" i="5" s="1"/>
  <c r="F136" i="6"/>
  <c r="H112" i="6"/>
  <c r="K81" i="6"/>
  <c r="H59" i="6"/>
  <c r="L46" i="6"/>
  <c r="I38" i="6"/>
  <c r="E23" i="6"/>
  <c r="DL22" i="6"/>
  <c r="L166" i="6" s="1"/>
  <c r="DK22" i="6"/>
  <c r="L165" i="6" s="1"/>
  <c r="DJ22" i="6"/>
  <c r="L167" i="6" s="1"/>
  <c r="DI22" i="6"/>
  <c r="L164" i="6" s="1"/>
  <c r="DH22" i="6"/>
  <c r="L163" i="6" s="1"/>
  <c r="DG22" i="6"/>
  <c r="L162" i="6" s="1"/>
  <c r="DF22" i="6"/>
  <c r="L161" i="6" s="1"/>
  <c r="DE22" i="6"/>
  <c r="L157" i="6" s="1"/>
  <c r="DD22" i="6"/>
  <c r="L156" i="6" s="1"/>
  <c r="DC22" i="6"/>
  <c r="L158" i="6" s="1"/>
  <c r="DB22" i="6"/>
  <c r="L155" i="6" s="1"/>
  <c r="DA22" i="6"/>
  <c r="L154" i="6" s="1"/>
  <c r="CZ22" i="6"/>
  <c r="L153" i="6" s="1"/>
  <c r="CY22" i="6"/>
  <c r="L152" i="6" s="1"/>
  <c r="CX22" i="6"/>
  <c r="L148" i="6" s="1"/>
  <c r="CW22" i="6"/>
  <c r="L147" i="6" s="1"/>
  <c r="CV22" i="6"/>
  <c r="L149" i="6" s="1"/>
  <c r="CU22" i="6"/>
  <c r="L146" i="6" s="1"/>
  <c r="CT22" i="6"/>
  <c r="L145" i="6" s="1"/>
  <c r="CS22" i="6"/>
  <c r="L144" i="6" s="1"/>
  <c r="CR22" i="6"/>
  <c r="L143" i="6" s="1"/>
  <c r="CQ22" i="6"/>
  <c r="L139" i="6" s="1"/>
  <c r="CP22" i="6"/>
  <c r="L138" i="6" s="1"/>
  <c r="CO22" i="6"/>
  <c r="L140" i="6" s="1"/>
  <c r="CN22" i="6"/>
  <c r="L137" i="6" s="1"/>
  <c r="CM22" i="6"/>
  <c r="L136" i="6" s="1"/>
  <c r="CL22" i="6"/>
  <c r="L135" i="6" s="1"/>
  <c r="CK22" i="6"/>
  <c r="L134" i="6" s="1"/>
  <c r="CJ22" i="6"/>
  <c r="L130" i="6" s="1"/>
  <c r="CI22" i="6"/>
  <c r="L129" i="6" s="1"/>
  <c r="CH22" i="6"/>
  <c r="L131" i="6" s="1"/>
  <c r="CG22" i="6"/>
  <c r="L128" i="6" s="1"/>
  <c r="CF22" i="6"/>
  <c r="L127" i="6" s="1"/>
  <c r="CE22" i="6"/>
  <c r="L126" i="6" s="1"/>
  <c r="CD22" i="6"/>
  <c r="L125" i="6" s="1"/>
  <c r="CC22" i="6"/>
  <c r="L121" i="6" s="1"/>
  <c r="CB22" i="6"/>
  <c r="L120" i="6" s="1"/>
  <c r="CA22" i="6"/>
  <c r="L122" i="6" s="1"/>
  <c r="BZ22" i="6"/>
  <c r="L119" i="6" s="1"/>
  <c r="BY22" i="6"/>
  <c r="L118" i="6" s="1"/>
  <c r="BX22" i="6"/>
  <c r="L117" i="6" s="1"/>
  <c r="BW22" i="6"/>
  <c r="L116" i="6" s="1"/>
  <c r="BV22" i="6"/>
  <c r="L112" i="6" s="1"/>
  <c r="BU22" i="6"/>
  <c r="L111" i="6" s="1"/>
  <c r="BT22" i="6"/>
  <c r="L113" i="6" s="1"/>
  <c r="BS22" i="6"/>
  <c r="L110" i="6" s="1"/>
  <c r="BR22" i="6"/>
  <c r="L109" i="6" s="1"/>
  <c r="BQ22" i="6"/>
  <c r="L108" i="6" s="1"/>
  <c r="BP22" i="6"/>
  <c r="L107" i="6" s="1"/>
  <c r="BO22" i="6"/>
  <c r="L103" i="6" s="1"/>
  <c r="BN22" i="6"/>
  <c r="L102" i="6" s="1"/>
  <c r="BM22" i="6"/>
  <c r="L104" i="6" s="1"/>
  <c r="BL22" i="6"/>
  <c r="L101" i="6" s="1"/>
  <c r="BK22" i="6"/>
  <c r="L100" i="6" s="1"/>
  <c r="BJ22" i="6"/>
  <c r="L99" i="6" s="1"/>
  <c r="BI22" i="6"/>
  <c r="L98" i="6" s="1"/>
  <c r="BH22" i="6"/>
  <c r="L94" i="6" s="1"/>
  <c r="BG22" i="6"/>
  <c r="L93" i="6" s="1"/>
  <c r="BF22" i="6"/>
  <c r="L95" i="6" s="1"/>
  <c r="BE22" i="6"/>
  <c r="L92" i="6" s="1"/>
  <c r="BD22" i="6"/>
  <c r="L91" i="6" s="1"/>
  <c r="BC22" i="6"/>
  <c r="L90" i="6" s="1"/>
  <c r="BB22" i="6"/>
  <c r="L89" i="6" s="1"/>
  <c r="BA22" i="6"/>
  <c r="L85" i="6" s="1"/>
  <c r="AZ22" i="6"/>
  <c r="L84" i="6" s="1"/>
  <c r="AY22" i="6"/>
  <c r="L86" i="6" s="1"/>
  <c r="AX22" i="6"/>
  <c r="L83" i="6" s="1"/>
  <c r="AW22" i="6"/>
  <c r="L82" i="6" s="1"/>
  <c r="AV22" i="6"/>
  <c r="L81" i="6" s="1"/>
  <c r="AU22" i="6"/>
  <c r="L80" i="6" s="1"/>
  <c r="AT22" i="6"/>
  <c r="L77" i="6" s="1"/>
  <c r="AS22" i="6"/>
  <c r="L76" i="6" s="1"/>
  <c r="AR22" i="6"/>
  <c r="L78" i="6" s="1"/>
  <c r="AQ22" i="6"/>
  <c r="L75" i="6" s="1"/>
  <c r="AP22" i="6"/>
  <c r="L74" i="6" s="1"/>
  <c r="AO22" i="6"/>
  <c r="L73" i="6" s="1"/>
  <c r="AN22" i="6"/>
  <c r="L72" i="6" s="1"/>
  <c r="AM22" i="6"/>
  <c r="L69" i="6" s="1"/>
  <c r="AL22" i="6"/>
  <c r="L68" i="6" s="1"/>
  <c r="AK22" i="6"/>
  <c r="L70" i="6" s="1"/>
  <c r="AJ22" i="6"/>
  <c r="L67" i="6" s="1"/>
  <c r="AI22" i="6"/>
  <c r="L66" i="6" s="1"/>
  <c r="AH22" i="6"/>
  <c r="L65" i="6" s="1"/>
  <c r="AG22" i="6"/>
  <c r="L64" i="6" s="1"/>
  <c r="AF22" i="6"/>
  <c r="L60" i="6" s="1"/>
  <c r="AE22" i="6"/>
  <c r="L59" i="6" s="1"/>
  <c r="AD22" i="6"/>
  <c r="L61" i="6" s="1"/>
  <c r="AC22" i="6"/>
  <c r="L58" i="6" s="1"/>
  <c r="AB22" i="6"/>
  <c r="L57" i="6" s="1"/>
  <c r="AA22" i="6"/>
  <c r="L56" i="6" s="1"/>
  <c r="Z22" i="6"/>
  <c r="L55" i="6" s="1"/>
  <c r="Y22" i="6"/>
  <c r="L51" i="6" s="1"/>
  <c r="X22" i="6"/>
  <c r="L50" i="6" s="1"/>
  <c r="W22" i="6"/>
  <c r="L52" i="6" s="1"/>
  <c r="V22" i="6"/>
  <c r="L49" i="6" s="1"/>
  <c r="U22" i="6"/>
  <c r="L48" i="6" s="1"/>
  <c r="T22" i="6"/>
  <c r="L47" i="6" s="1"/>
  <c r="S22" i="6"/>
  <c r="R22" i="6"/>
  <c r="L42" i="6" s="1"/>
  <c r="Q22" i="6"/>
  <c r="L41" i="6" s="1"/>
  <c r="P22" i="6"/>
  <c r="L43" i="6" s="1"/>
  <c r="O22" i="6"/>
  <c r="L40" i="6" s="1"/>
  <c r="N22" i="6"/>
  <c r="L39" i="6" s="1"/>
  <c r="M22" i="6"/>
  <c r="L38" i="6" s="1"/>
  <c r="L22" i="6"/>
  <c r="L37" i="6" s="1"/>
  <c r="K22" i="6"/>
  <c r="L33" i="6" s="1"/>
  <c r="J22" i="6"/>
  <c r="L32" i="6" s="1"/>
  <c r="I22" i="6"/>
  <c r="L34" i="6" s="1"/>
  <c r="H22" i="6"/>
  <c r="L31" i="6" s="1"/>
  <c r="G22" i="6"/>
  <c r="L30" i="6" s="1"/>
  <c r="F22" i="6"/>
  <c r="L29" i="6" s="1"/>
  <c r="E22" i="6"/>
  <c r="L28" i="6" s="1"/>
  <c r="D22" i="6"/>
  <c r="L27" i="6" s="1"/>
  <c r="X26" i="6" s="1"/>
  <c r="AJ26" i="6" s="1"/>
  <c r="DL21" i="6"/>
  <c r="K166" i="6" s="1"/>
  <c r="DK21" i="6"/>
  <c r="K165" i="6" s="1"/>
  <c r="DJ21" i="6"/>
  <c r="K167" i="6" s="1"/>
  <c r="DI21" i="6"/>
  <c r="K164" i="6" s="1"/>
  <c r="DH21" i="6"/>
  <c r="K163" i="6" s="1"/>
  <c r="DG21" i="6"/>
  <c r="K162" i="6" s="1"/>
  <c r="DF21" i="6"/>
  <c r="K161" i="6" s="1"/>
  <c r="DE21" i="6"/>
  <c r="K157" i="6" s="1"/>
  <c r="DD21" i="6"/>
  <c r="K156" i="6" s="1"/>
  <c r="DC21" i="6"/>
  <c r="K158" i="6" s="1"/>
  <c r="DB21" i="6"/>
  <c r="K155" i="6" s="1"/>
  <c r="DA21" i="6"/>
  <c r="K154" i="6" s="1"/>
  <c r="CZ21" i="6"/>
  <c r="K153" i="6" s="1"/>
  <c r="CY21" i="6"/>
  <c r="K152" i="6" s="1"/>
  <c r="CX21" i="6"/>
  <c r="K148" i="6" s="1"/>
  <c r="CW21" i="6"/>
  <c r="K147" i="6" s="1"/>
  <c r="CV21" i="6"/>
  <c r="K149" i="6" s="1"/>
  <c r="CU21" i="6"/>
  <c r="K146" i="6" s="1"/>
  <c r="CT21" i="6"/>
  <c r="K145" i="6" s="1"/>
  <c r="CS21" i="6"/>
  <c r="K144" i="6" s="1"/>
  <c r="CR21" i="6"/>
  <c r="K143" i="6" s="1"/>
  <c r="CQ21" i="6"/>
  <c r="K139" i="6" s="1"/>
  <c r="CP21" i="6"/>
  <c r="K138" i="6" s="1"/>
  <c r="CO21" i="6"/>
  <c r="K140" i="6" s="1"/>
  <c r="CN21" i="6"/>
  <c r="K137" i="6" s="1"/>
  <c r="CM21" i="6"/>
  <c r="K136" i="6" s="1"/>
  <c r="CL21" i="6"/>
  <c r="K135" i="6" s="1"/>
  <c r="CK21" i="6"/>
  <c r="K134" i="6" s="1"/>
  <c r="CJ21" i="6"/>
  <c r="K130" i="6" s="1"/>
  <c r="CI21" i="6"/>
  <c r="K129" i="6" s="1"/>
  <c r="CH21" i="6"/>
  <c r="K131" i="6" s="1"/>
  <c r="CG21" i="6"/>
  <c r="K128" i="6" s="1"/>
  <c r="CF21" i="6"/>
  <c r="K127" i="6" s="1"/>
  <c r="CE21" i="6"/>
  <c r="K126" i="6" s="1"/>
  <c r="CD21" i="6"/>
  <c r="K125" i="6" s="1"/>
  <c r="CC21" i="6"/>
  <c r="K121" i="6" s="1"/>
  <c r="CB21" i="6"/>
  <c r="K120" i="6" s="1"/>
  <c r="CA21" i="6"/>
  <c r="K122" i="6" s="1"/>
  <c r="BZ21" i="6"/>
  <c r="K119" i="6" s="1"/>
  <c r="BY21" i="6"/>
  <c r="K118" i="6" s="1"/>
  <c r="BX21" i="6"/>
  <c r="K117" i="6" s="1"/>
  <c r="BW21" i="6"/>
  <c r="K116" i="6" s="1"/>
  <c r="BV21" i="6"/>
  <c r="K112" i="6" s="1"/>
  <c r="BU21" i="6"/>
  <c r="K111" i="6" s="1"/>
  <c r="BT21" i="6"/>
  <c r="K113" i="6" s="1"/>
  <c r="BS21" i="6"/>
  <c r="K110" i="6" s="1"/>
  <c r="BR21" i="6"/>
  <c r="K109" i="6" s="1"/>
  <c r="BQ21" i="6"/>
  <c r="K108" i="6" s="1"/>
  <c r="BP21" i="6"/>
  <c r="K107" i="6" s="1"/>
  <c r="BO21" i="6"/>
  <c r="K103" i="6" s="1"/>
  <c r="BN21" i="6"/>
  <c r="K102" i="6" s="1"/>
  <c r="BM21" i="6"/>
  <c r="K104" i="6" s="1"/>
  <c r="BL21" i="6"/>
  <c r="K101" i="6" s="1"/>
  <c r="BK21" i="6"/>
  <c r="K100" i="6" s="1"/>
  <c r="BJ21" i="6"/>
  <c r="K99" i="6" s="1"/>
  <c r="BI21" i="6"/>
  <c r="K98" i="6" s="1"/>
  <c r="BH21" i="6"/>
  <c r="K94" i="6" s="1"/>
  <c r="BG21" i="6"/>
  <c r="K93" i="6" s="1"/>
  <c r="BF21" i="6"/>
  <c r="K95" i="6" s="1"/>
  <c r="BE21" i="6"/>
  <c r="K92" i="6" s="1"/>
  <c r="BD21" i="6"/>
  <c r="K91" i="6" s="1"/>
  <c r="BC21" i="6"/>
  <c r="K90" i="6" s="1"/>
  <c r="BB21" i="6"/>
  <c r="K89" i="6" s="1"/>
  <c r="BA21" i="6"/>
  <c r="K85" i="6" s="1"/>
  <c r="AZ21" i="6"/>
  <c r="K84" i="6" s="1"/>
  <c r="AY21" i="6"/>
  <c r="K86" i="6" s="1"/>
  <c r="AX21" i="6"/>
  <c r="K83" i="6" s="1"/>
  <c r="AW21" i="6"/>
  <c r="K82" i="6" s="1"/>
  <c r="AV21" i="6"/>
  <c r="AU21" i="6"/>
  <c r="K80" i="6" s="1"/>
  <c r="AT21" i="6"/>
  <c r="K77" i="6" s="1"/>
  <c r="AS21" i="6"/>
  <c r="K76" i="6" s="1"/>
  <c r="AR21" i="6"/>
  <c r="K78" i="6" s="1"/>
  <c r="AQ21" i="6"/>
  <c r="K75" i="6" s="1"/>
  <c r="AP21" i="6"/>
  <c r="K74" i="6" s="1"/>
  <c r="AO21" i="6"/>
  <c r="K73" i="6" s="1"/>
  <c r="AN21" i="6"/>
  <c r="K72" i="6" s="1"/>
  <c r="AM21" i="6"/>
  <c r="K69" i="6" s="1"/>
  <c r="AL21" i="6"/>
  <c r="K68" i="6" s="1"/>
  <c r="AK21" i="6"/>
  <c r="K70" i="6" s="1"/>
  <c r="AJ21" i="6"/>
  <c r="K67" i="6" s="1"/>
  <c r="AI21" i="6"/>
  <c r="K66" i="6" s="1"/>
  <c r="AH21" i="6"/>
  <c r="K65" i="6" s="1"/>
  <c r="AG21" i="6"/>
  <c r="K64" i="6" s="1"/>
  <c r="AF21" i="6"/>
  <c r="K60" i="6" s="1"/>
  <c r="AE21" i="6"/>
  <c r="K59" i="6" s="1"/>
  <c r="AD21" i="6"/>
  <c r="K61" i="6" s="1"/>
  <c r="AC21" i="6"/>
  <c r="K58" i="6" s="1"/>
  <c r="AB21" i="6"/>
  <c r="K57" i="6" s="1"/>
  <c r="AA21" i="6"/>
  <c r="K56" i="6" s="1"/>
  <c r="Z21" i="6"/>
  <c r="K55" i="6" s="1"/>
  <c r="Y21" i="6"/>
  <c r="K51" i="6" s="1"/>
  <c r="X21" i="6"/>
  <c r="K50" i="6" s="1"/>
  <c r="W21" i="6"/>
  <c r="K52" i="6" s="1"/>
  <c r="V21" i="6"/>
  <c r="K49" i="6" s="1"/>
  <c r="U21" i="6"/>
  <c r="K48" i="6" s="1"/>
  <c r="T21" i="6"/>
  <c r="K47" i="6" s="1"/>
  <c r="S21" i="6"/>
  <c r="K46" i="6" s="1"/>
  <c r="R21" i="6"/>
  <c r="K42" i="6" s="1"/>
  <c r="Q21" i="6"/>
  <c r="K41" i="6" s="1"/>
  <c r="P21" i="6"/>
  <c r="K43" i="6" s="1"/>
  <c r="O21" i="6"/>
  <c r="K40" i="6" s="1"/>
  <c r="N21" i="6"/>
  <c r="K39" i="6" s="1"/>
  <c r="M21" i="6"/>
  <c r="K38" i="6" s="1"/>
  <c r="L21" i="6"/>
  <c r="K37" i="6" s="1"/>
  <c r="K21" i="6"/>
  <c r="K33" i="6" s="1"/>
  <c r="J21" i="6"/>
  <c r="K32" i="6" s="1"/>
  <c r="I21" i="6"/>
  <c r="K34" i="6" s="1"/>
  <c r="H21" i="6"/>
  <c r="K31" i="6" s="1"/>
  <c r="G21" i="6"/>
  <c r="K30" i="6" s="1"/>
  <c r="F21" i="6"/>
  <c r="K29" i="6" s="1"/>
  <c r="E21" i="6"/>
  <c r="K28" i="6" s="1"/>
  <c r="D21" i="6"/>
  <c r="K27" i="6" s="1"/>
  <c r="W26" i="6" s="1"/>
  <c r="AI26" i="6" s="1"/>
  <c r="DL20" i="6"/>
  <c r="J166" i="6" s="1"/>
  <c r="DK20" i="6"/>
  <c r="J165" i="6" s="1"/>
  <c r="DJ20" i="6"/>
  <c r="J167" i="6" s="1"/>
  <c r="DI20" i="6"/>
  <c r="J164" i="6" s="1"/>
  <c r="DH20" i="6"/>
  <c r="J163" i="6" s="1"/>
  <c r="DG20" i="6"/>
  <c r="J162" i="6" s="1"/>
  <c r="DF20" i="6"/>
  <c r="J161" i="6" s="1"/>
  <c r="DE20" i="6"/>
  <c r="J157" i="6" s="1"/>
  <c r="DD20" i="6"/>
  <c r="J156" i="6" s="1"/>
  <c r="DC20" i="6"/>
  <c r="J158" i="6" s="1"/>
  <c r="DB20" i="6"/>
  <c r="J155" i="6" s="1"/>
  <c r="DA20" i="6"/>
  <c r="J154" i="6" s="1"/>
  <c r="CZ20" i="6"/>
  <c r="J153" i="6" s="1"/>
  <c r="CY20" i="6"/>
  <c r="J152" i="6" s="1"/>
  <c r="CX20" i="6"/>
  <c r="J148" i="6" s="1"/>
  <c r="CW20" i="6"/>
  <c r="J147" i="6" s="1"/>
  <c r="CV20" i="6"/>
  <c r="J149" i="6" s="1"/>
  <c r="CU20" i="6"/>
  <c r="J146" i="6" s="1"/>
  <c r="CT20" i="6"/>
  <c r="J145" i="6" s="1"/>
  <c r="CS20" i="6"/>
  <c r="J144" i="6" s="1"/>
  <c r="CR20" i="6"/>
  <c r="J143" i="6" s="1"/>
  <c r="CQ20" i="6"/>
  <c r="J139" i="6" s="1"/>
  <c r="CP20" i="6"/>
  <c r="J138" i="6" s="1"/>
  <c r="CO20" i="6"/>
  <c r="J140" i="6" s="1"/>
  <c r="CN20" i="6"/>
  <c r="J137" i="6" s="1"/>
  <c r="CM20" i="6"/>
  <c r="J136" i="6" s="1"/>
  <c r="CL20" i="6"/>
  <c r="J135" i="6" s="1"/>
  <c r="CK20" i="6"/>
  <c r="J134" i="6" s="1"/>
  <c r="CJ20" i="6"/>
  <c r="J130" i="6" s="1"/>
  <c r="CI20" i="6"/>
  <c r="J129" i="6" s="1"/>
  <c r="CH20" i="6"/>
  <c r="J131" i="6" s="1"/>
  <c r="CG20" i="6"/>
  <c r="J128" i="6" s="1"/>
  <c r="CF20" i="6"/>
  <c r="J127" i="6" s="1"/>
  <c r="CE20" i="6"/>
  <c r="J126" i="6" s="1"/>
  <c r="CD20" i="6"/>
  <c r="J125" i="6" s="1"/>
  <c r="CC20" i="6"/>
  <c r="J121" i="6" s="1"/>
  <c r="CB20" i="6"/>
  <c r="J120" i="6" s="1"/>
  <c r="CA20" i="6"/>
  <c r="J122" i="6" s="1"/>
  <c r="BZ20" i="6"/>
  <c r="J119" i="6" s="1"/>
  <c r="BY20" i="6"/>
  <c r="J118" i="6" s="1"/>
  <c r="BX20" i="6"/>
  <c r="J117" i="6" s="1"/>
  <c r="BW20" i="6"/>
  <c r="J116" i="6" s="1"/>
  <c r="BV20" i="6"/>
  <c r="J112" i="6" s="1"/>
  <c r="BU20" i="6"/>
  <c r="J111" i="6" s="1"/>
  <c r="BT20" i="6"/>
  <c r="J113" i="6" s="1"/>
  <c r="BS20" i="6"/>
  <c r="J110" i="6" s="1"/>
  <c r="BR20" i="6"/>
  <c r="J109" i="6" s="1"/>
  <c r="BQ20" i="6"/>
  <c r="J108" i="6" s="1"/>
  <c r="BP20" i="6"/>
  <c r="J107" i="6" s="1"/>
  <c r="BO20" i="6"/>
  <c r="J103" i="6" s="1"/>
  <c r="BN20" i="6"/>
  <c r="J102" i="6" s="1"/>
  <c r="BM20" i="6"/>
  <c r="J104" i="6" s="1"/>
  <c r="BL20" i="6"/>
  <c r="J101" i="6" s="1"/>
  <c r="BK20" i="6"/>
  <c r="J100" i="6" s="1"/>
  <c r="BJ20" i="6"/>
  <c r="J99" i="6" s="1"/>
  <c r="BI20" i="6"/>
  <c r="J98" i="6" s="1"/>
  <c r="BH20" i="6"/>
  <c r="J94" i="6" s="1"/>
  <c r="BG20" i="6"/>
  <c r="J93" i="6" s="1"/>
  <c r="BF20" i="6"/>
  <c r="J95" i="6" s="1"/>
  <c r="BE20" i="6"/>
  <c r="J92" i="6" s="1"/>
  <c r="BD20" i="6"/>
  <c r="J91" i="6" s="1"/>
  <c r="BC20" i="6"/>
  <c r="J90" i="6" s="1"/>
  <c r="BB20" i="6"/>
  <c r="J89" i="6" s="1"/>
  <c r="BA20" i="6"/>
  <c r="J85" i="6" s="1"/>
  <c r="AZ20" i="6"/>
  <c r="J84" i="6" s="1"/>
  <c r="AY20" i="6"/>
  <c r="J86" i="6" s="1"/>
  <c r="AX20" i="6"/>
  <c r="J83" i="6" s="1"/>
  <c r="AW20" i="6"/>
  <c r="J82" i="6" s="1"/>
  <c r="AV20" i="6"/>
  <c r="J81" i="6" s="1"/>
  <c r="AU20" i="6"/>
  <c r="J80" i="6" s="1"/>
  <c r="AT20" i="6"/>
  <c r="J77" i="6" s="1"/>
  <c r="AS20" i="6"/>
  <c r="J76" i="6" s="1"/>
  <c r="AR20" i="6"/>
  <c r="J78" i="6" s="1"/>
  <c r="AQ20" i="6"/>
  <c r="J75" i="6" s="1"/>
  <c r="AP20" i="6"/>
  <c r="J74" i="6" s="1"/>
  <c r="AO20" i="6"/>
  <c r="J73" i="6" s="1"/>
  <c r="AN20" i="6"/>
  <c r="J72" i="6" s="1"/>
  <c r="AM20" i="6"/>
  <c r="J69" i="6" s="1"/>
  <c r="AL20" i="6"/>
  <c r="J68" i="6" s="1"/>
  <c r="AK20" i="6"/>
  <c r="J70" i="6" s="1"/>
  <c r="AJ20" i="6"/>
  <c r="J67" i="6" s="1"/>
  <c r="AI20" i="6"/>
  <c r="J66" i="6" s="1"/>
  <c r="AH20" i="6"/>
  <c r="J65" i="6" s="1"/>
  <c r="AG20" i="6"/>
  <c r="J64" i="6" s="1"/>
  <c r="AF20" i="6"/>
  <c r="J60" i="6" s="1"/>
  <c r="AE20" i="6"/>
  <c r="J59" i="6" s="1"/>
  <c r="AD20" i="6"/>
  <c r="J61" i="6" s="1"/>
  <c r="AC20" i="6"/>
  <c r="J58" i="6" s="1"/>
  <c r="AB20" i="6"/>
  <c r="J57" i="6" s="1"/>
  <c r="AA20" i="6"/>
  <c r="J56" i="6" s="1"/>
  <c r="Z20" i="6"/>
  <c r="J55" i="6" s="1"/>
  <c r="Y20" i="6"/>
  <c r="J51" i="6" s="1"/>
  <c r="X20" i="6"/>
  <c r="J50" i="6" s="1"/>
  <c r="W20" i="6"/>
  <c r="J52" i="6" s="1"/>
  <c r="V20" i="6"/>
  <c r="J49" i="6" s="1"/>
  <c r="U20" i="6"/>
  <c r="J48" i="6" s="1"/>
  <c r="T20" i="6"/>
  <c r="J47" i="6" s="1"/>
  <c r="S20" i="6"/>
  <c r="J46" i="6" s="1"/>
  <c r="R20" i="6"/>
  <c r="J42" i="6" s="1"/>
  <c r="Q20" i="6"/>
  <c r="J41" i="6" s="1"/>
  <c r="P20" i="6"/>
  <c r="J43" i="6" s="1"/>
  <c r="O20" i="6"/>
  <c r="J40" i="6" s="1"/>
  <c r="N20" i="6"/>
  <c r="J39" i="6" s="1"/>
  <c r="M20" i="6"/>
  <c r="J38" i="6" s="1"/>
  <c r="L20" i="6"/>
  <c r="J37" i="6" s="1"/>
  <c r="K20" i="6"/>
  <c r="J33" i="6" s="1"/>
  <c r="J20" i="6"/>
  <c r="J32" i="6" s="1"/>
  <c r="I20" i="6"/>
  <c r="J34" i="6" s="1"/>
  <c r="H20" i="6"/>
  <c r="J31" i="6" s="1"/>
  <c r="G20" i="6"/>
  <c r="J30" i="6" s="1"/>
  <c r="F20" i="6"/>
  <c r="J29" i="6" s="1"/>
  <c r="E20" i="6"/>
  <c r="J28" i="6" s="1"/>
  <c r="D20" i="6"/>
  <c r="J27" i="6" s="1"/>
  <c r="V26" i="6" s="1"/>
  <c r="AH26" i="6" s="1"/>
  <c r="DL19" i="6"/>
  <c r="I166" i="6" s="1"/>
  <c r="DK19" i="6"/>
  <c r="I165" i="6" s="1"/>
  <c r="DJ19" i="6"/>
  <c r="I167" i="6" s="1"/>
  <c r="DI19" i="6"/>
  <c r="I164" i="6" s="1"/>
  <c r="DH19" i="6"/>
  <c r="I163" i="6" s="1"/>
  <c r="DG19" i="6"/>
  <c r="I162" i="6" s="1"/>
  <c r="DF19" i="6"/>
  <c r="I161" i="6" s="1"/>
  <c r="DE19" i="6"/>
  <c r="I157" i="6" s="1"/>
  <c r="DD19" i="6"/>
  <c r="I156" i="6" s="1"/>
  <c r="DC19" i="6"/>
  <c r="I158" i="6" s="1"/>
  <c r="DB19" i="6"/>
  <c r="I155" i="6" s="1"/>
  <c r="DA19" i="6"/>
  <c r="I154" i="6" s="1"/>
  <c r="CZ19" i="6"/>
  <c r="I153" i="6" s="1"/>
  <c r="CY19" i="6"/>
  <c r="I152" i="6" s="1"/>
  <c r="CX19" i="6"/>
  <c r="I148" i="6" s="1"/>
  <c r="CW19" i="6"/>
  <c r="I147" i="6" s="1"/>
  <c r="CV19" i="6"/>
  <c r="I149" i="6" s="1"/>
  <c r="CU19" i="6"/>
  <c r="I146" i="6" s="1"/>
  <c r="CT19" i="6"/>
  <c r="I145" i="6" s="1"/>
  <c r="CS19" i="6"/>
  <c r="I144" i="6" s="1"/>
  <c r="CR19" i="6"/>
  <c r="I143" i="6" s="1"/>
  <c r="CQ19" i="6"/>
  <c r="I139" i="6" s="1"/>
  <c r="CP19" i="6"/>
  <c r="I138" i="6" s="1"/>
  <c r="CO19" i="6"/>
  <c r="I140" i="6" s="1"/>
  <c r="CN19" i="6"/>
  <c r="I137" i="6" s="1"/>
  <c r="CM19" i="6"/>
  <c r="I136" i="6" s="1"/>
  <c r="CL19" i="6"/>
  <c r="I135" i="6" s="1"/>
  <c r="CK19" i="6"/>
  <c r="I134" i="6" s="1"/>
  <c r="CJ19" i="6"/>
  <c r="I130" i="6" s="1"/>
  <c r="CI19" i="6"/>
  <c r="I129" i="6" s="1"/>
  <c r="CH19" i="6"/>
  <c r="I131" i="6" s="1"/>
  <c r="CG19" i="6"/>
  <c r="I128" i="6" s="1"/>
  <c r="CF19" i="6"/>
  <c r="I127" i="6" s="1"/>
  <c r="CE19" i="6"/>
  <c r="I126" i="6" s="1"/>
  <c r="CD19" i="6"/>
  <c r="I125" i="6" s="1"/>
  <c r="CC19" i="6"/>
  <c r="I121" i="6" s="1"/>
  <c r="CB19" i="6"/>
  <c r="I120" i="6" s="1"/>
  <c r="CA19" i="6"/>
  <c r="I122" i="6" s="1"/>
  <c r="BZ19" i="6"/>
  <c r="I119" i="6" s="1"/>
  <c r="BY19" i="6"/>
  <c r="I118" i="6" s="1"/>
  <c r="BX19" i="6"/>
  <c r="I117" i="6" s="1"/>
  <c r="BW19" i="6"/>
  <c r="I116" i="6" s="1"/>
  <c r="BV19" i="6"/>
  <c r="I112" i="6" s="1"/>
  <c r="BU19" i="6"/>
  <c r="I111" i="6" s="1"/>
  <c r="BT19" i="6"/>
  <c r="I113" i="6" s="1"/>
  <c r="BS19" i="6"/>
  <c r="I110" i="6" s="1"/>
  <c r="BR19" i="6"/>
  <c r="I109" i="6" s="1"/>
  <c r="BQ19" i="6"/>
  <c r="I108" i="6" s="1"/>
  <c r="BP19" i="6"/>
  <c r="I107" i="6" s="1"/>
  <c r="U35" i="6" s="1"/>
  <c r="AG36" i="6" s="1"/>
  <c r="BO19" i="6"/>
  <c r="I103" i="6" s="1"/>
  <c r="BN19" i="6"/>
  <c r="I102" i="6" s="1"/>
  <c r="BM19" i="6"/>
  <c r="I104" i="6" s="1"/>
  <c r="BL19" i="6"/>
  <c r="I101" i="6" s="1"/>
  <c r="BK19" i="6"/>
  <c r="I100" i="6" s="1"/>
  <c r="BJ19" i="6"/>
  <c r="I99" i="6" s="1"/>
  <c r="BI19" i="6"/>
  <c r="I98" i="6" s="1"/>
  <c r="BH19" i="6"/>
  <c r="I94" i="6" s="1"/>
  <c r="BG19" i="6"/>
  <c r="I93" i="6" s="1"/>
  <c r="BF19" i="6"/>
  <c r="I95" i="6" s="1"/>
  <c r="BE19" i="6"/>
  <c r="I92" i="6" s="1"/>
  <c r="BD19" i="6"/>
  <c r="I91" i="6" s="1"/>
  <c r="BC19" i="6"/>
  <c r="I90" i="6" s="1"/>
  <c r="BB19" i="6"/>
  <c r="I89" i="6" s="1"/>
  <c r="BA19" i="6"/>
  <c r="I85" i="6" s="1"/>
  <c r="AZ19" i="6"/>
  <c r="I84" i="6" s="1"/>
  <c r="AY19" i="6"/>
  <c r="I86" i="6" s="1"/>
  <c r="AX19" i="6"/>
  <c r="I83" i="6" s="1"/>
  <c r="AV19" i="6"/>
  <c r="I81" i="6" s="1"/>
  <c r="AU19" i="6"/>
  <c r="I80" i="6" s="1"/>
  <c r="AT19" i="6"/>
  <c r="I77" i="6" s="1"/>
  <c r="AS19" i="6"/>
  <c r="I76" i="6" s="1"/>
  <c r="AR19" i="6"/>
  <c r="I78" i="6" s="1"/>
  <c r="AQ19" i="6"/>
  <c r="I75" i="6" s="1"/>
  <c r="AP19" i="6"/>
  <c r="I74" i="6" s="1"/>
  <c r="AO19" i="6"/>
  <c r="I73" i="6" s="1"/>
  <c r="AN19" i="6"/>
  <c r="I72" i="6" s="1"/>
  <c r="AM19" i="6"/>
  <c r="I69" i="6" s="1"/>
  <c r="AL19" i="6"/>
  <c r="I68" i="6" s="1"/>
  <c r="AK19" i="6"/>
  <c r="I70" i="6" s="1"/>
  <c r="AJ19" i="6"/>
  <c r="I67" i="6" s="1"/>
  <c r="AI19" i="6"/>
  <c r="I66" i="6" s="1"/>
  <c r="AH19" i="6"/>
  <c r="I65" i="6" s="1"/>
  <c r="AG19" i="6"/>
  <c r="I64" i="6" s="1"/>
  <c r="AF19" i="6"/>
  <c r="I60" i="6" s="1"/>
  <c r="AE19" i="6"/>
  <c r="I59" i="6" s="1"/>
  <c r="AD19" i="6"/>
  <c r="I61" i="6" s="1"/>
  <c r="AC19" i="6"/>
  <c r="I58" i="6" s="1"/>
  <c r="AB19" i="6"/>
  <c r="I57" i="6" s="1"/>
  <c r="AA19" i="6"/>
  <c r="I56" i="6" s="1"/>
  <c r="Z19" i="6"/>
  <c r="I55" i="6" s="1"/>
  <c r="Y19" i="6"/>
  <c r="I51" i="6" s="1"/>
  <c r="X19" i="6"/>
  <c r="I50" i="6" s="1"/>
  <c r="W19" i="6"/>
  <c r="I52" i="6" s="1"/>
  <c r="V19" i="6"/>
  <c r="I49" i="6" s="1"/>
  <c r="U19" i="6"/>
  <c r="I48" i="6" s="1"/>
  <c r="T19" i="6"/>
  <c r="I47" i="6" s="1"/>
  <c r="S19" i="6"/>
  <c r="I46" i="6" s="1"/>
  <c r="R19" i="6"/>
  <c r="I42" i="6" s="1"/>
  <c r="Q19" i="6"/>
  <c r="I41" i="6" s="1"/>
  <c r="P19" i="6"/>
  <c r="I43" i="6" s="1"/>
  <c r="O19" i="6"/>
  <c r="I40" i="6" s="1"/>
  <c r="N19" i="6"/>
  <c r="I39" i="6" s="1"/>
  <c r="M19" i="6"/>
  <c r="L19" i="6"/>
  <c r="I37" i="6" s="1"/>
  <c r="K19" i="6"/>
  <c r="I33" i="6" s="1"/>
  <c r="J19" i="6"/>
  <c r="I32" i="6" s="1"/>
  <c r="I19" i="6"/>
  <c r="I34" i="6" s="1"/>
  <c r="H19" i="6"/>
  <c r="I31" i="6" s="1"/>
  <c r="G19" i="6"/>
  <c r="I30" i="6" s="1"/>
  <c r="F19" i="6"/>
  <c r="I29" i="6" s="1"/>
  <c r="E19" i="6"/>
  <c r="I28" i="6" s="1"/>
  <c r="D19" i="6"/>
  <c r="U26" i="6" s="1"/>
  <c r="AG26" i="6" s="1"/>
  <c r="DL18" i="6"/>
  <c r="H166" i="6" s="1"/>
  <c r="DK18" i="6"/>
  <c r="H165" i="6" s="1"/>
  <c r="DJ18" i="6"/>
  <c r="H167" i="6" s="1"/>
  <c r="DI18" i="6"/>
  <c r="H164" i="6" s="1"/>
  <c r="DH18" i="6"/>
  <c r="H163" i="6" s="1"/>
  <c r="DG18" i="6"/>
  <c r="H162" i="6" s="1"/>
  <c r="DF18" i="6"/>
  <c r="H161" i="6" s="1"/>
  <c r="DE18" i="6"/>
  <c r="H157" i="6" s="1"/>
  <c r="DD18" i="6"/>
  <c r="H156" i="6" s="1"/>
  <c r="DC18" i="6"/>
  <c r="H158" i="6" s="1"/>
  <c r="DB18" i="6"/>
  <c r="H155" i="6" s="1"/>
  <c r="DA18" i="6"/>
  <c r="H154" i="6" s="1"/>
  <c r="CZ18" i="6"/>
  <c r="H153" i="6" s="1"/>
  <c r="CY18" i="6"/>
  <c r="H152" i="6" s="1"/>
  <c r="CX18" i="6"/>
  <c r="H148" i="6" s="1"/>
  <c r="CW18" i="6"/>
  <c r="H147" i="6" s="1"/>
  <c r="CV18" i="6"/>
  <c r="H149" i="6" s="1"/>
  <c r="CU18" i="6"/>
  <c r="H146" i="6" s="1"/>
  <c r="CT18" i="6"/>
  <c r="H145" i="6" s="1"/>
  <c r="CS18" i="6"/>
  <c r="H144" i="6" s="1"/>
  <c r="CR18" i="6"/>
  <c r="H143" i="6" s="1"/>
  <c r="CQ18" i="6"/>
  <c r="H139" i="6" s="1"/>
  <c r="CP18" i="6"/>
  <c r="H138" i="6" s="1"/>
  <c r="CO18" i="6"/>
  <c r="H140" i="6" s="1"/>
  <c r="CN18" i="6"/>
  <c r="H137" i="6" s="1"/>
  <c r="CM18" i="6"/>
  <c r="H136" i="6" s="1"/>
  <c r="CL18" i="6"/>
  <c r="H135" i="6" s="1"/>
  <c r="CK18" i="6"/>
  <c r="H134" i="6" s="1"/>
  <c r="CJ18" i="6"/>
  <c r="H130" i="6" s="1"/>
  <c r="CI18" i="6"/>
  <c r="H129" i="6" s="1"/>
  <c r="CH18" i="6"/>
  <c r="H131" i="6" s="1"/>
  <c r="CG18" i="6"/>
  <c r="H128" i="6" s="1"/>
  <c r="CF18" i="6"/>
  <c r="H127" i="6" s="1"/>
  <c r="CE18" i="6"/>
  <c r="H126" i="6" s="1"/>
  <c r="CD18" i="6"/>
  <c r="H125" i="6" s="1"/>
  <c r="CC18" i="6"/>
  <c r="H121" i="6" s="1"/>
  <c r="CB18" i="6"/>
  <c r="H120" i="6" s="1"/>
  <c r="CA18" i="6"/>
  <c r="H122" i="6" s="1"/>
  <c r="BZ18" i="6"/>
  <c r="H119" i="6" s="1"/>
  <c r="BY18" i="6"/>
  <c r="H118" i="6" s="1"/>
  <c r="BX18" i="6"/>
  <c r="H117" i="6" s="1"/>
  <c r="BW18" i="6"/>
  <c r="H116" i="6" s="1"/>
  <c r="BV18" i="6"/>
  <c r="BU18" i="6"/>
  <c r="H111" i="6" s="1"/>
  <c r="BT18" i="6"/>
  <c r="H113" i="6" s="1"/>
  <c r="BS18" i="6"/>
  <c r="H110" i="6" s="1"/>
  <c r="BR18" i="6"/>
  <c r="H109" i="6" s="1"/>
  <c r="BQ18" i="6"/>
  <c r="H108" i="6" s="1"/>
  <c r="BP18" i="6"/>
  <c r="H107" i="6" s="1"/>
  <c r="BO18" i="6"/>
  <c r="H103" i="6" s="1"/>
  <c r="BN18" i="6"/>
  <c r="H102" i="6" s="1"/>
  <c r="BM18" i="6"/>
  <c r="H104" i="6" s="1"/>
  <c r="BL18" i="6"/>
  <c r="H101" i="6" s="1"/>
  <c r="BK18" i="6"/>
  <c r="H100" i="6" s="1"/>
  <c r="BJ18" i="6"/>
  <c r="H99" i="6" s="1"/>
  <c r="BI18" i="6"/>
  <c r="H98" i="6" s="1"/>
  <c r="BH18" i="6"/>
  <c r="H94" i="6" s="1"/>
  <c r="BG18" i="6"/>
  <c r="H93" i="6" s="1"/>
  <c r="BF18" i="6"/>
  <c r="H95" i="6" s="1"/>
  <c r="BE18" i="6"/>
  <c r="H92" i="6" s="1"/>
  <c r="BD18" i="6"/>
  <c r="H91" i="6" s="1"/>
  <c r="BC18" i="6"/>
  <c r="H90" i="6" s="1"/>
  <c r="BB18" i="6"/>
  <c r="H89" i="6" s="1"/>
  <c r="BA18" i="6"/>
  <c r="H85" i="6" s="1"/>
  <c r="AZ18" i="6"/>
  <c r="H84" i="6" s="1"/>
  <c r="AY18" i="6"/>
  <c r="H86" i="6" s="1"/>
  <c r="AX18" i="6"/>
  <c r="H83" i="6" s="1"/>
  <c r="AW18" i="6"/>
  <c r="H82" i="6" s="1"/>
  <c r="AV18" i="6"/>
  <c r="H81" i="6" s="1"/>
  <c r="AU18" i="6"/>
  <c r="H80" i="6" s="1"/>
  <c r="AT18" i="6"/>
  <c r="H77" i="6" s="1"/>
  <c r="AS18" i="6"/>
  <c r="H76" i="6" s="1"/>
  <c r="AR18" i="6"/>
  <c r="H78" i="6" s="1"/>
  <c r="AQ18" i="6"/>
  <c r="H75" i="6" s="1"/>
  <c r="AP18" i="6"/>
  <c r="H74" i="6" s="1"/>
  <c r="AO18" i="6"/>
  <c r="H73" i="6" s="1"/>
  <c r="AN18" i="6"/>
  <c r="H72" i="6" s="1"/>
  <c r="AM18" i="6"/>
  <c r="H69" i="6" s="1"/>
  <c r="AL18" i="6"/>
  <c r="H68" i="6" s="1"/>
  <c r="AK18" i="6"/>
  <c r="H70" i="6" s="1"/>
  <c r="AJ18" i="6"/>
  <c r="H67" i="6" s="1"/>
  <c r="AI18" i="6"/>
  <c r="H66" i="6" s="1"/>
  <c r="AH18" i="6"/>
  <c r="H65" i="6" s="1"/>
  <c r="AG18" i="6"/>
  <c r="H64" i="6" s="1"/>
  <c r="AF18" i="6"/>
  <c r="H60" i="6" s="1"/>
  <c r="AE18" i="6"/>
  <c r="AD18" i="6"/>
  <c r="H61" i="6" s="1"/>
  <c r="AC18" i="6"/>
  <c r="H58" i="6" s="1"/>
  <c r="AB18" i="6"/>
  <c r="H57" i="6" s="1"/>
  <c r="AA18" i="6"/>
  <c r="H56" i="6" s="1"/>
  <c r="Z18" i="6"/>
  <c r="H55" i="6" s="1"/>
  <c r="Y18" i="6"/>
  <c r="H51" i="6" s="1"/>
  <c r="X18" i="6"/>
  <c r="H50" i="6" s="1"/>
  <c r="W18" i="6"/>
  <c r="H52" i="6" s="1"/>
  <c r="V18" i="6"/>
  <c r="H49" i="6" s="1"/>
  <c r="U18" i="6"/>
  <c r="H48" i="6" s="1"/>
  <c r="T18" i="6"/>
  <c r="H47" i="6" s="1"/>
  <c r="S18" i="6"/>
  <c r="H46" i="6" s="1"/>
  <c r="R18" i="6"/>
  <c r="H42" i="6" s="1"/>
  <c r="Q18" i="6"/>
  <c r="H41" i="6" s="1"/>
  <c r="P18" i="6"/>
  <c r="H43" i="6" s="1"/>
  <c r="O18" i="6"/>
  <c r="H40" i="6" s="1"/>
  <c r="N18" i="6"/>
  <c r="H39" i="6" s="1"/>
  <c r="M18" i="6"/>
  <c r="H38" i="6" s="1"/>
  <c r="L18" i="6"/>
  <c r="H37" i="6" s="1"/>
  <c r="K18" i="6"/>
  <c r="H33" i="6" s="1"/>
  <c r="J18" i="6"/>
  <c r="H32" i="6" s="1"/>
  <c r="I18" i="6"/>
  <c r="H34" i="6" s="1"/>
  <c r="H18" i="6"/>
  <c r="H31" i="6" s="1"/>
  <c r="G18" i="6"/>
  <c r="H30" i="6" s="1"/>
  <c r="F18" i="6"/>
  <c r="H29" i="6" s="1"/>
  <c r="E18" i="6"/>
  <c r="H28" i="6" s="1"/>
  <c r="D18" i="6"/>
  <c r="H27" i="6" s="1"/>
  <c r="T26" i="6" s="1"/>
  <c r="AF26" i="6" s="1"/>
  <c r="DL17" i="6"/>
  <c r="G166" i="6" s="1"/>
  <c r="DK17" i="6"/>
  <c r="G165" i="6" s="1"/>
  <c r="DJ17" i="6"/>
  <c r="G167" i="6" s="1"/>
  <c r="DI17" i="6"/>
  <c r="G164" i="6" s="1"/>
  <c r="DH17" i="6"/>
  <c r="G163" i="6" s="1"/>
  <c r="DG17" i="6"/>
  <c r="G162" i="6" s="1"/>
  <c r="DF17" i="6"/>
  <c r="G161" i="6" s="1"/>
  <c r="DE17" i="6"/>
  <c r="G157" i="6" s="1"/>
  <c r="DD17" i="6"/>
  <c r="G156" i="6" s="1"/>
  <c r="DC17" i="6"/>
  <c r="G158" i="6" s="1"/>
  <c r="DB17" i="6"/>
  <c r="G155" i="6" s="1"/>
  <c r="DA17" i="6"/>
  <c r="G154" i="6" s="1"/>
  <c r="CZ17" i="6"/>
  <c r="G153" i="6" s="1"/>
  <c r="CY17" i="6"/>
  <c r="G152" i="6" s="1"/>
  <c r="CX17" i="6"/>
  <c r="G148" i="6" s="1"/>
  <c r="CW17" i="6"/>
  <c r="G147" i="6" s="1"/>
  <c r="CV17" i="6"/>
  <c r="G149" i="6" s="1"/>
  <c r="CU17" i="6"/>
  <c r="G146" i="6" s="1"/>
  <c r="CT17" i="6"/>
  <c r="G145" i="6" s="1"/>
  <c r="CS17" i="6"/>
  <c r="G144" i="6" s="1"/>
  <c r="CR17" i="6"/>
  <c r="G143" i="6" s="1"/>
  <c r="CQ17" i="6"/>
  <c r="G139" i="6" s="1"/>
  <c r="CP17" i="6"/>
  <c r="G138" i="6" s="1"/>
  <c r="CO17" i="6"/>
  <c r="G140" i="6" s="1"/>
  <c r="CN17" i="6"/>
  <c r="G137" i="6" s="1"/>
  <c r="CM17" i="6"/>
  <c r="G136" i="6" s="1"/>
  <c r="CL17" i="6"/>
  <c r="G135" i="6" s="1"/>
  <c r="CK17" i="6"/>
  <c r="G134" i="6" s="1"/>
  <c r="CJ17" i="6"/>
  <c r="G130" i="6" s="1"/>
  <c r="CI17" i="6"/>
  <c r="G129" i="6" s="1"/>
  <c r="CH17" i="6"/>
  <c r="G131" i="6" s="1"/>
  <c r="CG17" i="6"/>
  <c r="G128" i="6" s="1"/>
  <c r="CF17" i="6"/>
  <c r="G127" i="6" s="1"/>
  <c r="CE17" i="6"/>
  <c r="G126" i="6" s="1"/>
  <c r="CD17" i="6"/>
  <c r="G125" i="6" s="1"/>
  <c r="CC17" i="6"/>
  <c r="G121" i="6" s="1"/>
  <c r="CB17" i="6"/>
  <c r="G120" i="6" s="1"/>
  <c r="CA17" i="6"/>
  <c r="G122" i="6" s="1"/>
  <c r="BZ17" i="6"/>
  <c r="G119" i="6" s="1"/>
  <c r="BY17" i="6"/>
  <c r="G118" i="6" s="1"/>
  <c r="BX17" i="6"/>
  <c r="G117" i="6" s="1"/>
  <c r="BW17" i="6"/>
  <c r="G116" i="6" s="1"/>
  <c r="BV17" i="6"/>
  <c r="G112" i="6" s="1"/>
  <c r="BU17" i="6"/>
  <c r="G111" i="6" s="1"/>
  <c r="BT17" i="6"/>
  <c r="G113" i="6" s="1"/>
  <c r="BS17" i="6"/>
  <c r="G110" i="6" s="1"/>
  <c r="BR17" i="6"/>
  <c r="G109" i="6" s="1"/>
  <c r="BQ17" i="6"/>
  <c r="G108" i="6" s="1"/>
  <c r="BP17" i="6"/>
  <c r="G107" i="6" s="1"/>
  <c r="BO17" i="6"/>
  <c r="G103" i="6" s="1"/>
  <c r="BN17" i="6"/>
  <c r="G102" i="6" s="1"/>
  <c r="BM17" i="6"/>
  <c r="G104" i="6" s="1"/>
  <c r="BL17" i="6"/>
  <c r="G101" i="6" s="1"/>
  <c r="BK17" i="6"/>
  <c r="G100" i="6" s="1"/>
  <c r="BJ17" i="6"/>
  <c r="G99" i="6" s="1"/>
  <c r="BI17" i="6"/>
  <c r="G98" i="6" s="1"/>
  <c r="BH17" i="6"/>
  <c r="G94" i="6" s="1"/>
  <c r="BG17" i="6"/>
  <c r="G93" i="6" s="1"/>
  <c r="BF17" i="6"/>
  <c r="G95" i="6" s="1"/>
  <c r="BE17" i="6"/>
  <c r="G92" i="6" s="1"/>
  <c r="BD17" i="6"/>
  <c r="G91" i="6" s="1"/>
  <c r="BC17" i="6"/>
  <c r="G90" i="6" s="1"/>
  <c r="BB17" i="6"/>
  <c r="G89" i="6" s="1"/>
  <c r="BA17" i="6"/>
  <c r="G85" i="6" s="1"/>
  <c r="AZ17" i="6"/>
  <c r="G84" i="6" s="1"/>
  <c r="AY17" i="6"/>
  <c r="G86" i="6" s="1"/>
  <c r="AX17" i="6"/>
  <c r="G83" i="6" s="1"/>
  <c r="AW17" i="6"/>
  <c r="G82" i="6" s="1"/>
  <c r="AV17" i="6"/>
  <c r="G81" i="6" s="1"/>
  <c r="AU17" i="6"/>
  <c r="G80" i="6" s="1"/>
  <c r="AT17" i="6"/>
  <c r="G77" i="6" s="1"/>
  <c r="AS17" i="6"/>
  <c r="G76" i="6" s="1"/>
  <c r="AR17" i="6"/>
  <c r="G78" i="6" s="1"/>
  <c r="AQ17" i="6"/>
  <c r="G75" i="6" s="1"/>
  <c r="AP17" i="6"/>
  <c r="G74" i="6" s="1"/>
  <c r="AO17" i="6"/>
  <c r="G73" i="6" s="1"/>
  <c r="AN17" i="6"/>
  <c r="G72" i="6" s="1"/>
  <c r="AM17" i="6"/>
  <c r="G69" i="6" s="1"/>
  <c r="AL17" i="6"/>
  <c r="G68" i="6" s="1"/>
  <c r="AK17" i="6"/>
  <c r="G70" i="6" s="1"/>
  <c r="AJ17" i="6"/>
  <c r="G67" i="6" s="1"/>
  <c r="AI17" i="6"/>
  <c r="G66" i="6" s="1"/>
  <c r="AH17" i="6"/>
  <c r="G65" i="6" s="1"/>
  <c r="AG17" i="6"/>
  <c r="G64" i="6" s="1"/>
  <c r="AF17" i="6"/>
  <c r="G60" i="6" s="1"/>
  <c r="AE17" i="6"/>
  <c r="G59" i="6" s="1"/>
  <c r="AD17" i="6"/>
  <c r="G61" i="6" s="1"/>
  <c r="AC17" i="6"/>
  <c r="G58" i="6" s="1"/>
  <c r="AB17" i="6"/>
  <c r="G57" i="6" s="1"/>
  <c r="AA17" i="6"/>
  <c r="G56" i="6" s="1"/>
  <c r="Z17" i="6"/>
  <c r="G55" i="6" s="1"/>
  <c r="Y17" i="6"/>
  <c r="G51" i="6" s="1"/>
  <c r="X17" i="6"/>
  <c r="G50" i="6" s="1"/>
  <c r="W17" i="6"/>
  <c r="G52" i="6" s="1"/>
  <c r="V17" i="6"/>
  <c r="G49" i="6" s="1"/>
  <c r="U17" i="6"/>
  <c r="G48" i="6" s="1"/>
  <c r="T17" i="6"/>
  <c r="G47" i="6" s="1"/>
  <c r="S17" i="6"/>
  <c r="G46" i="6" s="1"/>
  <c r="R17" i="6"/>
  <c r="G42" i="6" s="1"/>
  <c r="Q17" i="6"/>
  <c r="G41" i="6" s="1"/>
  <c r="P17" i="6"/>
  <c r="G43" i="6" s="1"/>
  <c r="O17" i="6"/>
  <c r="G40" i="6" s="1"/>
  <c r="N17" i="6"/>
  <c r="G39" i="6" s="1"/>
  <c r="M17" i="6"/>
  <c r="G38" i="6" s="1"/>
  <c r="L17" i="6"/>
  <c r="G37" i="6" s="1"/>
  <c r="K17" i="6"/>
  <c r="G33" i="6" s="1"/>
  <c r="J17" i="6"/>
  <c r="G32" i="6" s="1"/>
  <c r="I17" i="6"/>
  <c r="G34" i="6" s="1"/>
  <c r="H17" i="6"/>
  <c r="G31" i="6" s="1"/>
  <c r="G17" i="6"/>
  <c r="G30" i="6" s="1"/>
  <c r="F17" i="6"/>
  <c r="G29" i="6" s="1"/>
  <c r="E17" i="6"/>
  <c r="G28" i="6" s="1"/>
  <c r="D17" i="6"/>
  <c r="G27" i="6" s="1"/>
  <c r="S26" i="6" s="1"/>
  <c r="AE26" i="6" s="1"/>
  <c r="DL16" i="6"/>
  <c r="F166" i="6" s="1"/>
  <c r="DK16" i="6"/>
  <c r="F165" i="6" s="1"/>
  <c r="DJ16" i="6"/>
  <c r="F167" i="6" s="1"/>
  <c r="DI16" i="6"/>
  <c r="F164" i="6" s="1"/>
  <c r="DH16" i="6"/>
  <c r="F163" i="6" s="1"/>
  <c r="DG16" i="6"/>
  <c r="F162" i="6" s="1"/>
  <c r="DF16" i="6"/>
  <c r="F161" i="6" s="1"/>
  <c r="DE16" i="6"/>
  <c r="F157" i="6" s="1"/>
  <c r="DD16" i="6"/>
  <c r="F156" i="6" s="1"/>
  <c r="DC16" i="6"/>
  <c r="F158" i="6" s="1"/>
  <c r="DB16" i="6"/>
  <c r="F155" i="6" s="1"/>
  <c r="DA16" i="6"/>
  <c r="F154" i="6" s="1"/>
  <c r="CZ16" i="6"/>
  <c r="F153" i="6" s="1"/>
  <c r="CY16" i="6"/>
  <c r="F152" i="6" s="1"/>
  <c r="CX16" i="6"/>
  <c r="F148" i="6" s="1"/>
  <c r="CW16" i="6"/>
  <c r="F147" i="6" s="1"/>
  <c r="CV16" i="6"/>
  <c r="F149" i="6" s="1"/>
  <c r="CU16" i="6"/>
  <c r="F146" i="6" s="1"/>
  <c r="CT16" i="6"/>
  <c r="F145" i="6" s="1"/>
  <c r="CS16" i="6"/>
  <c r="F144" i="6" s="1"/>
  <c r="CR16" i="6"/>
  <c r="F143" i="6" s="1"/>
  <c r="CQ16" i="6"/>
  <c r="F139" i="6" s="1"/>
  <c r="CP16" i="6"/>
  <c r="F138" i="6" s="1"/>
  <c r="CO16" i="6"/>
  <c r="F140" i="6" s="1"/>
  <c r="CN16" i="6"/>
  <c r="F137" i="6" s="1"/>
  <c r="CM16" i="6"/>
  <c r="CL16" i="6"/>
  <c r="F135" i="6" s="1"/>
  <c r="CK16" i="6"/>
  <c r="F134" i="6" s="1"/>
  <c r="CJ16" i="6"/>
  <c r="F130" i="6" s="1"/>
  <c r="CI16" i="6"/>
  <c r="F129" i="6" s="1"/>
  <c r="CH16" i="6"/>
  <c r="F131" i="6" s="1"/>
  <c r="CG16" i="6"/>
  <c r="F128" i="6" s="1"/>
  <c r="CF16" i="6"/>
  <c r="F127" i="6" s="1"/>
  <c r="CE16" i="6"/>
  <c r="F126" i="6" s="1"/>
  <c r="CD16" i="6"/>
  <c r="F125" i="6" s="1"/>
  <c r="CC16" i="6"/>
  <c r="F121" i="6" s="1"/>
  <c r="CB16" i="6"/>
  <c r="F120" i="6" s="1"/>
  <c r="CA16" i="6"/>
  <c r="F122" i="6" s="1"/>
  <c r="BZ16" i="6"/>
  <c r="F119" i="6" s="1"/>
  <c r="BY16" i="6"/>
  <c r="F118" i="6" s="1"/>
  <c r="BX16" i="6"/>
  <c r="F117" i="6" s="1"/>
  <c r="BW16" i="6"/>
  <c r="F116" i="6" s="1"/>
  <c r="BV16" i="6"/>
  <c r="F112" i="6" s="1"/>
  <c r="BU16" i="6"/>
  <c r="F111" i="6" s="1"/>
  <c r="BT16" i="6"/>
  <c r="F113" i="6" s="1"/>
  <c r="BS16" i="6"/>
  <c r="F110" i="6" s="1"/>
  <c r="BR16" i="6"/>
  <c r="F109" i="6" s="1"/>
  <c r="BQ16" i="6"/>
  <c r="F108" i="6" s="1"/>
  <c r="BP16" i="6"/>
  <c r="F107" i="6" s="1"/>
  <c r="BO16" i="6"/>
  <c r="F103" i="6" s="1"/>
  <c r="BN16" i="6"/>
  <c r="F102" i="6" s="1"/>
  <c r="BM16" i="6"/>
  <c r="F104" i="6" s="1"/>
  <c r="BL16" i="6"/>
  <c r="F101" i="6" s="1"/>
  <c r="BK16" i="6"/>
  <c r="F100" i="6" s="1"/>
  <c r="BJ16" i="6"/>
  <c r="F99" i="6" s="1"/>
  <c r="BI16" i="6"/>
  <c r="F98" i="6" s="1"/>
  <c r="BH16" i="6"/>
  <c r="F94" i="6" s="1"/>
  <c r="BG16" i="6"/>
  <c r="F93" i="6" s="1"/>
  <c r="BF16" i="6"/>
  <c r="F95" i="6" s="1"/>
  <c r="BE16" i="6"/>
  <c r="F92" i="6" s="1"/>
  <c r="BD16" i="6"/>
  <c r="F91" i="6" s="1"/>
  <c r="BC16" i="6"/>
  <c r="F90" i="6" s="1"/>
  <c r="BB16" i="6"/>
  <c r="F89" i="6" s="1"/>
  <c r="BA16" i="6"/>
  <c r="F85" i="6" s="1"/>
  <c r="AZ16" i="6"/>
  <c r="F84" i="6" s="1"/>
  <c r="AY16" i="6"/>
  <c r="F86" i="6" s="1"/>
  <c r="AX16" i="6"/>
  <c r="F83" i="6" s="1"/>
  <c r="AW16" i="6"/>
  <c r="F82" i="6" s="1"/>
  <c r="AV16" i="6"/>
  <c r="F81" i="6" s="1"/>
  <c r="AU16" i="6"/>
  <c r="F80" i="6" s="1"/>
  <c r="AT16" i="6"/>
  <c r="F77" i="6" s="1"/>
  <c r="AS16" i="6"/>
  <c r="F76" i="6" s="1"/>
  <c r="AR16" i="6"/>
  <c r="F78" i="6" s="1"/>
  <c r="AQ16" i="6"/>
  <c r="F75" i="6" s="1"/>
  <c r="AP16" i="6"/>
  <c r="F74" i="6" s="1"/>
  <c r="AO16" i="6"/>
  <c r="F73" i="6" s="1"/>
  <c r="AN16" i="6"/>
  <c r="F72" i="6" s="1"/>
  <c r="AM16" i="6"/>
  <c r="F69" i="6" s="1"/>
  <c r="AL16" i="6"/>
  <c r="F68" i="6" s="1"/>
  <c r="AK16" i="6"/>
  <c r="F70" i="6" s="1"/>
  <c r="AJ16" i="6"/>
  <c r="F67" i="6" s="1"/>
  <c r="AI16" i="6"/>
  <c r="F66" i="6" s="1"/>
  <c r="AH16" i="6"/>
  <c r="F65" i="6" s="1"/>
  <c r="AG16" i="6"/>
  <c r="F64" i="6" s="1"/>
  <c r="AF16" i="6"/>
  <c r="F60" i="6" s="1"/>
  <c r="AE16" i="6"/>
  <c r="F59" i="6" s="1"/>
  <c r="AD16" i="6"/>
  <c r="F61" i="6" s="1"/>
  <c r="AC16" i="6"/>
  <c r="F58" i="6" s="1"/>
  <c r="AB16" i="6"/>
  <c r="F57" i="6" s="1"/>
  <c r="AA16" i="6"/>
  <c r="F56" i="6" s="1"/>
  <c r="Z16" i="6"/>
  <c r="F55" i="6" s="1"/>
  <c r="Y16" i="6"/>
  <c r="F51" i="6" s="1"/>
  <c r="X16" i="6"/>
  <c r="F50" i="6" s="1"/>
  <c r="W16" i="6"/>
  <c r="F52" i="6" s="1"/>
  <c r="V16" i="6"/>
  <c r="F49" i="6" s="1"/>
  <c r="U16" i="6"/>
  <c r="F48" i="6" s="1"/>
  <c r="T16" i="6"/>
  <c r="F47" i="6" s="1"/>
  <c r="S16" i="6"/>
  <c r="F46" i="6" s="1"/>
  <c r="R16" i="6"/>
  <c r="F42" i="6" s="1"/>
  <c r="Q16" i="6"/>
  <c r="F41" i="6" s="1"/>
  <c r="P16" i="6"/>
  <c r="F43" i="6" s="1"/>
  <c r="O16" i="6"/>
  <c r="F40" i="6" s="1"/>
  <c r="N16" i="6"/>
  <c r="F39" i="6" s="1"/>
  <c r="M16" i="6"/>
  <c r="F38" i="6" s="1"/>
  <c r="L16" i="6"/>
  <c r="F37" i="6" s="1"/>
  <c r="K16" i="6"/>
  <c r="F33" i="6" s="1"/>
  <c r="J16" i="6"/>
  <c r="F32" i="6" s="1"/>
  <c r="I16" i="6"/>
  <c r="F34" i="6" s="1"/>
  <c r="H16" i="6"/>
  <c r="F31" i="6" s="1"/>
  <c r="G16" i="6"/>
  <c r="F30" i="6" s="1"/>
  <c r="F16" i="6"/>
  <c r="F29" i="6" s="1"/>
  <c r="E16" i="6"/>
  <c r="F28" i="6" s="1"/>
  <c r="D16" i="6"/>
  <c r="F27" i="6" s="1"/>
  <c r="R26" i="6" s="1"/>
  <c r="AD26" i="6" s="1"/>
  <c r="DL15" i="6"/>
  <c r="E166" i="6" s="1"/>
  <c r="DK15" i="6"/>
  <c r="E165" i="6" s="1"/>
  <c r="DJ15" i="6"/>
  <c r="E167" i="6" s="1"/>
  <c r="DI15" i="6"/>
  <c r="E164" i="6" s="1"/>
  <c r="DH15" i="6"/>
  <c r="E163" i="6" s="1"/>
  <c r="DG15" i="6"/>
  <c r="E162" i="6" s="1"/>
  <c r="DF15" i="6"/>
  <c r="E161" i="6" s="1"/>
  <c r="DE15" i="6"/>
  <c r="E157" i="6" s="1"/>
  <c r="DD15" i="6"/>
  <c r="E156" i="6" s="1"/>
  <c r="DC15" i="6"/>
  <c r="E158" i="6" s="1"/>
  <c r="DB15" i="6"/>
  <c r="E155" i="6" s="1"/>
  <c r="DA15" i="6"/>
  <c r="E154" i="6" s="1"/>
  <c r="CZ15" i="6"/>
  <c r="E153" i="6" s="1"/>
  <c r="CY15" i="6"/>
  <c r="E152" i="6" s="1"/>
  <c r="CX15" i="6"/>
  <c r="E148" i="6" s="1"/>
  <c r="CW15" i="6"/>
  <c r="E147" i="6" s="1"/>
  <c r="CV15" i="6"/>
  <c r="E149" i="6" s="1"/>
  <c r="CU15" i="6"/>
  <c r="E146" i="6" s="1"/>
  <c r="CT15" i="6"/>
  <c r="E145" i="6" s="1"/>
  <c r="CS15" i="6"/>
  <c r="E144" i="6" s="1"/>
  <c r="CR15" i="6"/>
  <c r="E143" i="6" s="1"/>
  <c r="CQ15" i="6"/>
  <c r="E139" i="6" s="1"/>
  <c r="CP15" i="6"/>
  <c r="E138" i="6" s="1"/>
  <c r="CO15" i="6"/>
  <c r="E140" i="6" s="1"/>
  <c r="CN15" i="6"/>
  <c r="E137" i="6" s="1"/>
  <c r="CM15" i="6"/>
  <c r="E136" i="6" s="1"/>
  <c r="CL15" i="6"/>
  <c r="E135" i="6" s="1"/>
  <c r="CK15" i="6"/>
  <c r="E134" i="6" s="1"/>
  <c r="CJ15" i="6"/>
  <c r="E130" i="6" s="1"/>
  <c r="CI15" i="6"/>
  <c r="E129" i="6" s="1"/>
  <c r="CH15" i="6"/>
  <c r="E131" i="6" s="1"/>
  <c r="CG15" i="6"/>
  <c r="E128" i="6" s="1"/>
  <c r="CF15" i="6"/>
  <c r="E127" i="6" s="1"/>
  <c r="CE15" i="6"/>
  <c r="E126" i="6" s="1"/>
  <c r="CD15" i="6"/>
  <c r="E125" i="6" s="1"/>
  <c r="CC15" i="6"/>
  <c r="E121" i="6" s="1"/>
  <c r="CB15" i="6"/>
  <c r="E120" i="6" s="1"/>
  <c r="CA15" i="6"/>
  <c r="E122" i="6" s="1"/>
  <c r="BZ15" i="6"/>
  <c r="E119" i="6" s="1"/>
  <c r="BY15" i="6"/>
  <c r="E118" i="6" s="1"/>
  <c r="BX15" i="6"/>
  <c r="E117" i="6" s="1"/>
  <c r="BW15" i="6"/>
  <c r="E116" i="6" s="1"/>
  <c r="BV15" i="6"/>
  <c r="E112" i="6" s="1"/>
  <c r="BU15" i="6"/>
  <c r="E111" i="6" s="1"/>
  <c r="BT15" i="6"/>
  <c r="E113" i="6" s="1"/>
  <c r="BS15" i="6"/>
  <c r="E110" i="6" s="1"/>
  <c r="BR15" i="6"/>
  <c r="E109" i="6" s="1"/>
  <c r="BQ15" i="6"/>
  <c r="E108" i="6" s="1"/>
  <c r="BP15" i="6"/>
  <c r="E107" i="6" s="1"/>
  <c r="BO15" i="6"/>
  <c r="E103" i="6" s="1"/>
  <c r="BN15" i="6"/>
  <c r="E102" i="6" s="1"/>
  <c r="BM15" i="6"/>
  <c r="E104" i="6" s="1"/>
  <c r="BL15" i="6"/>
  <c r="E101" i="6" s="1"/>
  <c r="BK15" i="6"/>
  <c r="E100" i="6" s="1"/>
  <c r="BJ15" i="6"/>
  <c r="E99" i="6" s="1"/>
  <c r="BI15" i="6"/>
  <c r="E98" i="6" s="1"/>
  <c r="BH15" i="6"/>
  <c r="E94" i="6" s="1"/>
  <c r="BG15" i="6"/>
  <c r="E93" i="6" s="1"/>
  <c r="BF15" i="6"/>
  <c r="E95" i="6" s="1"/>
  <c r="BE15" i="6"/>
  <c r="E92" i="6" s="1"/>
  <c r="BD15" i="6"/>
  <c r="E91" i="6" s="1"/>
  <c r="BC15" i="6"/>
  <c r="E90" i="6" s="1"/>
  <c r="BB15" i="6"/>
  <c r="E89" i="6" s="1"/>
  <c r="BA15" i="6"/>
  <c r="E85" i="6" s="1"/>
  <c r="AZ15" i="6"/>
  <c r="E84" i="6" s="1"/>
  <c r="AY15" i="6"/>
  <c r="E86" i="6" s="1"/>
  <c r="AX15" i="6"/>
  <c r="E83" i="6" s="1"/>
  <c r="AW15" i="6"/>
  <c r="E82" i="6" s="1"/>
  <c r="AV15" i="6"/>
  <c r="E81" i="6" s="1"/>
  <c r="AU15" i="6"/>
  <c r="E80" i="6" s="1"/>
  <c r="AT15" i="6"/>
  <c r="E77" i="6" s="1"/>
  <c r="AS15" i="6"/>
  <c r="E76" i="6" s="1"/>
  <c r="AR15" i="6"/>
  <c r="E78" i="6" s="1"/>
  <c r="AQ15" i="6"/>
  <c r="E75" i="6" s="1"/>
  <c r="AP15" i="6"/>
  <c r="E74" i="6" s="1"/>
  <c r="AO15" i="6"/>
  <c r="E73" i="6" s="1"/>
  <c r="AN15" i="6"/>
  <c r="E72" i="6" s="1"/>
  <c r="AM15" i="6"/>
  <c r="E69" i="6" s="1"/>
  <c r="AL15" i="6"/>
  <c r="E68" i="6" s="1"/>
  <c r="AK15" i="6"/>
  <c r="E70" i="6" s="1"/>
  <c r="AJ15" i="6"/>
  <c r="E67" i="6" s="1"/>
  <c r="AI15" i="6"/>
  <c r="E66" i="6" s="1"/>
  <c r="AH15" i="6"/>
  <c r="E65" i="6" s="1"/>
  <c r="AG15" i="6"/>
  <c r="E64" i="6" s="1"/>
  <c r="AF15" i="6"/>
  <c r="E60" i="6" s="1"/>
  <c r="AE15" i="6"/>
  <c r="E59" i="6" s="1"/>
  <c r="AD15" i="6"/>
  <c r="E61" i="6" s="1"/>
  <c r="AC15" i="6"/>
  <c r="E58" i="6" s="1"/>
  <c r="AB15" i="6"/>
  <c r="E57" i="6" s="1"/>
  <c r="AA15" i="6"/>
  <c r="E56" i="6" s="1"/>
  <c r="Z15" i="6"/>
  <c r="E55" i="6" s="1"/>
  <c r="Y15" i="6"/>
  <c r="E51" i="6" s="1"/>
  <c r="X15" i="6"/>
  <c r="E50" i="6" s="1"/>
  <c r="W15" i="6"/>
  <c r="E52" i="6" s="1"/>
  <c r="V15" i="6"/>
  <c r="E49" i="6" s="1"/>
  <c r="U15" i="6"/>
  <c r="E48" i="6" s="1"/>
  <c r="T15" i="6"/>
  <c r="E47" i="6" s="1"/>
  <c r="S15" i="6"/>
  <c r="E46" i="6" s="1"/>
  <c r="R15" i="6"/>
  <c r="E42" i="6" s="1"/>
  <c r="Q15" i="6"/>
  <c r="E41" i="6" s="1"/>
  <c r="P15" i="6"/>
  <c r="E43" i="6" s="1"/>
  <c r="O15" i="6"/>
  <c r="E40" i="6" s="1"/>
  <c r="N15" i="6"/>
  <c r="E39" i="6" s="1"/>
  <c r="M15" i="6"/>
  <c r="E38" i="6" s="1"/>
  <c r="L15" i="6"/>
  <c r="E37" i="6" s="1"/>
  <c r="K15" i="6"/>
  <c r="E33" i="6" s="1"/>
  <c r="J15" i="6"/>
  <c r="E32" i="6" s="1"/>
  <c r="I15" i="6"/>
  <c r="E34" i="6" s="1"/>
  <c r="H15" i="6"/>
  <c r="E31" i="6" s="1"/>
  <c r="G15" i="6"/>
  <c r="E30" i="6" s="1"/>
  <c r="F15" i="6"/>
  <c r="E29" i="6" s="1"/>
  <c r="E15" i="6"/>
  <c r="E28" i="6" s="1"/>
  <c r="D15" i="6"/>
  <c r="E27" i="6" s="1"/>
  <c r="Q26" i="6" s="1"/>
  <c r="AC26" i="6" s="1"/>
  <c r="DL14" i="6"/>
  <c r="D166" i="6" s="1"/>
  <c r="DK14" i="6"/>
  <c r="D165" i="6" s="1"/>
  <c r="DJ14" i="6"/>
  <c r="D167" i="6" s="1"/>
  <c r="DI14" i="6"/>
  <c r="D164" i="6" s="1"/>
  <c r="DH14" i="6"/>
  <c r="D163" i="6" s="1"/>
  <c r="DG14" i="6"/>
  <c r="D162" i="6" s="1"/>
  <c r="DF14" i="6"/>
  <c r="D161" i="6" s="1"/>
  <c r="DE14" i="6"/>
  <c r="D157" i="6" s="1"/>
  <c r="DD14" i="6"/>
  <c r="D156" i="6" s="1"/>
  <c r="DC14" i="6"/>
  <c r="D158" i="6" s="1"/>
  <c r="DB14" i="6"/>
  <c r="D155" i="6" s="1"/>
  <c r="DA14" i="6"/>
  <c r="D154" i="6" s="1"/>
  <c r="CZ14" i="6"/>
  <c r="D153" i="6" s="1"/>
  <c r="CY14" i="6"/>
  <c r="D152" i="6" s="1"/>
  <c r="CX14" i="6"/>
  <c r="D148" i="6" s="1"/>
  <c r="CW14" i="6"/>
  <c r="D147" i="6" s="1"/>
  <c r="CV14" i="6"/>
  <c r="D149" i="6" s="1"/>
  <c r="CU14" i="6"/>
  <c r="D146" i="6" s="1"/>
  <c r="CT14" i="6"/>
  <c r="D145" i="6" s="1"/>
  <c r="CS14" i="6"/>
  <c r="D144" i="6" s="1"/>
  <c r="CR14" i="6"/>
  <c r="D143" i="6" s="1"/>
  <c r="P36" i="6" s="1"/>
  <c r="AB40" i="6" s="1"/>
  <c r="CQ14" i="6"/>
  <c r="D139" i="6" s="1"/>
  <c r="CP14" i="6"/>
  <c r="D138" i="6" s="1"/>
  <c r="CO14" i="6"/>
  <c r="D140" i="6" s="1"/>
  <c r="CN14" i="6"/>
  <c r="D137" i="6" s="1"/>
  <c r="CM14" i="6"/>
  <c r="D136" i="6" s="1"/>
  <c r="CL14" i="6"/>
  <c r="D135" i="6" s="1"/>
  <c r="CK14" i="6"/>
  <c r="D134" i="6" s="1"/>
  <c r="CJ14" i="6"/>
  <c r="D130" i="6" s="1"/>
  <c r="CI14" i="6"/>
  <c r="D129" i="6" s="1"/>
  <c r="CH14" i="6"/>
  <c r="D131" i="6" s="1"/>
  <c r="CG14" i="6"/>
  <c r="D128" i="6" s="1"/>
  <c r="CF14" i="6"/>
  <c r="D127" i="6" s="1"/>
  <c r="P47" i="6" s="1"/>
  <c r="AB38" i="6" s="1"/>
  <c r="CE14" i="6"/>
  <c r="D126" i="6" s="1"/>
  <c r="CD14" i="6"/>
  <c r="D125" i="6" s="1"/>
  <c r="CC14" i="6"/>
  <c r="D121" i="6" s="1"/>
  <c r="CB14" i="6"/>
  <c r="D120" i="6" s="1"/>
  <c r="CA14" i="6"/>
  <c r="D122" i="6" s="1"/>
  <c r="BZ14" i="6"/>
  <c r="D119" i="6" s="1"/>
  <c r="BY14" i="6"/>
  <c r="D118" i="6" s="1"/>
  <c r="BX14" i="6"/>
  <c r="D117" i="6" s="1"/>
  <c r="BW14" i="6"/>
  <c r="D116" i="6" s="1"/>
  <c r="BV14" i="6"/>
  <c r="D112" i="6" s="1"/>
  <c r="BU14" i="6"/>
  <c r="D111" i="6" s="1"/>
  <c r="BT14" i="6"/>
  <c r="D113" i="6" s="1"/>
  <c r="BS14" i="6"/>
  <c r="D110" i="6" s="1"/>
  <c r="BR14" i="6"/>
  <c r="D109" i="6" s="1"/>
  <c r="BQ14" i="6"/>
  <c r="D108" i="6" s="1"/>
  <c r="BP14" i="6"/>
  <c r="D107" i="6" s="1"/>
  <c r="P35" i="6" s="1"/>
  <c r="AB36" i="6" s="1"/>
  <c r="BO14" i="6"/>
  <c r="D103" i="6" s="1"/>
  <c r="BN14" i="6"/>
  <c r="D102" i="6" s="1"/>
  <c r="BM14" i="6"/>
  <c r="D104" i="6" s="1"/>
  <c r="BL14" i="6"/>
  <c r="D101" i="6" s="1"/>
  <c r="BK14" i="6"/>
  <c r="D100" i="6" s="1"/>
  <c r="BJ14" i="6"/>
  <c r="D99" i="6" s="1"/>
  <c r="BI14" i="6"/>
  <c r="D98" i="6" s="1"/>
  <c r="BH14" i="6"/>
  <c r="D94" i="6" s="1"/>
  <c r="BG14" i="6"/>
  <c r="D93" i="6" s="1"/>
  <c r="BF14" i="6"/>
  <c r="D95" i="6" s="1"/>
  <c r="BE14" i="6"/>
  <c r="D92" i="6" s="1"/>
  <c r="BD14" i="6"/>
  <c r="D91" i="6" s="1"/>
  <c r="BC14" i="6"/>
  <c r="D90" i="6" s="1"/>
  <c r="BB14" i="6"/>
  <c r="D89" i="6" s="1"/>
  <c r="BA14" i="6"/>
  <c r="D85" i="6" s="1"/>
  <c r="AZ14" i="6"/>
  <c r="D84" i="6" s="1"/>
  <c r="AY14" i="6"/>
  <c r="D86" i="6" s="1"/>
  <c r="AX14" i="6"/>
  <c r="D83" i="6" s="1"/>
  <c r="AW14" i="6"/>
  <c r="D82" i="6" s="1"/>
  <c r="AV14" i="6"/>
  <c r="D81" i="6" s="1"/>
  <c r="AU14" i="6"/>
  <c r="D80" i="6" s="1"/>
  <c r="AT14" i="6"/>
  <c r="D77" i="6" s="1"/>
  <c r="AS14" i="6"/>
  <c r="D76" i="6" s="1"/>
  <c r="AR14" i="6"/>
  <c r="D78" i="6" s="1"/>
  <c r="AQ14" i="6"/>
  <c r="D75" i="6" s="1"/>
  <c r="AP14" i="6"/>
  <c r="D74" i="6" s="1"/>
  <c r="AO14" i="6"/>
  <c r="D73" i="6" s="1"/>
  <c r="AN14" i="6"/>
  <c r="D72" i="6" s="1"/>
  <c r="AM14" i="6"/>
  <c r="D69" i="6" s="1"/>
  <c r="AL14" i="6"/>
  <c r="D68" i="6" s="1"/>
  <c r="AK14" i="6"/>
  <c r="D70" i="6" s="1"/>
  <c r="AJ14" i="6"/>
  <c r="D67" i="6" s="1"/>
  <c r="AI14" i="6"/>
  <c r="D66" i="6" s="1"/>
  <c r="AH14" i="6"/>
  <c r="D65" i="6" s="1"/>
  <c r="AG14" i="6"/>
  <c r="D64" i="6" s="1"/>
  <c r="AF14" i="6"/>
  <c r="D60" i="6" s="1"/>
  <c r="AE14" i="6"/>
  <c r="D59" i="6" s="1"/>
  <c r="AD14" i="6"/>
  <c r="D61" i="6" s="1"/>
  <c r="AC14" i="6"/>
  <c r="D58" i="6" s="1"/>
  <c r="AB14" i="6"/>
  <c r="D57" i="6" s="1"/>
  <c r="AA14" i="6"/>
  <c r="D56" i="6" s="1"/>
  <c r="Z14" i="6"/>
  <c r="D55" i="6" s="1"/>
  <c r="Y14" i="6"/>
  <c r="D51" i="6" s="1"/>
  <c r="X14" i="6"/>
  <c r="D50" i="6" s="1"/>
  <c r="W14" i="6"/>
  <c r="D52" i="6" s="1"/>
  <c r="V14" i="6"/>
  <c r="D49" i="6" s="1"/>
  <c r="U14" i="6"/>
  <c r="D48" i="6" s="1"/>
  <c r="T14" i="6"/>
  <c r="D47" i="6" s="1"/>
  <c r="S14" i="6"/>
  <c r="D46" i="6" s="1"/>
  <c r="R14" i="6"/>
  <c r="D42" i="6" s="1"/>
  <c r="Q14" i="6"/>
  <c r="D41" i="6" s="1"/>
  <c r="P14" i="6"/>
  <c r="D43" i="6" s="1"/>
  <c r="O14" i="6"/>
  <c r="D40" i="6" s="1"/>
  <c r="N14" i="6"/>
  <c r="D39" i="6" s="1"/>
  <c r="M14" i="6"/>
  <c r="D38" i="6" s="1"/>
  <c r="L14" i="6"/>
  <c r="D37" i="6" s="1"/>
  <c r="K14" i="6"/>
  <c r="D33" i="6" s="1"/>
  <c r="J14" i="6"/>
  <c r="D32" i="6" s="1"/>
  <c r="I14" i="6"/>
  <c r="D34" i="6" s="1"/>
  <c r="H14" i="6"/>
  <c r="D31" i="6" s="1"/>
  <c r="G14" i="6"/>
  <c r="D30" i="6" s="1"/>
  <c r="F14" i="6"/>
  <c r="D29" i="6" s="1"/>
  <c r="E14" i="6"/>
  <c r="D28" i="6" s="1"/>
  <c r="D14" i="6"/>
  <c r="D27" i="6" s="1"/>
  <c r="P26" i="6" s="1"/>
  <c r="AB26" i="6" s="1"/>
  <c r="DL22" i="4"/>
  <c r="L166" i="4" s="1"/>
  <c r="DK22" i="4"/>
  <c r="L165" i="4" s="1"/>
  <c r="DJ22" i="4"/>
  <c r="L167" i="4" s="1"/>
  <c r="DI22" i="4"/>
  <c r="L164" i="4" s="1"/>
  <c r="DH22" i="4"/>
  <c r="L163" i="4" s="1"/>
  <c r="DG22" i="4"/>
  <c r="L162" i="4" s="1"/>
  <c r="DF22" i="4"/>
  <c r="L161" i="4" s="1"/>
  <c r="X48" i="4" s="1"/>
  <c r="AJ42" i="4" s="1"/>
  <c r="DE22" i="4"/>
  <c r="L157" i="4" s="1"/>
  <c r="DD22" i="4"/>
  <c r="L156" i="4" s="1"/>
  <c r="DC22" i="4"/>
  <c r="L158" i="4" s="1"/>
  <c r="DB22" i="4"/>
  <c r="L155" i="4" s="1"/>
  <c r="DA22" i="4"/>
  <c r="L154" i="4" s="1"/>
  <c r="CZ22" i="4"/>
  <c r="L153" i="4" s="1"/>
  <c r="CY22" i="4"/>
  <c r="L152" i="4" s="1"/>
  <c r="CX22" i="4"/>
  <c r="L148" i="4" s="1"/>
  <c r="CW22" i="4"/>
  <c r="L147" i="4" s="1"/>
  <c r="CV22" i="4"/>
  <c r="L149" i="4" s="1"/>
  <c r="CU22" i="4"/>
  <c r="L146" i="4" s="1"/>
  <c r="CT22" i="4"/>
  <c r="L145" i="4" s="1"/>
  <c r="CS22" i="4"/>
  <c r="L144" i="4" s="1"/>
  <c r="CR22" i="4"/>
  <c r="L143" i="4" s="1"/>
  <c r="CQ22" i="4"/>
  <c r="L139" i="4" s="1"/>
  <c r="CP22" i="4"/>
  <c r="L138" i="4" s="1"/>
  <c r="CO22" i="4"/>
  <c r="L140" i="4" s="1"/>
  <c r="CN22" i="4"/>
  <c r="L137" i="4" s="1"/>
  <c r="CM22" i="4"/>
  <c r="L136" i="4" s="1"/>
  <c r="CL22" i="4"/>
  <c r="L135" i="4" s="1"/>
  <c r="CK22" i="4"/>
  <c r="L134" i="4" s="1"/>
  <c r="CJ22" i="4"/>
  <c r="L130" i="4" s="1"/>
  <c r="CI22" i="4"/>
  <c r="L129" i="4" s="1"/>
  <c r="CH22" i="4"/>
  <c r="L131" i="4" s="1"/>
  <c r="CG22" i="4"/>
  <c r="L128" i="4" s="1"/>
  <c r="CF22" i="4"/>
  <c r="L127" i="4" s="1"/>
  <c r="CE22" i="4"/>
  <c r="L126" i="4" s="1"/>
  <c r="CD22" i="4"/>
  <c r="L125" i="4" s="1"/>
  <c r="CC22" i="4"/>
  <c r="L121" i="4" s="1"/>
  <c r="CB22" i="4"/>
  <c r="L120" i="4" s="1"/>
  <c r="CA22" i="4"/>
  <c r="L122" i="4" s="1"/>
  <c r="BZ22" i="4"/>
  <c r="L119" i="4" s="1"/>
  <c r="BY22" i="4"/>
  <c r="L118" i="4" s="1"/>
  <c r="BX22" i="4"/>
  <c r="L117" i="4" s="1"/>
  <c r="BW22" i="4"/>
  <c r="L116" i="4" s="1"/>
  <c r="BV22" i="4"/>
  <c r="L112" i="4" s="1"/>
  <c r="BU22" i="4"/>
  <c r="L111" i="4" s="1"/>
  <c r="BT22" i="4"/>
  <c r="L113" i="4" s="1"/>
  <c r="BS22" i="4"/>
  <c r="L110" i="4" s="1"/>
  <c r="BR22" i="4"/>
  <c r="L109" i="4" s="1"/>
  <c r="BQ22" i="4"/>
  <c r="L108" i="4" s="1"/>
  <c r="BP22" i="4"/>
  <c r="L107" i="4" s="1"/>
  <c r="BO22" i="4"/>
  <c r="L103" i="4" s="1"/>
  <c r="BN22" i="4"/>
  <c r="L102" i="4" s="1"/>
  <c r="BM22" i="4"/>
  <c r="L104" i="4" s="1"/>
  <c r="BL22" i="4"/>
  <c r="L101" i="4" s="1"/>
  <c r="BK22" i="4"/>
  <c r="L100" i="4" s="1"/>
  <c r="BJ22" i="4"/>
  <c r="L99" i="4" s="1"/>
  <c r="BI22" i="4"/>
  <c r="L98" i="4" s="1"/>
  <c r="BH22" i="4"/>
  <c r="L94" i="4" s="1"/>
  <c r="BG22" i="4"/>
  <c r="L93" i="4" s="1"/>
  <c r="BF22" i="4"/>
  <c r="L95" i="4" s="1"/>
  <c r="BE22" i="4"/>
  <c r="L92" i="4" s="1"/>
  <c r="BD22" i="4"/>
  <c r="L91" i="4" s="1"/>
  <c r="BC22" i="4"/>
  <c r="L90" i="4" s="1"/>
  <c r="BB22" i="4"/>
  <c r="L89" i="4" s="1"/>
  <c r="BA22" i="4"/>
  <c r="L85" i="4" s="1"/>
  <c r="AZ22" i="4"/>
  <c r="L84" i="4" s="1"/>
  <c r="AY22" i="4"/>
  <c r="L86" i="4" s="1"/>
  <c r="AX22" i="4"/>
  <c r="L83" i="4" s="1"/>
  <c r="AW22" i="4"/>
  <c r="L82" i="4" s="1"/>
  <c r="AV22" i="4"/>
  <c r="L81" i="4" s="1"/>
  <c r="AU22" i="4"/>
  <c r="L80" i="4" s="1"/>
  <c r="AT22" i="4"/>
  <c r="L77" i="4" s="1"/>
  <c r="AS22" i="4"/>
  <c r="L76" i="4" s="1"/>
  <c r="AR22" i="4"/>
  <c r="L78" i="4" s="1"/>
  <c r="AQ22" i="4"/>
  <c r="L75" i="4" s="1"/>
  <c r="AP22" i="4"/>
  <c r="L74" i="4" s="1"/>
  <c r="AO22" i="4"/>
  <c r="L73" i="4" s="1"/>
  <c r="AN22" i="4"/>
  <c r="L72" i="4" s="1"/>
  <c r="AM22" i="4"/>
  <c r="L69" i="4" s="1"/>
  <c r="AL22" i="4"/>
  <c r="L68" i="4" s="1"/>
  <c r="AK22" i="4"/>
  <c r="L70" i="4" s="1"/>
  <c r="AJ22" i="4"/>
  <c r="L67" i="4" s="1"/>
  <c r="AI22" i="4"/>
  <c r="L66" i="4" s="1"/>
  <c r="AH22" i="4"/>
  <c r="L65" i="4" s="1"/>
  <c r="AG22" i="4"/>
  <c r="L64" i="4" s="1"/>
  <c r="AF22" i="4"/>
  <c r="L60" i="4" s="1"/>
  <c r="AE22" i="4"/>
  <c r="L59" i="4" s="1"/>
  <c r="AD22" i="4"/>
  <c r="L61" i="4" s="1"/>
  <c r="AC22" i="4"/>
  <c r="L58" i="4" s="1"/>
  <c r="AB22" i="4"/>
  <c r="L57" i="4" s="1"/>
  <c r="AA22" i="4"/>
  <c r="L56" i="4" s="1"/>
  <c r="Z22" i="4"/>
  <c r="L55" i="4" s="1"/>
  <c r="Y22" i="4"/>
  <c r="L51" i="4" s="1"/>
  <c r="X22" i="4"/>
  <c r="L50" i="4" s="1"/>
  <c r="W22" i="4"/>
  <c r="L52" i="4" s="1"/>
  <c r="V22" i="4"/>
  <c r="L49" i="4" s="1"/>
  <c r="U22" i="4"/>
  <c r="L48" i="4" s="1"/>
  <c r="T22" i="4"/>
  <c r="L47" i="4" s="1"/>
  <c r="S22" i="4"/>
  <c r="L46" i="4" s="1"/>
  <c r="R22" i="4"/>
  <c r="L42" i="4" s="1"/>
  <c r="Q22" i="4"/>
  <c r="L41" i="4" s="1"/>
  <c r="P22" i="4"/>
  <c r="L43" i="4" s="1"/>
  <c r="O22" i="4"/>
  <c r="L40" i="4" s="1"/>
  <c r="N22" i="4"/>
  <c r="L39" i="4" s="1"/>
  <c r="M22" i="4"/>
  <c r="L38" i="4" s="1"/>
  <c r="L22" i="4"/>
  <c r="L37" i="4" s="1"/>
  <c r="K22" i="4"/>
  <c r="L33" i="4" s="1"/>
  <c r="J22" i="4"/>
  <c r="L32" i="4" s="1"/>
  <c r="I22" i="4"/>
  <c r="L34" i="4" s="1"/>
  <c r="H22" i="4"/>
  <c r="L31" i="4" s="1"/>
  <c r="G22" i="4"/>
  <c r="L30" i="4" s="1"/>
  <c r="F22" i="4"/>
  <c r="L29" i="4" s="1"/>
  <c r="E22" i="4"/>
  <c r="L28" i="4" s="1"/>
  <c r="X27" i="4" s="1"/>
  <c r="AJ27" i="4" s="1"/>
  <c r="AJ46" i="4" s="1"/>
  <c r="D22" i="4"/>
  <c r="L27" i="4" s="1"/>
  <c r="X26" i="4" s="1"/>
  <c r="AJ26" i="4" s="1"/>
  <c r="DL21" i="4"/>
  <c r="K166" i="4" s="1"/>
  <c r="DK21" i="4"/>
  <c r="K165" i="4" s="1"/>
  <c r="DJ21" i="4"/>
  <c r="K167" i="4" s="1"/>
  <c r="DI21" i="4"/>
  <c r="K164" i="4" s="1"/>
  <c r="DH21" i="4"/>
  <c r="K163" i="4" s="1"/>
  <c r="DG21" i="4"/>
  <c r="K162" i="4" s="1"/>
  <c r="DF21" i="4"/>
  <c r="K161" i="4" s="1"/>
  <c r="W48" i="4" s="1"/>
  <c r="AI42" i="4" s="1"/>
  <c r="DE21" i="4"/>
  <c r="K157" i="4" s="1"/>
  <c r="DD21" i="4"/>
  <c r="K156" i="4" s="1"/>
  <c r="DC21" i="4"/>
  <c r="K158" i="4" s="1"/>
  <c r="DB21" i="4"/>
  <c r="K155" i="4" s="1"/>
  <c r="W42" i="4" s="1"/>
  <c r="AI41" i="4" s="1"/>
  <c r="DA21" i="4"/>
  <c r="K154" i="4" s="1"/>
  <c r="CZ21" i="4"/>
  <c r="K153" i="4" s="1"/>
  <c r="CY21" i="4"/>
  <c r="K152" i="4" s="1"/>
  <c r="CX21" i="4"/>
  <c r="K148" i="4" s="1"/>
  <c r="CW21" i="4"/>
  <c r="K147" i="4" s="1"/>
  <c r="CV21" i="4"/>
  <c r="K149" i="4" s="1"/>
  <c r="CU21" i="4"/>
  <c r="K146" i="4" s="1"/>
  <c r="CT21" i="4"/>
  <c r="K145" i="4" s="1"/>
  <c r="W36" i="4" s="1"/>
  <c r="AI40" i="4" s="1"/>
  <c r="CS21" i="4"/>
  <c r="K144" i="4" s="1"/>
  <c r="CR21" i="4"/>
  <c r="K143" i="4" s="1"/>
  <c r="CQ21" i="4"/>
  <c r="K139" i="4" s="1"/>
  <c r="CP21" i="4"/>
  <c r="K138" i="4" s="1"/>
  <c r="CO21" i="4"/>
  <c r="K140" i="4" s="1"/>
  <c r="CN21" i="4"/>
  <c r="K137" i="4" s="1"/>
  <c r="CM21" i="4"/>
  <c r="K136" i="4" s="1"/>
  <c r="CL21" i="4"/>
  <c r="K135" i="4" s="1"/>
  <c r="CK21" i="4"/>
  <c r="K134" i="4" s="1"/>
  <c r="CJ21" i="4"/>
  <c r="K130" i="4" s="1"/>
  <c r="CI21" i="4"/>
  <c r="K129" i="4" s="1"/>
  <c r="CH21" i="4"/>
  <c r="K131" i="4" s="1"/>
  <c r="CG21" i="4"/>
  <c r="K128" i="4" s="1"/>
  <c r="CF21" i="4"/>
  <c r="K127" i="4" s="1"/>
  <c r="CE21" i="4"/>
  <c r="K126" i="4" s="1"/>
  <c r="CD21" i="4"/>
  <c r="K125" i="4" s="1"/>
  <c r="W47" i="4" s="1"/>
  <c r="AI38" i="4" s="1"/>
  <c r="CC21" i="4"/>
  <c r="K121" i="4" s="1"/>
  <c r="CB21" i="4"/>
  <c r="K120" i="4" s="1"/>
  <c r="CA21" i="4"/>
  <c r="K122" i="4" s="1"/>
  <c r="BZ21" i="4"/>
  <c r="K119" i="4" s="1"/>
  <c r="BY21" i="4"/>
  <c r="K118" i="4" s="1"/>
  <c r="BX21" i="4"/>
  <c r="K117" i="4" s="1"/>
  <c r="BW21" i="4"/>
  <c r="K116" i="4" s="1"/>
  <c r="BV21" i="4"/>
  <c r="K112" i="4" s="1"/>
  <c r="BU21" i="4"/>
  <c r="K111" i="4" s="1"/>
  <c r="BT21" i="4"/>
  <c r="K113" i="4" s="1"/>
  <c r="BS21" i="4"/>
  <c r="K110" i="4" s="1"/>
  <c r="BR21" i="4"/>
  <c r="K109" i="4" s="1"/>
  <c r="BQ21" i="4"/>
  <c r="K108" i="4" s="1"/>
  <c r="BP21" i="4"/>
  <c r="K107" i="4" s="1"/>
  <c r="BO21" i="4"/>
  <c r="K103" i="4" s="1"/>
  <c r="BN21" i="4"/>
  <c r="K102" i="4" s="1"/>
  <c r="BM21" i="4"/>
  <c r="K104" i="4" s="1"/>
  <c r="BL21" i="4"/>
  <c r="K101" i="4" s="1"/>
  <c r="BK21" i="4"/>
  <c r="K100" i="4" s="1"/>
  <c r="BJ21" i="4"/>
  <c r="K99" i="4" s="1"/>
  <c r="BI21" i="4"/>
  <c r="K98" i="4" s="1"/>
  <c r="BH21" i="4"/>
  <c r="K94" i="4" s="1"/>
  <c r="BG21" i="4"/>
  <c r="K93" i="4" s="1"/>
  <c r="BF21" i="4"/>
  <c r="K95" i="4" s="1"/>
  <c r="BE21" i="4"/>
  <c r="K92" i="4" s="1"/>
  <c r="BD21" i="4"/>
  <c r="K91" i="4" s="1"/>
  <c r="BC21" i="4"/>
  <c r="K90" i="4" s="1"/>
  <c r="BB21" i="4"/>
  <c r="K89" i="4" s="1"/>
  <c r="W46" i="4" s="1"/>
  <c r="AI34" i="4" s="1"/>
  <c r="BA21" i="4"/>
  <c r="K85" i="4" s="1"/>
  <c r="AZ21" i="4"/>
  <c r="K84" i="4" s="1"/>
  <c r="AY21" i="4"/>
  <c r="K86" i="4" s="1"/>
  <c r="AX21" i="4"/>
  <c r="K83" i="4" s="1"/>
  <c r="AW21" i="4"/>
  <c r="K82" i="4" s="1"/>
  <c r="AV21" i="4"/>
  <c r="K81" i="4" s="1"/>
  <c r="AU21" i="4"/>
  <c r="K80" i="4" s="1"/>
  <c r="AT21" i="4"/>
  <c r="K77" i="4" s="1"/>
  <c r="AS21" i="4"/>
  <c r="K76" i="4" s="1"/>
  <c r="AR21" i="4"/>
  <c r="K78" i="4" s="1"/>
  <c r="AQ21" i="4"/>
  <c r="K75" i="4" s="1"/>
  <c r="AP21" i="4"/>
  <c r="K74" i="4" s="1"/>
  <c r="AO21" i="4"/>
  <c r="K73" i="4" s="1"/>
  <c r="AN21" i="4"/>
  <c r="K72" i="4" s="1"/>
  <c r="AM21" i="4"/>
  <c r="K69" i="4" s="1"/>
  <c r="AL21" i="4"/>
  <c r="K68" i="4" s="1"/>
  <c r="AK21" i="4"/>
  <c r="K70" i="4" s="1"/>
  <c r="AJ21" i="4"/>
  <c r="K67" i="4" s="1"/>
  <c r="AI21" i="4"/>
  <c r="K66" i="4" s="1"/>
  <c r="AH21" i="4"/>
  <c r="K65" i="4" s="1"/>
  <c r="AG21" i="4"/>
  <c r="K64" i="4" s="1"/>
  <c r="AF21" i="4"/>
  <c r="K60" i="4" s="1"/>
  <c r="AE21" i="4"/>
  <c r="K59" i="4" s="1"/>
  <c r="AD21" i="4"/>
  <c r="K61" i="4" s="1"/>
  <c r="AC21" i="4"/>
  <c r="K58" i="4" s="1"/>
  <c r="AB21" i="4"/>
  <c r="K57" i="4" s="1"/>
  <c r="AA21" i="4"/>
  <c r="K56" i="4" s="1"/>
  <c r="Z21" i="4"/>
  <c r="K55" i="4" s="1"/>
  <c r="Y21" i="4"/>
  <c r="K51" i="4" s="1"/>
  <c r="X21" i="4"/>
  <c r="K50" i="4" s="1"/>
  <c r="W21" i="4"/>
  <c r="K52" i="4" s="1"/>
  <c r="V21" i="4"/>
  <c r="K49" i="4" s="1"/>
  <c r="U21" i="4"/>
  <c r="K48" i="4" s="1"/>
  <c r="T21" i="4"/>
  <c r="K47" i="4" s="1"/>
  <c r="S21" i="4"/>
  <c r="K46" i="4" s="1"/>
  <c r="R21" i="4"/>
  <c r="K42" i="4" s="1"/>
  <c r="Q21" i="4"/>
  <c r="K41" i="4" s="1"/>
  <c r="P21" i="4"/>
  <c r="K43" i="4" s="1"/>
  <c r="O21" i="4"/>
  <c r="K40" i="4" s="1"/>
  <c r="N21" i="4"/>
  <c r="K39" i="4" s="1"/>
  <c r="M21" i="4"/>
  <c r="K38" i="4" s="1"/>
  <c r="L21" i="4"/>
  <c r="K37" i="4" s="1"/>
  <c r="K21" i="4"/>
  <c r="K33" i="4" s="1"/>
  <c r="J21" i="4"/>
  <c r="K32" i="4" s="1"/>
  <c r="I21" i="4"/>
  <c r="K34" i="4" s="1"/>
  <c r="H21" i="4"/>
  <c r="K31" i="4" s="1"/>
  <c r="G21" i="4"/>
  <c r="K30" i="4" s="1"/>
  <c r="F21" i="4"/>
  <c r="K29" i="4" s="1"/>
  <c r="E21" i="4"/>
  <c r="K28" i="4" s="1"/>
  <c r="D21" i="4"/>
  <c r="K27" i="4" s="1"/>
  <c r="W26" i="4" s="1"/>
  <c r="AI26" i="4" s="1"/>
  <c r="DL20" i="4"/>
  <c r="J166" i="4" s="1"/>
  <c r="DK20" i="4"/>
  <c r="J165" i="4" s="1"/>
  <c r="DJ20" i="4"/>
  <c r="J167" i="4" s="1"/>
  <c r="DI20" i="4"/>
  <c r="J164" i="4" s="1"/>
  <c r="DH20" i="4"/>
  <c r="J163" i="4" s="1"/>
  <c r="DG20" i="4"/>
  <c r="J162" i="4" s="1"/>
  <c r="DF20" i="4"/>
  <c r="J161" i="4" s="1"/>
  <c r="DE20" i="4"/>
  <c r="J157" i="4" s="1"/>
  <c r="DD20" i="4"/>
  <c r="J156" i="4" s="1"/>
  <c r="DC20" i="4"/>
  <c r="J158" i="4" s="1"/>
  <c r="DB20" i="4"/>
  <c r="J155" i="4" s="1"/>
  <c r="DA20" i="4"/>
  <c r="J154" i="4" s="1"/>
  <c r="CZ20" i="4"/>
  <c r="J153" i="4" s="1"/>
  <c r="CY20" i="4"/>
  <c r="J152" i="4" s="1"/>
  <c r="V42" i="4" s="1"/>
  <c r="AH41" i="4" s="1"/>
  <c r="CX20" i="4"/>
  <c r="J148" i="4" s="1"/>
  <c r="CW20" i="4"/>
  <c r="J147" i="4" s="1"/>
  <c r="CV20" i="4"/>
  <c r="J149" i="4" s="1"/>
  <c r="CU20" i="4"/>
  <c r="J146" i="4" s="1"/>
  <c r="CT20" i="4"/>
  <c r="J145" i="4" s="1"/>
  <c r="CS20" i="4"/>
  <c r="J144" i="4" s="1"/>
  <c r="CR20" i="4"/>
  <c r="J143" i="4" s="1"/>
  <c r="CQ20" i="4"/>
  <c r="J139" i="4" s="1"/>
  <c r="CP20" i="4"/>
  <c r="J138" i="4" s="1"/>
  <c r="CO20" i="4"/>
  <c r="J140" i="4" s="1"/>
  <c r="CN20" i="4"/>
  <c r="J137" i="4" s="1"/>
  <c r="CM20" i="4"/>
  <c r="J136" i="4" s="1"/>
  <c r="CL20" i="4"/>
  <c r="J135" i="4" s="1"/>
  <c r="CK20" i="4"/>
  <c r="J134" i="4" s="1"/>
  <c r="CJ20" i="4"/>
  <c r="J130" i="4" s="1"/>
  <c r="CI20" i="4"/>
  <c r="J129" i="4" s="1"/>
  <c r="CH20" i="4"/>
  <c r="J131" i="4" s="1"/>
  <c r="CG20" i="4"/>
  <c r="J128" i="4" s="1"/>
  <c r="CF20" i="4"/>
  <c r="J127" i="4" s="1"/>
  <c r="CE20" i="4"/>
  <c r="J126" i="4" s="1"/>
  <c r="CD20" i="4"/>
  <c r="J125" i="4" s="1"/>
  <c r="CC20" i="4"/>
  <c r="J121" i="4" s="1"/>
  <c r="CB20" i="4"/>
  <c r="J120" i="4" s="1"/>
  <c r="CA20" i="4"/>
  <c r="J122" i="4" s="1"/>
  <c r="BZ20" i="4"/>
  <c r="J119" i="4" s="1"/>
  <c r="BY20" i="4"/>
  <c r="J118" i="4" s="1"/>
  <c r="BX20" i="4"/>
  <c r="J117" i="4" s="1"/>
  <c r="BW20" i="4"/>
  <c r="J116" i="4" s="1"/>
  <c r="V41" i="4" s="1"/>
  <c r="AH37" i="4" s="1"/>
  <c r="BV20" i="4"/>
  <c r="J112" i="4" s="1"/>
  <c r="BU20" i="4"/>
  <c r="J111" i="4" s="1"/>
  <c r="BT20" i="4"/>
  <c r="J113" i="4" s="1"/>
  <c r="BS20" i="4"/>
  <c r="J110" i="4" s="1"/>
  <c r="BR20" i="4"/>
  <c r="J109" i="4" s="1"/>
  <c r="BQ20" i="4"/>
  <c r="J108" i="4" s="1"/>
  <c r="BP20" i="4"/>
  <c r="J107" i="4" s="1"/>
  <c r="BO20" i="4"/>
  <c r="J103" i="4" s="1"/>
  <c r="BN20" i="4"/>
  <c r="J102" i="4" s="1"/>
  <c r="BM20" i="4"/>
  <c r="J104" i="4" s="1"/>
  <c r="BL20" i="4"/>
  <c r="J101" i="4" s="1"/>
  <c r="BK20" i="4"/>
  <c r="J100" i="4" s="1"/>
  <c r="BJ20" i="4"/>
  <c r="J99" i="4" s="1"/>
  <c r="BI20" i="4"/>
  <c r="J98" i="4" s="1"/>
  <c r="BH20" i="4"/>
  <c r="J94" i="4" s="1"/>
  <c r="BG20" i="4"/>
  <c r="J93" i="4" s="1"/>
  <c r="BF20" i="4"/>
  <c r="J95" i="4" s="1"/>
  <c r="BE20" i="4"/>
  <c r="J92" i="4" s="1"/>
  <c r="BD20" i="4"/>
  <c r="J91" i="4" s="1"/>
  <c r="BC20" i="4"/>
  <c r="J90" i="4" s="1"/>
  <c r="BB20" i="4"/>
  <c r="J89" i="4" s="1"/>
  <c r="BA20" i="4"/>
  <c r="J85" i="4" s="1"/>
  <c r="AZ20" i="4"/>
  <c r="J84" i="4" s="1"/>
  <c r="AY20" i="4"/>
  <c r="J86" i="4" s="1"/>
  <c r="AX20" i="4"/>
  <c r="J83" i="4" s="1"/>
  <c r="AW20" i="4"/>
  <c r="J82" i="4" s="1"/>
  <c r="AV20" i="4"/>
  <c r="J81" i="4" s="1"/>
  <c r="AU20" i="4"/>
  <c r="J80" i="4" s="1"/>
  <c r="V40" i="4" s="1"/>
  <c r="AH33" i="4" s="1"/>
  <c r="AT20" i="4"/>
  <c r="J77" i="4" s="1"/>
  <c r="AS20" i="4"/>
  <c r="J76" i="4" s="1"/>
  <c r="AR20" i="4"/>
  <c r="J78" i="4" s="1"/>
  <c r="AQ20" i="4"/>
  <c r="J75" i="4" s="1"/>
  <c r="AP20" i="4"/>
  <c r="J74" i="4" s="1"/>
  <c r="AO20" i="4"/>
  <c r="J73" i="4" s="1"/>
  <c r="AN20" i="4"/>
  <c r="J72" i="4" s="1"/>
  <c r="AM20" i="4"/>
  <c r="J69" i="4" s="1"/>
  <c r="AL20" i="4"/>
  <c r="J68" i="4" s="1"/>
  <c r="AK20" i="4"/>
  <c r="J70" i="4" s="1"/>
  <c r="AJ20" i="4"/>
  <c r="J67" i="4" s="1"/>
  <c r="AI20" i="4"/>
  <c r="J66" i="4" s="1"/>
  <c r="AH20" i="4"/>
  <c r="J65" i="4" s="1"/>
  <c r="AG20" i="4"/>
  <c r="J64" i="4" s="1"/>
  <c r="AF20" i="4"/>
  <c r="J60" i="4" s="1"/>
  <c r="AE20" i="4"/>
  <c r="J59" i="4" s="1"/>
  <c r="AD20" i="4"/>
  <c r="J61" i="4" s="1"/>
  <c r="AC20" i="4"/>
  <c r="J58" i="4" s="1"/>
  <c r="AB20" i="4"/>
  <c r="J57" i="4" s="1"/>
  <c r="AA20" i="4"/>
  <c r="J56" i="4" s="1"/>
  <c r="Z20" i="4"/>
  <c r="J55" i="4" s="1"/>
  <c r="Y20" i="4"/>
  <c r="J51" i="4" s="1"/>
  <c r="X20" i="4"/>
  <c r="J50" i="4" s="1"/>
  <c r="W20" i="4"/>
  <c r="J52" i="4" s="1"/>
  <c r="V20" i="4"/>
  <c r="J49" i="4" s="1"/>
  <c r="U20" i="4"/>
  <c r="J48" i="4" s="1"/>
  <c r="T20" i="4"/>
  <c r="J47" i="4" s="1"/>
  <c r="S20" i="4"/>
  <c r="J46" i="4" s="1"/>
  <c r="R20" i="4"/>
  <c r="J42" i="4" s="1"/>
  <c r="Q20" i="4"/>
  <c r="J41" i="4" s="1"/>
  <c r="P20" i="4"/>
  <c r="J43" i="4" s="1"/>
  <c r="O20" i="4"/>
  <c r="J40" i="4" s="1"/>
  <c r="V33" i="4" s="1"/>
  <c r="AH28" i="4" s="1"/>
  <c r="N20" i="4"/>
  <c r="J39" i="4" s="1"/>
  <c r="M20" i="4"/>
  <c r="J38" i="4" s="1"/>
  <c r="L20" i="4"/>
  <c r="J37" i="4" s="1"/>
  <c r="K20" i="4"/>
  <c r="J33" i="4" s="1"/>
  <c r="J20" i="4"/>
  <c r="J32" i="4" s="1"/>
  <c r="I20" i="4"/>
  <c r="J34" i="4" s="1"/>
  <c r="H20" i="4"/>
  <c r="J31" i="4" s="1"/>
  <c r="G20" i="4"/>
  <c r="J30" i="4" s="1"/>
  <c r="V27" i="4" s="1"/>
  <c r="AH27" i="4" s="1"/>
  <c r="F20" i="4"/>
  <c r="J29" i="4" s="1"/>
  <c r="E20" i="4"/>
  <c r="J28" i="4" s="1"/>
  <c r="D20" i="4"/>
  <c r="J27" i="4" s="1"/>
  <c r="V26" i="4" s="1"/>
  <c r="AH26" i="4" s="1"/>
  <c r="DL19" i="4"/>
  <c r="I166" i="4" s="1"/>
  <c r="DK19" i="4"/>
  <c r="I165" i="4" s="1"/>
  <c r="DJ19" i="4"/>
  <c r="I167" i="4" s="1"/>
  <c r="DI19" i="4"/>
  <c r="I164" i="4" s="1"/>
  <c r="DH19" i="4"/>
  <c r="I163" i="4" s="1"/>
  <c r="DG19" i="4"/>
  <c r="I162" i="4" s="1"/>
  <c r="DF19" i="4"/>
  <c r="I161" i="4" s="1"/>
  <c r="DE19" i="4"/>
  <c r="I157" i="4" s="1"/>
  <c r="DD19" i="4"/>
  <c r="I156" i="4" s="1"/>
  <c r="DC19" i="4"/>
  <c r="I158" i="4" s="1"/>
  <c r="DB19" i="4"/>
  <c r="I155" i="4" s="1"/>
  <c r="DA19" i="4"/>
  <c r="I154" i="4" s="1"/>
  <c r="CZ19" i="4"/>
  <c r="I153" i="4" s="1"/>
  <c r="CY19" i="4"/>
  <c r="I152" i="4" s="1"/>
  <c r="CX19" i="4"/>
  <c r="I148" i="4" s="1"/>
  <c r="CW19" i="4"/>
  <c r="I147" i="4" s="1"/>
  <c r="CV19" i="4"/>
  <c r="I149" i="4" s="1"/>
  <c r="CU19" i="4"/>
  <c r="I146" i="4" s="1"/>
  <c r="CT19" i="4"/>
  <c r="I145" i="4" s="1"/>
  <c r="CS19" i="4"/>
  <c r="I144" i="4" s="1"/>
  <c r="CR19" i="4"/>
  <c r="I143" i="4" s="1"/>
  <c r="U36" i="4" s="1"/>
  <c r="AG40" i="4" s="1"/>
  <c r="CQ19" i="4"/>
  <c r="I139" i="4" s="1"/>
  <c r="CP19" i="4"/>
  <c r="I138" i="4" s="1"/>
  <c r="CO19" i="4"/>
  <c r="I140" i="4" s="1"/>
  <c r="CN19" i="4"/>
  <c r="I137" i="4" s="1"/>
  <c r="U30" i="4" s="1"/>
  <c r="AG39" i="4" s="1"/>
  <c r="CM19" i="4"/>
  <c r="I136" i="4" s="1"/>
  <c r="CL19" i="4"/>
  <c r="I135" i="4" s="1"/>
  <c r="CK19" i="4"/>
  <c r="I134" i="4" s="1"/>
  <c r="CJ19" i="4"/>
  <c r="I130" i="4" s="1"/>
  <c r="CI19" i="4"/>
  <c r="I129" i="4" s="1"/>
  <c r="CH19" i="4"/>
  <c r="I131" i="4" s="1"/>
  <c r="CG19" i="4"/>
  <c r="I128" i="4" s="1"/>
  <c r="CF19" i="4"/>
  <c r="I127" i="4" s="1"/>
  <c r="CE19" i="4"/>
  <c r="I126" i="4" s="1"/>
  <c r="CD19" i="4"/>
  <c r="I125" i="4" s="1"/>
  <c r="CC19" i="4"/>
  <c r="I121" i="4" s="1"/>
  <c r="CB19" i="4"/>
  <c r="I120" i="4" s="1"/>
  <c r="CA19" i="4"/>
  <c r="I122" i="4" s="1"/>
  <c r="BZ19" i="4"/>
  <c r="I119" i="4" s="1"/>
  <c r="BY19" i="4"/>
  <c r="I118" i="4" s="1"/>
  <c r="BX19" i="4"/>
  <c r="I117" i="4" s="1"/>
  <c r="BW19" i="4"/>
  <c r="I116" i="4" s="1"/>
  <c r="BV19" i="4"/>
  <c r="I112" i="4" s="1"/>
  <c r="BU19" i="4"/>
  <c r="I111" i="4" s="1"/>
  <c r="BT19" i="4"/>
  <c r="I113" i="4" s="1"/>
  <c r="BS19" i="4"/>
  <c r="I110" i="4" s="1"/>
  <c r="BR19" i="4"/>
  <c r="I109" i="4" s="1"/>
  <c r="BQ19" i="4"/>
  <c r="I108" i="4" s="1"/>
  <c r="BP19" i="4"/>
  <c r="I107" i="4" s="1"/>
  <c r="U35" i="4" s="1"/>
  <c r="AG36" i="4" s="1"/>
  <c r="BO19" i="4"/>
  <c r="I103" i="4" s="1"/>
  <c r="BN19" i="4"/>
  <c r="I102" i="4" s="1"/>
  <c r="BM19" i="4"/>
  <c r="I104" i="4" s="1"/>
  <c r="BL19" i="4"/>
  <c r="I101" i="4" s="1"/>
  <c r="BK19" i="4"/>
  <c r="I100" i="4" s="1"/>
  <c r="BJ19" i="4"/>
  <c r="I99" i="4" s="1"/>
  <c r="BI19" i="4"/>
  <c r="I98" i="4" s="1"/>
  <c r="BH19" i="4"/>
  <c r="I94" i="4" s="1"/>
  <c r="BG19" i="4"/>
  <c r="I93" i="4" s="1"/>
  <c r="BF19" i="4"/>
  <c r="I95" i="4" s="1"/>
  <c r="BE19" i="4"/>
  <c r="I92" i="4" s="1"/>
  <c r="BD19" i="4"/>
  <c r="I91" i="4" s="1"/>
  <c r="BC19" i="4"/>
  <c r="I90" i="4" s="1"/>
  <c r="BB19" i="4"/>
  <c r="I89" i="4" s="1"/>
  <c r="BA19" i="4"/>
  <c r="I85" i="4" s="1"/>
  <c r="AZ19" i="4"/>
  <c r="I84" i="4" s="1"/>
  <c r="AY19" i="4"/>
  <c r="I86" i="4" s="1"/>
  <c r="AX19" i="4"/>
  <c r="I83" i="4" s="1"/>
  <c r="AW19" i="4"/>
  <c r="I82" i="4" s="1"/>
  <c r="AV19" i="4"/>
  <c r="I81" i="4" s="1"/>
  <c r="AU19" i="4"/>
  <c r="I80" i="4" s="1"/>
  <c r="AT19" i="4"/>
  <c r="I77" i="4" s="1"/>
  <c r="AS19" i="4"/>
  <c r="I76" i="4" s="1"/>
  <c r="AR19" i="4"/>
  <c r="I78" i="4" s="1"/>
  <c r="AQ19" i="4"/>
  <c r="I75" i="4" s="1"/>
  <c r="AP19" i="4"/>
  <c r="I74" i="4" s="1"/>
  <c r="AO19" i="4"/>
  <c r="I73" i="4" s="1"/>
  <c r="AN19" i="4"/>
  <c r="I72" i="4" s="1"/>
  <c r="AM19" i="4"/>
  <c r="I69" i="4" s="1"/>
  <c r="AL19" i="4"/>
  <c r="I68" i="4" s="1"/>
  <c r="AK19" i="4"/>
  <c r="I70" i="4" s="1"/>
  <c r="AJ19" i="4"/>
  <c r="I67" i="4" s="1"/>
  <c r="AI19" i="4"/>
  <c r="I66" i="4" s="1"/>
  <c r="AH19" i="4"/>
  <c r="I65" i="4" s="1"/>
  <c r="AG19" i="4"/>
  <c r="I64" i="4" s="1"/>
  <c r="AF19" i="4"/>
  <c r="I60" i="4" s="1"/>
  <c r="AE19" i="4"/>
  <c r="I59" i="4" s="1"/>
  <c r="AD19" i="4"/>
  <c r="I61" i="4" s="1"/>
  <c r="AC19" i="4"/>
  <c r="I58" i="4" s="1"/>
  <c r="AB19" i="4"/>
  <c r="I57" i="4" s="1"/>
  <c r="AA19" i="4"/>
  <c r="I56" i="4" s="1"/>
  <c r="Z19" i="4"/>
  <c r="I55" i="4" s="1"/>
  <c r="Y19" i="4"/>
  <c r="I51" i="4" s="1"/>
  <c r="X19" i="4"/>
  <c r="I50" i="4" s="1"/>
  <c r="W19" i="4"/>
  <c r="I52" i="4" s="1"/>
  <c r="V19" i="4"/>
  <c r="I49" i="4" s="1"/>
  <c r="U19" i="4"/>
  <c r="I48" i="4" s="1"/>
  <c r="T19" i="4"/>
  <c r="I47" i="4" s="1"/>
  <c r="S19" i="4"/>
  <c r="I46" i="4" s="1"/>
  <c r="R19" i="4"/>
  <c r="I42" i="4" s="1"/>
  <c r="Q19" i="4"/>
  <c r="I41" i="4" s="1"/>
  <c r="P19" i="4"/>
  <c r="I43" i="4" s="1"/>
  <c r="O19" i="4"/>
  <c r="I40" i="4" s="1"/>
  <c r="N19" i="4"/>
  <c r="I39" i="4" s="1"/>
  <c r="M19" i="4"/>
  <c r="I38" i="4" s="1"/>
  <c r="L19" i="4"/>
  <c r="I37" i="4" s="1"/>
  <c r="U33" i="4" s="1"/>
  <c r="AG28" i="4" s="1"/>
  <c r="K19" i="4"/>
  <c r="I33" i="4" s="1"/>
  <c r="J19" i="4"/>
  <c r="I32" i="4" s="1"/>
  <c r="I19" i="4"/>
  <c r="I34" i="4" s="1"/>
  <c r="H19" i="4"/>
  <c r="I31" i="4" s="1"/>
  <c r="G19" i="4"/>
  <c r="I30" i="4" s="1"/>
  <c r="F19" i="4"/>
  <c r="I29" i="4" s="1"/>
  <c r="E19" i="4"/>
  <c r="I28" i="4" s="1"/>
  <c r="D19" i="4"/>
  <c r="I27" i="4" s="1"/>
  <c r="U26" i="4" s="1"/>
  <c r="AG26" i="4" s="1"/>
  <c r="DL18" i="4"/>
  <c r="H166" i="4" s="1"/>
  <c r="DK18" i="4"/>
  <c r="H165" i="4" s="1"/>
  <c r="DJ18" i="4"/>
  <c r="H167" i="4" s="1"/>
  <c r="DI18" i="4"/>
  <c r="H164" i="4" s="1"/>
  <c r="T48" i="4" s="1"/>
  <c r="AF42" i="4" s="1"/>
  <c r="AF61" i="4" s="1"/>
  <c r="DH18" i="4"/>
  <c r="H163" i="4" s="1"/>
  <c r="DG18" i="4"/>
  <c r="H162" i="4" s="1"/>
  <c r="DF18" i="4"/>
  <c r="H161" i="4" s="1"/>
  <c r="DE18" i="4"/>
  <c r="H157" i="4" s="1"/>
  <c r="DD18" i="4"/>
  <c r="H156" i="4" s="1"/>
  <c r="DC18" i="4"/>
  <c r="H158" i="4" s="1"/>
  <c r="DB18" i="4"/>
  <c r="H155" i="4" s="1"/>
  <c r="DA18" i="4"/>
  <c r="H154" i="4" s="1"/>
  <c r="CZ18" i="4"/>
  <c r="H153" i="4" s="1"/>
  <c r="CY18" i="4"/>
  <c r="H152" i="4" s="1"/>
  <c r="CX18" i="4"/>
  <c r="H148" i="4" s="1"/>
  <c r="CW18" i="4"/>
  <c r="H147" i="4" s="1"/>
  <c r="CV18" i="4"/>
  <c r="H149" i="4" s="1"/>
  <c r="CU18" i="4"/>
  <c r="H146" i="4" s="1"/>
  <c r="CT18" i="4"/>
  <c r="H145" i="4" s="1"/>
  <c r="CS18" i="4"/>
  <c r="H144" i="4" s="1"/>
  <c r="CR18" i="4"/>
  <c r="H143" i="4" s="1"/>
  <c r="CQ18" i="4"/>
  <c r="H139" i="4" s="1"/>
  <c r="CP18" i="4"/>
  <c r="H138" i="4" s="1"/>
  <c r="CO18" i="4"/>
  <c r="H140" i="4" s="1"/>
  <c r="CN18" i="4"/>
  <c r="H137" i="4" s="1"/>
  <c r="CM18" i="4"/>
  <c r="H136" i="4" s="1"/>
  <c r="CL18" i="4"/>
  <c r="H135" i="4" s="1"/>
  <c r="CK18" i="4"/>
  <c r="H134" i="4" s="1"/>
  <c r="T30" i="4" s="1"/>
  <c r="AF39" i="4" s="1"/>
  <c r="AF58" i="4" s="1"/>
  <c r="CJ18" i="4"/>
  <c r="H130" i="4" s="1"/>
  <c r="CI18" i="4"/>
  <c r="H129" i="4" s="1"/>
  <c r="CH18" i="4"/>
  <c r="H131" i="4" s="1"/>
  <c r="CG18" i="4"/>
  <c r="H128" i="4" s="1"/>
  <c r="CF18" i="4"/>
  <c r="H127" i="4" s="1"/>
  <c r="CE18" i="4"/>
  <c r="H126" i="4" s="1"/>
  <c r="CD18" i="4"/>
  <c r="H125" i="4" s="1"/>
  <c r="CC18" i="4"/>
  <c r="H121" i="4" s="1"/>
  <c r="CB18" i="4"/>
  <c r="H120" i="4" s="1"/>
  <c r="CA18" i="4"/>
  <c r="H122" i="4" s="1"/>
  <c r="BZ18" i="4"/>
  <c r="H119" i="4" s="1"/>
  <c r="BY18" i="4"/>
  <c r="H118" i="4" s="1"/>
  <c r="BX18" i="4"/>
  <c r="H117" i="4" s="1"/>
  <c r="BW18" i="4"/>
  <c r="H116" i="4" s="1"/>
  <c r="BV18" i="4"/>
  <c r="H112" i="4" s="1"/>
  <c r="BU18" i="4"/>
  <c r="H111" i="4" s="1"/>
  <c r="BT18" i="4"/>
  <c r="H113" i="4" s="1"/>
  <c r="BS18" i="4"/>
  <c r="H110" i="4" s="1"/>
  <c r="BR18" i="4"/>
  <c r="H109" i="4" s="1"/>
  <c r="BQ18" i="4"/>
  <c r="H108" i="4" s="1"/>
  <c r="BP18" i="4"/>
  <c r="H107" i="4" s="1"/>
  <c r="BO18" i="4"/>
  <c r="H103" i="4" s="1"/>
  <c r="BN18" i="4"/>
  <c r="H102" i="4" s="1"/>
  <c r="BM18" i="4"/>
  <c r="H104" i="4" s="1"/>
  <c r="BL18" i="4"/>
  <c r="H101" i="4" s="1"/>
  <c r="BK18" i="4"/>
  <c r="H100" i="4" s="1"/>
  <c r="BJ18" i="4"/>
  <c r="H99" i="4" s="1"/>
  <c r="BI18" i="4"/>
  <c r="H98" i="4" s="1"/>
  <c r="T29" i="4" s="1"/>
  <c r="AF35" i="4" s="1"/>
  <c r="AF54" i="4" s="1"/>
  <c r="BH18" i="4"/>
  <c r="H94" i="4" s="1"/>
  <c r="BG18" i="4"/>
  <c r="H93" i="4" s="1"/>
  <c r="BF18" i="4"/>
  <c r="H95" i="4" s="1"/>
  <c r="BE18" i="4"/>
  <c r="H92" i="4" s="1"/>
  <c r="BD18" i="4"/>
  <c r="H91" i="4" s="1"/>
  <c r="BC18" i="4"/>
  <c r="H90" i="4" s="1"/>
  <c r="BB18" i="4"/>
  <c r="H89" i="4" s="1"/>
  <c r="BA18" i="4"/>
  <c r="H85" i="4" s="1"/>
  <c r="AZ18" i="4"/>
  <c r="H84" i="4" s="1"/>
  <c r="AY18" i="4"/>
  <c r="H86" i="4" s="1"/>
  <c r="AX18" i="4"/>
  <c r="H83" i="4" s="1"/>
  <c r="AW18" i="4"/>
  <c r="H82" i="4" s="1"/>
  <c r="AV18" i="4"/>
  <c r="H81" i="4" s="1"/>
  <c r="AU18" i="4"/>
  <c r="H80" i="4" s="1"/>
  <c r="AT18" i="4"/>
  <c r="H77" i="4" s="1"/>
  <c r="AS18" i="4"/>
  <c r="H76" i="4" s="1"/>
  <c r="AR18" i="4"/>
  <c r="H78" i="4" s="1"/>
  <c r="AQ18" i="4"/>
  <c r="H75" i="4" s="1"/>
  <c r="AP18" i="4"/>
  <c r="H74" i="4" s="1"/>
  <c r="AO18" i="4"/>
  <c r="H73" i="4" s="1"/>
  <c r="AN18" i="4"/>
  <c r="H72" i="4" s="1"/>
  <c r="AM18" i="4"/>
  <c r="H69" i="4" s="1"/>
  <c r="AL18" i="4"/>
  <c r="H68" i="4" s="1"/>
  <c r="AK18" i="4"/>
  <c r="H70" i="4" s="1"/>
  <c r="AJ18" i="4"/>
  <c r="H67" i="4" s="1"/>
  <c r="AI18" i="4"/>
  <c r="H66" i="4" s="1"/>
  <c r="AH18" i="4"/>
  <c r="H65" i="4" s="1"/>
  <c r="AG18" i="4"/>
  <c r="H64" i="4" s="1"/>
  <c r="T28" i="4" s="1"/>
  <c r="AF31" i="4" s="1"/>
  <c r="AF50" i="4" s="1"/>
  <c r="AF18" i="4"/>
  <c r="H60" i="4" s="1"/>
  <c r="AE18" i="4"/>
  <c r="H59" i="4" s="1"/>
  <c r="AD18" i="4"/>
  <c r="H61" i="4" s="1"/>
  <c r="AC18" i="4"/>
  <c r="H58" i="4" s="1"/>
  <c r="AB18" i="4"/>
  <c r="H57" i="4" s="1"/>
  <c r="AA18" i="4"/>
  <c r="H56" i="4" s="1"/>
  <c r="Z18" i="4"/>
  <c r="H55" i="4" s="1"/>
  <c r="Y18" i="4"/>
  <c r="H51" i="4" s="1"/>
  <c r="X18" i="4"/>
  <c r="H50" i="4" s="1"/>
  <c r="W18" i="4"/>
  <c r="H52" i="4" s="1"/>
  <c r="V18" i="4"/>
  <c r="H49" i="4" s="1"/>
  <c r="U18" i="4"/>
  <c r="H48" i="4" s="1"/>
  <c r="T18" i="4"/>
  <c r="H47" i="4" s="1"/>
  <c r="S18" i="4"/>
  <c r="H46" i="4" s="1"/>
  <c r="R18" i="4"/>
  <c r="H42" i="4" s="1"/>
  <c r="Q18" i="4"/>
  <c r="H41" i="4" s="1"/>
  <c r="P18" i="4"/>
  <c r="H43" i="4" s="1"/>
  <c r="O18" i="4"/>
  <c r="H40" i="4" s="1"/>
  <c r="N18" i="4"/>
  <c r="H39" i="4" s="1"/>
  <c r="M18" i="4"/>
  <c r="H38" i="4" s="1"/>
  <c r="L18" i="4"/>
  <c r="H37" i="4" s="1"/>
  <c r="K18" i="4"/>
  <c r="H33" i="4" s="1"/>
  <c r="J18" i="4"/>
  <c r="H32" i="4" s="1"/>
  <c r="I18" i="4"/>
  <c r="H34" i="4" s="1"/>
  <c r="H18" i="4"/>
  <c r="H31" i="4" s="1"/>
  <c r="G18" i="4"/>
  <c r="H30" i="4" s="1"/>
  <c r="F18" i="4"/>
  <c r="H29" i="4" s="1"/>
  <c r="H28" i="4"/>
  <c r="T27" i="4" s="1"/>
  <c r="AF27" i="4" s="1"/>
  <c r="AF46" i="4" s="1"/>
  <c r="D18" i="4"/>
  <c r="H27" i="4" s="1"/>
  <c r="T26" i="4" s="1"/>
  <c r="AF26" i="4" s="1"/>
  <c r="DL17" i="4"/>
  <c r="G166" i="4" s="1"/>
  <c r="DK17" i="4"/>
  <c r="G165" i="4" s="1"/>
  <c r="DJ17" i="4"/>
  <c r="G167" i="4" s="1"/>
  <c r="DI17" i="4"/>
  <c r="G164" i="4" s="1"/>
  <c r="DH17" i="4"/>
  <c r="G163" i="4" s="1"/>
  <c r="DG17" i="4"/>
  <c r="G162" i="4" s="1"/>
  <c r="DF17" i="4"/>
  <c r="G161" i="4" s="1"/>
  <c r="S48" i="4" s="1"/>
  <c r="AE42" i="4" s="1"/>
  <c r="DE17" i="4"/>
  <c r="G157" i="4" s="1"/>
  <c r="DD17" i="4"/>
  <c r="G156" i="4" s="1"/>
  <c r="DC17" i="4"/>
  <c r="G158" i="4" s="1"/>
  <c r="DB17" i="4"/>
  <c r="G155" i="4" s="1"/>
  <c r="DA17" i="4"/>
  <c r="G154" i="4" s="1"/>
  <c r="CZ17" i="4"/>
  <c r="G153" i="4" s="1"/>
  <c r="CY17" i="4"/>
  <c r="G152" i="4" s="1"/>
  <c r="CX17" i="4"/>
  <c r="G148" i="4" s="1"/>
  <c r="CW17" i="4"/>
  <c r="G147" i="4" s="1"/>
  <c r="CV17" i="4"/>
  <c r="G149" i="4" s="1"/>
  <c r="CU17" i="4"/>
  <c r="G146" i="4" s="1"/>
  <c r="CT17" i="4"/>
  <c r="G145" i="4" s="1"/>
  <c r="CS17" i="4"/>
  <c r="G144" i="4" s="1"/>
  <c r="CR17" i="4"/>
  <c r="G143" i="4" s="1"/>
  <c r="CQ17" i="4"/>
  <c r="G139" i="4" s="1"/>
  <c r="CP17" i="4"/>
  <c r="G138" i="4" s="1"/>
  <c r="CO17" i="4"/>
  <c r="G140" i="4" s="1"/>
  <c r="CN17" i="4"/>
  <c r="G137" i="4" s="1"/>
  <c r="CM17" i="4"/>
  <c r="G136" i="4" s="1"/>
  <c r="CL17" i="4"/>
  <c r="G135" i="4" s="1"/>
  <c r="CK17" i="4"/>
  <c r="G134" i="4" s="1"/>
  <c r="CJ17" i="4"/>
  <c r="G130" i="4" s="1"/>
  <c r="CI17" i="4"/>
  <c r="G129" i="4" s="1"/>
  <c r="CH17" i="4"/>
  <c r="G131" i="4" s="1"/>
  <c r="CG17" i="4"/>
  <c r="G128" i="4" s="1"/>
  <c r="CF17" i="4"/>
  <c r="G127" i="4" s="1"/>
  <c r="CE17" i="4"/>
  <c r="G126" i="4" s="1"/>
  <c r="CD17" i="4"/>
  <c r="G125" i="4" s="1"/>
  <c r="S47" i="4" s="1"/>
  <c r="AE38" i="4" s="1"/>
  <c r="CC17" i="4"/>
  <c r="G121" i="4" s="1"/>
  <c r="CB17" i="4"/>
  <c r="G120" i="4" s="1"/>
  <c r="CA17" i="4"/>
  <c r="G122" i="4" s="1"/>
  <c r="BZ17" i="4"/>
  <c r="G119" i="4" s="1"/>
  <c r="BY17" i="4"/>
  <c r="G118" i="4" s="1"/>
  <c r="BX17" i="4"/>
  <c r="G117" i="4" s="1"/>
  <c r="BW17" i="4"/>
  <c r="G116" i="4" s="1"/>
  <c r="BV17" i="4"/>
  <c r="G112" i="4" s="1"/>
  <c r="BU17" i="4"/>
  <c r="G111" i="4" s="1"/>
  <c r="BT17" i="4"/>
  <c r="G113" i="4" s="1"/>
  <c r="BS17" i="4"/>
  <c r="G110" i="4" s="1"/>
  <c r="BR17" i="4"/>
  <c r="G109" i="4" s="1"/>
  <c r="BQ17" i="4"/>
  <c r="G108" i="4" s="1"/>
  <c r="BP17" i="4"/>
  <c r="G107" i="4" s="1"/>
  <c r="BO17" i="4"/>
  <c r="G103" i="4" s="1"/>
  <c r="BN17" i="4"/>
  <c r="G102" i="4" s="1"/>
  <c r="BM17" i="4"/>
  <c r="G104" i="4" s="1"/>
  <c r="BL17" i="4"/>
  <c r="G101" i="4" s="1"/>
  <c r="BK17" i="4"/>
  <c r="G100" i="4" s="1"/>
  <c r="BJ17" i="4"/>
  <c r="G99" i="4" s="1"/>
  <c r="BI17" i="4"/>
  <c r="G98" i="4" s="1"/>
  <c r="BH17" i="4"/>
  <c r="G94" i="4" s="1"/>
  <c r="BG17" i="4"/>
  <c r="G93" i="4" s="1"/>
  <c r="BF17" i="4"/>
  <c r="G95" i="4" s="1"/>
  <c r="BE17" i="4"/>
  <c r="G92" i="4" s="1"/>
  <c r="BD17" i="4"/>
  <c r="G91" i="4" s="1"/>
  <c r="BC17" i="4"/>
  <c r="G90" i="4" s="1"/>
  <c r="BB17" i="4"/>
  <c r="G89" i="4" s="1"/>
  <c r="S46" i="4" s="1"/>
  <c r="AE34" i="4" s="1"/>
  <c r="BA17" i="4"/>
  <c r="G85" i="4" s="1"/>
  <c r="AZ17" i="4"/>
  <c r="G84" i="4" s="1"/>
  <c r="AY17" i="4"/>
  <c r="G86" i="4" s="1"/>
  <c r="AX17" i="4"/>
  <c r="G83" i="4" s="1"/>
  <c r="AW17" i="4"/>
  <c r="G82" i="4" s="1"/>
  <c r="AV17" i="4"/>
  <c r="G81" i="4" s="1"/>
  <c r="AU17" i="4"/>
  <c r="G80" i="4" s="1"/>
  <c r="AT17" i="4"/>
  <c r="G77" i="4" s="1"/>
  <c r="AS17" i="4"/>
  <c r="G76" i="4" s="1"/>
  <c r="AR17" i="4"/>
  <c r="G78" i="4" s="1"/>
  <c r="AQ17" i="4"/>
  <c r="G75" i="4" s="1"/>
  <c r="AP17" i="4"/>
  <c r="G74" i="4" s="1"/>
  <c r="AO17" i="4"/>
  <c r="G73" i="4" s="1"/>
  <c r="AN17" i="4"/>
  <c r="G72" i="4" s="1"/>
  <c r="AM17" i="4"/>
  <c r="G69" i="4" s="1"/>
  <c r="AL17" i="4"/>
  <c r="G68" i="4" s="1"/>
  <c r="AK17" i="4"/>
  <c r="G70" i="4" s="1"/>
  <c r="AJ17" i="4"/>
  <c r="G67" i="4" s="1"/>
  <c r="AI17" i="4"/>
  <c r="G66" i="4" s="1"/>
  <c r="AH17" i="4"/>
  <c r="G65" i="4" s="1"/>
  <c r="AG17" i="4"/>
  <c r="G64" i="4" s="1"/>
  <c r="AF17" i="4"/>
  <c r="G60" i="4" s="1"/>
  <c r="AE17" i="4"/>
  <c r="G59" i="4" s="1"/>
  <c r="AD17" i="4"/>
  <c r="G61" i="4" s="1"/>
  <c r="AC17" i="4"/>
  <c r="G58" i="4" s="1"/>
  <c r="AB17" i="4"/>
  <c r="G57" i="4" s="1"/>
  <c r="AA17" i="4"/>
  <c r="G56" i="4" s="1"/>
  <c r="Z17" i="4"/>
  <c r="G55" i="4" s="1"/>
  <c r="S45" i="4" s="1"/>
  <c r="AE30" i="4" s="1"/>
  <c r="Y17" i="4"/>
  <c r="G51" i="4" s="1"/>
  <c r="X17" i="4"/>
  <c r="G50" i="4" s="1"/>
  <c r="W17" i="4"/>
  <c r="G52" i="4" s="1"/>
  <c r="V17" i="4"/>
  <c r="G49" i="4" s="1"/>
  <c r="U17" i="4"/>
  <c r="G48" i="4" s="1"/>
  <c r="T17" i="4"/>
  <c r="G47" i="4" s="1"/>
  <c r="S17" i="4"/>
  <c r="G46" i="4" s="1"/>
  <c r="R17" i="4"/>
  <c r="G42" i="4" s="1"/>
  <c r="Q17" i="4"/>
  <c r="G41" i="4" s="1"/>
  <c r="P17" i="4"/>
  <c r="G43" i="4" s="1"/>
  <c r="O17" i="4"/>
  <c r="G40" i="4" s="1"/>
  <c r="N17" i="4"/>
  <c r="G39" i="4" s="1"/>
  <c r="M17" i="4"/>
  <c r="G38" i="4" s="1"/>
  <c r="L17" i="4"/>
  <c r="G37" i="4" s="1"/>
  <c r="K17" i="4"/>
  <c r="G33" i="4" s="1"/>
  <c r="J17" i="4"/>
  <c r="G32" i="4" s="1"/>
  <c r="I17" i="4"/>
  <c r="G34" i="4" s="1"/>
  <c r="H17" i="4"/>
  <c r="G31" i="4" s="1"/>
  <c r="G17" i="4"/>
  <c r="G30" i="4" s="1"/>
  <c r="F17" i="4"/>
  <c r="G29" i="4" s="1"/>
  <c r="E17" i="4"/>
  <c r="G28" i="4" s="1"/>
  <c r="D17" i="4"/>
  <c r="G27" i="4" s="1"/>
  <c r="S26" i="4" s="1"/>
  <c r="AE26" i="4" s="1"/>
  <c r="DL16" i="4"/>
  <c r="F166" i="4" s="1"/>
  <c r="DK16" i="4"/>
  <c r="F165" i="4" s="1"/>
  <c r="DJ16" i="4"/>
  <c r="F167" i="4" s="1"/>
  <c r="DI16" i="4"/>
  <c r="F164" i="4" s="1"/>
  <c r="DH16" i="4"/>
  <c r="F163" i="4" s="1"/>
  <c r="DG16" i="4"/>
  <c r="F162" i="4" s="1"/>
  <c r="DF16" i="4"/>
  <c r="F161" i="4" s="1"/>
  <c r="DE16" i="4"/>
  <c r="F157" i="4" s="1"/>
  <c r="DD16" i="4"/>
  <c r="F156" i="4" s="1"/>
  <c r="DC16" i="4"/>
  <c r="F158" i="4" s="1"/>
  <c r="DB16" i="4"/>
  <c r="F155" i="4" s="1"/>
  <c r="DA16" i="4"/>
  <c r="F154" i="4" s="1"/>
  <c r="CZ16" i="4"/>
  <c r="F153" i="4" s="1"/>
  <c r="CY16" i="4"/>
  <c r="F152" i="4" s="1"/>
  <c r="R42" i="4" s="1"/>
  <c r="AD41" i="4" s="1"/>
  <c r="CX16" i="4"/>
  <c r="F148" i="4" s="1"/>
  <c r="CW16" i="4"/>
  <c r="F147" i="4" s="1"/>
  <c r="CV16" i="4"/>
  <c r="F149" i="4" s="1"/>
  <c r="CU16" i="4"/>
  <c r="F146" i="4" s="1"/>
  <c r="CT16" i="4"/>
  <c r="F145" i="4" s="1"/>
  <c r="CS16" i="4"/>
  <c r="F144" i="4" s="1"/>
  <c r="CR16" i="4"/>
  <c r="F143" i="4" s="1"/>
  <c r="CQ16" i="4"/>
  <c r="F139" i="4" s="1"/>
  <c r="CP16" i="4"/>
  <c r="F138" i="4" s="1"/>
  <c r="CO16" i="4"/>
  <c r="F140" i="4" s="1"/>
  <c r="CN16" i="4"/>
  <c r="F137" i="4" s="1"/>
  <c r="CM16" i="4"/>
  <c r="F136" i="4" s="1"/>
  <c r="CL16" i="4"/>
  <c r="F135" i="4" s="1"/>
  <c r="CK16" i="4"/>
  <c r="F134" i="4" s="1"/>
  <c r="CJ16" i="4"/>
  <c r="F130" i="4" s="1"/>
  <c r="CI16" i="4"/>
  <c r="F129" i="4" s="1"/>
  <c r="CH16" i="4"/>
  <c r="F131" i="4" s="1"/>
  <c r="CG16" i="4"/>
  <c r="F128" i="4" s="1"/>
  <c r="CF16" i="4"/>
  <c r="F127" i="4" s="1"/>
  <c r="CE16" i="4"/>
  <c r="F126" i="4" s="1"/>
  <c r="CD16" i="4"/>
  <c r="F125" i="4" s="1"/>
  <c r="CC16" i="4"/>
  <c r="F121" i="4" s="1"/>
  <c r="CB16" i="4"/>
  <c r="F120" i="4" s="1"/>
  <c r="CA16" i="4"/>
  <c r="F122" i="4" s="1"/>
  <c r="BZ16" i="4"/>
  <c r="F119" i="4" s="1"/>
  <c r="BY16" i="4"/>
  <c r="F118" i="4" s="1"/>
  <c r="BX16" i="4"/>
  <c r="F117" i="4" s="1"/>
  <c r="BW16" i="4"/>
  <c r="F116" i="4" s="1"/>
  <c r="R41" i="4" s="1"/>
  <c r="AD37" i="4" s="1"/>
  <c r="BV16" i="4"/>
  <c r="F112" i="4" s="1"/>
  <c r="BU16" i="4"/>
  <c r="F111" i="4" s="1"/>
  <c r="BT16" i="4"/>
  <c r="F113" i="4" s="1"/>
  <c r="BS16" i="4"/>
  <c r="F110" i="4" s="1"/>
  <c r="BR16" i="4"/>
  <c r="F109" i="4" s="1"/>
  <c r="BQ16" i="4"/>
  <c r="F108" i="4" s="1"/>
  <c r="BP16" i="4"/>
  <c r="F107" i="4" s="1"/>
  <c r="BO16" i="4"/>
  <c r="F103" i="4" s="1"/>
  <c r="BN16" i="4"/>
  <c r="F102" i="4" s="1"/>
  <c r="BM16" i="4"/>
  <c r="F104" i="4" s="1"/>
  <c r="BL16" i="4"/>
  <c r="F101" i="4" s="1"/>
  <c r="BK16" i="4"/>
  <c r="F100" i="4" s="1"/>
  <c r="BJ16" i="4"/>
  <c r="F99" i="4" s="1"/>
  <c r="BI16" i="4"/>
  <c r="F98" i="4" s="1"/>
  <c r="BH16" i="4"/>
  <c r="F94" i="4" s="1"/>
  <c r="BG16" i="4"/>
  <c r="F93" i="4" s="1"/>
  <c r="BF16" i="4"/>
  <c r="F95" i="4" s="1"/>
  <c r="BE16" i="4"/>
  <c r="F92" i="4" s="1"/>
  <c r="BD16" i="4"/>
  <c r="F91" i="4" s="1"/>
  <c r="BC16" i="4"/>
  <c r="F90" i="4" s="1"/>
  <c r="BB16" i="4"/>
  <c r="F89" i="4" s="1"/>
  <c r="BA16" i="4"/>
  <c r="F85" i="4" s="1"/>
  <c r="AZ16" i="4"/>
  <c r="F84" i="4" s="1"/>
  <c r="AY16" i="4"/>
  <c r="F86" i="4" s="1"/>
  <c r="AX16" i="4"/>
  <c r="F83" i="4" s="1"/>
  <c r="AW16" i="4"/>
  <c r="F82" i="4" s="1"/>
  <c r="AV16" i="4"/>
  <c r="F81" i="4" s="1"/>
  <c r="AU16" i="4"/>
  <c r="F80" i="4" s="1"/>
  <c r="R40" i="4" s="1"/>
  <c r="AD33" i="4" s="1"/>
  <c r="AT16" i="4"/>
  <c r="F77" i="4" s="1"/>
  <c r="AS16" i="4"/>
  <c r="F76" i="4" s="1"/>
  <c r="AR16" i="4"/>
  <c r="F78" i="4" s="1"/>
  <c r="AQ16" i="4"/>
  <c r="F75" i="4" s="1"/>
  <c r="AP16" i="4"/>
  <c r="F74" i="4" s="1"/>
  <c r="AO16" i="4"/>
  <c r="F73" i="4" s="1"/>
  <c r="AN16" i="4"/>
  <c r="F72" i="4" s="1"/>
  <c r="AM16" i="4"/>
  <c r="F69" i="4" s="1"/>
  <c r="AL16" i="4"/>
  <c r="F68" i="4" s="1"/>
  <c r="AK16" i="4"/>
  <c r="F70" i="4" s="1"/>
  <c r="AJ16" i="4"/>
  <c r="F67" i="4" s="1"/>
  <c r="AI16" i="4"/>
  <c r="F66" i="4" s="1"/>
  <c r="AH16" i="4"/>
  <c r="F65" i="4" s="1"/>
  <c r="AG16" i="4"/>
  <c r="F64" i="4" s="1"/>
  <c r="AF16" i="4"/>
  <c r="F60" i="4" s="1"/>
  <c r="AE16" i="4"/>
  <c r="F59" i="4" s="1"/>
  <c r="AD16" i="4"/>
  <c r="F61" i="4" s="1"/>
  <c r="AC16" i="4"/>
  <c r="F58" i="4" s="1"/>
  <c r="AB16" i="4"/>
  <c r="F57" i="4" s="1"/>
  <c r="AA16" i="4"/>
  <c r="F56" i="4" s="1"/>
  <c r="Z16" i="4"/>
  <c r="F55" i="4" s="1"/>
  <c r="Y16" i="4"/>
  <c r="F51" i="4" s="1"/>
  <c r="X16" i="4"/>
  <c r="F50" i="4" s="1"/>
  <c r="W16" i="4"/>
  <c r="F52" i="4" s="1"/>
  <c r="V16" i="4"/>
  <c r="F49" i="4" s="1"/>
  <c r="U16" i="4"/>
  <c r="F48" i="4" s="1"/>
  <c r="T16" i="4"/>
  <c r="F47" i="4" s="1"/>
  <c r="S16" i="4"/>
  <c r="F46" i="4" s="1"/>
  <c r="R16" i="4"/>
  <c r="F42" i="4" s="1"/>
  <c r="Q16" i="4"/>
  <c r="F41" i="4" s="1"/>
  <c r="P16" i="4"/>
  <c r="F43" i="4" s="1"/>
  <c r="O16" i="4"/>
  <c r="F40" i="4" s="1"/>
  <c r="N16" i="4"/>
  <c r="F39" i="4" s="1"/>
  <c r="M16" i="4"/>
  <c r="F38" i="4" s="1"/>
  <c r="L16" i="4"/>
  <c r="F37" i="4" s="1"/>
  <c r="K16" i="4"/>
  <c r="F33" i="4" s="1"/>
  <c r="J16" i="4"/>
  <c r="F32" i="4" s="1"/>
  <c r="I16" i="4"/>
  <c r="F34" i="4" s="1"/>
  <c r="H16" i="4"/>
  <c r="F31" i="4" s="1"/>
  <c r="G16" i="4"/>
  <c r="F30" i="4" s="1"/>
  <c r="F16" i="4"/>
  <c r="F29" i="4" s="1"/>
  <c r="E16" i="4"/>
  <c r="F28" i="4" s="1"/>
  <c r="D16" i="4"/>
  <c r="F27" i="4" s="1"/>
  <c r="R26" i="4" s="1"/>
  <c r="AD26" i="4" s="1"/>
  <c r="DL15" i="4"/>
  <c r="E166" i="4" s="1"/>
  <c r="DK15" i="4"/>
  <c r="E165" i="4" s="1"/>
  <c r="DJ15" i="4"/>
  <c r="E167" i="4" s="1"/>
  <c r="DI15" i="4"/>
  <c r="E164" i="4" s="1"/>
  <c r="DH15" i="4"/>
  <c r="E163" i="4" s="1"/>
  <c r="DG15" i="4"/>
  <c r="E162" i="4" s="1"/>
  <c r="DF15" i="4"/>
  <c r="E161" i="4" s="1"/>
  <c r="DE15" i="4"/>
  <c r="E157" i="4" s="1"/>
  <c r="DD15" i="4"/>
  <c r="E156" i="4" s="1"/>
  <c r="DC15" i="4"/>
  <c r="E158" i="4" s="1"/>
  <c r="DB15" i="4"/>
  <c r="E155" i="4" s="1"/>
  <c r="DA15" i="4"/>
  <c r="E154" i="4" s="1"/>
  <c r="CZ15" i="4"/>
  <c r="E153" i="4" s="1"/>
  <c r="CY15" i="4"/>
  <c r="E152" i="4" s="1"/>
  <c r="CX15" i="4"/>
  <c r="E148" i="4" s="1"/>
  <c r="CW15" i="4"/>
  <c r="E147" i="4" s="1"/>
  <c r="CV15" i="4"/>
  <c r="E149" i="4" s="1"/>
  <c r="CU15" i="4"/>
  <c r="E146" i="4" s="1"/>
  <c r="CT15" i="4"/>
  <c r="E145" i="4" s="1"/>
  <c r="CS15" i="4"/>
  <c r="E144" i="4" s="1"/>
  <c r="CR15" i="4"/>
  <c r="E143" i="4" s="1"/>
  <c r="Q36" i="4" s="1"/>
  <c r="AC40" i="4" s="1"/>
  <c r="CQ15" i="4"/>
  <c r="E139" i="4" s="1"/>
  <c r="CP15" i="4"/>
  <c r="E138" i="4" s="1"/>
  <c r="CO15" i="4"/>
  <c r="E140" i="4" s="1"/>
  <c r="CN15" i="4"/>
  <c r="E137" i="4" s="1"/>
  <c r="CM15" i="4"/>
  <c r="E136" i="4" s="1"/>
  <c r="CL15" i="4"/>
  <c r="E135" i="4" s="1"/>
  <c r="CK15" i="4"/>
  <c r="E134" i="4" s="1"/>
  <c r="CJ15" i="4"/>
  <c r="E130" i="4" s="1"/>
  <c r="CI15" i="4"/>
  <c r="E129" i="4" s="1"/>
  <c r="CH15" i="4"/>
  <c r="E131" i="4" s="1"/>
  <c r="CG15" i="4"/>
  <c r="E128" i="4" s="1"/>
  <c r="CF15" i="4"/>
  <c r="E127" i="4" s="1"/>
  <c r="CE15" i="4"/>
  <c r="E126" i="4" s="1"/>
  <c r="CD15" i="4"/>
  <c r="E125" i="4" s="1"/>
  <c r="CC15" i="4"/>
  <c r="E121" i="4" s="1"/>
  <c r="CB15" i="4"/>
  <c r="E120" i="4" s="1"/>
  <c r="CA15" i="4"/>
  <c r="E122" i="4" s="1"/>
  <c r="BZ15" i="4"/>
  <c r="E119" i="4" s="1"/>
  <c r="BY15" i="4"/>
  <c r="E118" i="4" s="1"/>
  <c r="BX15" i="4"/>
  <c r="E117" i="4" s="1"/>
  <c r="BW15" i="4"/>
  <c r="E116" i="4" s="1"/>
  <c r="BV15" i="4"/>
  <c r="E112" i="4" s="1"/>
  <c r="BU15" i="4"/>
  <c r="E111" i="4" s="1"/>
  <c r="BT15" i="4"/>
  <c r="E113" i="4" s="1"/>
  <c r="BS15" i="4"/>
  <c r="E110" i="4" s="1"/>
  <c r="BR15" i="4"/>
  <c r="E109" i="4" s="1"/>
  <c r="BQ15" i="4"/>
  <c r="E108" i="4" s="1"/>
  <c r="BP15" i="4"/>
  <c r="E107" i="4" s="1"/>
  <c r="Q35" i="4" s="1"/>
  <c r="AC36" i="4" s="1"/>
  <c r="BO15" i="4"/>
  <c r="E103" i="4" s="1"/>
  <c r="BN15" i="4"/>
  <c r="E102" i="4" s="1"/>
  <c r="BM15" i="4"/>
  <c r="E104" i="4" s="1"/>
  <c r="BL15" i="4"/>
  <c r="E101" i="4" s="1"/>
  <c r="BK15" i="4"/>
  <c r="E100" i="4" s="1"/>
  <c r="BJ15" i="4"/>
  <c r="E99" i="4" s="1"/>
  <c r="BI15" i="4"/>
  <c r="E98" i="4" s="1"/>
  <c r="BH15" i="4"/>
  <c r="E94" i="4" s="1"/>
  <c r="BG15" i="4"/>
  <c r="E93" i="4" s="1"/>
  <c r="BF15" i="4"/>
  <c r="E95" i="4" s="1"/>
  <c r="BE15" i="4"/>
  <c r="E92" i="4" s="1"/>
  <c r="BD15" i="4"/>
  <c r="E91" i="4" s="1"/>
  <c r="BC15" i="4"/>
  <c r="E90" i="4" s="1"/>
  <c r="BB15" i="4"/>
  <c r="E89" i="4" s="1"/>
  <c r="BA15" i="4"/>
  <c r="E85" i="4" s="1"/>
  <c r="AZ15" i="4"/>
  <c r="E84" i="4" s="1"/>
  <c r="AY15" i="4"/>
  <c r="E86" i="4" s="1"/>
  <c r="AX15" i="4"/>
  <c r="E83" i="4" s="1"/>
  <c r="AW15" i="4"/>
  <c r="E82" i="4" s="1"/>
  <c r="AV15" i="4"/>
  <c r="E81" i="4" s="1"/>
  <c r="AU15" i="4"/>
  <c r="E80" i="4" s="1"/>
  <c r="AT15" i="4"/>
  <c r="E77" i="4" s="1"/>
  <c r="AS15" i="4"/>
  <c r="E76" i="4" s="1"/>
  <c r="AR15" i="4"/>
  <c r="E78" i="4" s="1"/>
  <c r="AQ15" i="4"/>
  <c r="E75" i="4" s="1"/>
  <c r="AP15" i="4"/>
  <c r="E74" i="4" s="1"/>
  <c r="AO15" i="4"/>
  <c r="E73" i="4" s="1"/>
  <c r="AN15" i="4"/>
  <c r="E72" i="4" s="1"/>
  <c r="AM15" i="4"/>
  <c r="E69" i="4" s="1"/>
  <c r="AL15" i="4"/>
  <c r="E68" i="4" s="1"/>
  <c r="AK15" i="4"/>
  <c r="E70" i="4" s="1"/>
  <c r="AJ15" i="4"/>
  <c r="E67" i="4" s="1"/>
  <c r="AI15" i="4"/>
  <c r="E66" i="4" s="1"/>
  <c r="AH15" i="4"/>
  <c r="E65" i="4" s="1"/>
  <c r="AG15" i="4"/>
  <c r="E64" i="4" s="1"/>
  <c r="AF15" i="4"/>
  <c r="E60" i="4" s="1"/>
  <c r="AE15" i="4"/>
  <c r="E59" i="4" s="1"/>
  <c r="AD15" i="4"/>
  <c r="E61" i="4" s="1"/>
  <c r="AC15" i="4"/>
  <c r="E58" i="4" s="1"/>
  <c r="AB15" i="4"/>
  <c r="E57" i="4" s="1"/>
  <c r="AA15" i="4"/>
  <c r="E56" i="4" s="1"/>
  <c r="Z15" i="4"/>
  <c r="E55" i="4" s="1"/>
  <c r="Y15" i="4"/>
  <c r="E51" i="4" s="1"/>
  <c r="X15" i="4"/>
  <c r="E50" i="4" s="1"/>
  <c r="W15" i="4"/>
  <c r="E52" i="4" s="1"/>
  <c r="V15" i="4"/>
  <c r="E49" i="4" s="1"/>
  <c r="U15" i="4"/>
  <c r="E48" i="4" s="1"/>
  <c r="T15" i="4"/>
  <c r="E47" i="4" s="1"/>
  <c r="S15" i="4"/>
  <c r="E46" i="4" s="1"/>
  <c r="R15" i="4"/>
  <c r="E42" i="4" s="1"/>
  <c r="Q15" i="4"/>
  <c r="E41" i="4" s="1"/>
  <c r="P15" i="4"/>
  <c r="E43" i="4" s="1"/>
  <c r="O15" i="4"/>
  <c r="E40" i="4" s="1"/>
  <c r="N15" i="4"/>
  <c r="E39" i="4" s="1"/>
  <c r="M15" i="4"/>
  <c r="E38" i="4" s="1"/>
  <c r="L15" i="4"/>
  <c r="E37" i="4" s="1"/>
  <c r="K15" i="4"/>
  <c r="E33" i="4" s="1"/>
  <c r="J15" i="4"/>
  <c r="E32" i="4" s="1"/>
  <c r="I15" i="4"/>
  <c r="E34" i="4" s="1"/>
  <c r="H15" i="4"/>
  <c r="E31" i="4" s="1"/>
  <c r="G15" i="4"/>
  <c r="E30" i="4" s="1"/>
  <c r="F15" i="4"/>
  <c r="E29" i="4" s="1"/>
  <c r="E15" i="4"/>
  <c r="E28" i="4" s="1"/>
  <c r="D15" i="4"/>
  <c r="E27" i="4" s="1"/>
  <c r="Q26" i="4" s="1"/>
  <c r="AC26" i="4" s="1"/>
  <c r="DL14" i="4"/>
  <c r="D166" i="4" s="1"/>
  <c r="DK14" i="4"/>
  <c r="D165" i="4" s="1"/>
  <c r="DJ14" i="4"/>
  <c r="D167" i="4" s="1"/>
  <c r="DI14" i="4"/>
  <c r="D164" i="4" s="1"/>
  <c r="DH14" i="4"/>
  <c r="D163" i="4" s="1"/>
  <c r="DG14" i="4"/>
  <c r="D162" i="4" s="1"/>
  <c r="DF14" i="4"/>
  <c r="D161" i="4" s="1"/>
  <c r="DE14" i="4"/>
  <c r="D157" i="4" s="1"/>
  <c r="DD14" i="4"/>
  <c r="D156" i="4" s="1"/>
  <c r="DC14" i="4"/>
  <c r="D158" i="4" s="1"/>
  <c r="DB14" i="4"/>
  <c r="D155" i="4" s="1"/>
  <c r="DA14" i="4"/>
  <c r="D154" i="4" s="1"/>
  <c r="CZ14" i="4"/>
  <c r="D153" i="4" s="1"/>
  <c r="CY14" i="4"/>
  <c r="D152" i="4" s="1"/>
  <c r="CX14" i="4"/>
  <c r="D148" i="4" s="1"/>
  <c r="CW14" i="4"/>
  <c r="D147" i="4" s="1"/>
  <c r="CV14" i="4"/>
  <c r="D149" i="4" s="1"/>
  <c r="CU14" i="4"/>
  <c r="D146" i="4" s="1"/>
  <c r="CT14" i="4"/>
  <c r="D145" i="4" s="1"/>
  <c r="CS14" i="4"/>
  <c r="D144" i="4" s="1"/>
  <c r="CR14" i="4"/>
  <c r="D143" i="4" s="1"/>
  <c r="CQ14" i="4"/>
  <c r="D139" i="4" s="1"/>
  <c r="CP14" i="4"/>
  <c r="D138" i="4" s="1"/>
  <c r="CO14" i="4"/>
  <c r="D140" i="4" s="1"/>
  <c r="CN14" i="4"/>
  <c r="D137" i="4" s="1"/>
  <c r="CM14" i="4"/>
  <c r="D136" i="4" s="1"/>
  <c r="CL14" i="4"/>
  <c r="D135" i="4" s="1"/>
  <c r="CK14" i="4"/>
  <c r="D134" i="4" s="1"/>
  <c r="P30" i="4" s="1"/>
  <c r="AB39" i="4" s="1"/>
  <c r="CJ14" i="4"/>
  <c r="D130" i="4" s="1"/>
  <c r="CI14" i="4"/>
  <c r="D129" i="4" s="1"/>
  <c r="CH14" i="4"/>
  <c r="D131" i="4" s="1"/>
  <c r="CG14" i="4"/>
  <c r="D128" i="4" s="1"/>
  <c r="CF14" i="4"/>
  <c r="D127" i="4" s="1"/>
  <c r="CE14" i="4"/>
  <c r="D126" i="4" s="1"/>
  <c r="CD14" i="4"/>
  <c r="D125" i="4" s="1"/>
  <c r="CC14" i="4"/>
  <c r="D121" i="4" s="1"/>
  <c r="CB14" i="4"/>
  <c r="D120" i="4" s="1"/>
  <c r="CA14" i="4"/>
  <c r="D122" i="4" s="1"/>
  <c r="BZ14" i="4"/>
  <c r="D119" i="4" s="1"/>
  <c r="BY14" i="4"/>
  <c r="D118" i="4" s="1"/>
  <c r="BX14" i="4"/>
  <c r="D117" i="4" s="1"/>
  <c r="BW14" i="4"/>
  <c r="D116" i="4" s="1"/>
  <c r="BV14" i="4"/>
  <c r="D112" i="4" s="1"/>
  <c r="BU14" i="4"/>
  <c r="D111" i="4" s="1"/>
  <c r="BT14" i="4"/>
  <c r="D113" i="4" s="1"/>
  <c r="BS14" i="4"/>
  <c r="D110" i="4" s="1"/>
  <c r="BR14" i="4"/>
  <c r="D109" i="4" s="1"/>
  <c r="BQ14" i="4"/>
  <c r="D108" i="4" s="1"/>
  <c r="BP14" i="4"/>
  <c r="D107" i="4" s="1"/>
  <c r="BO14" i="4"/>
  <c r="D103" i="4" s="1"/>
  <c r="BN14" i="4"/>
  <c r="D102" i="4" s="1"/>
  <c r="BM14" i="4"/>
  <c r="D104" i="4" s="1"/>
  <c r="BL14" i="4"/>
  <c r="D101" i="4" s="1"/>
  <c r="BK14" i="4"/>
  <c r="D100" i="4" s="1"/>
  <c r="BJ14" i="4"/>
  <c r="D99" i="4" s="1"/>
  <c r="BI14" i="4"/>
  <c r="D98" i="4" s="1"/>
  <c r="P29" i="4" s="1"/>
  <c r="AB35" i="4" s="1"/>
  <c r="AB54" i="4" s="1"/>
  <c r="BH14" i="4"/>
  <c r="D94" i="4" s="1"/>
  <c r="BG14" i="4"/>
  <c r="D93" i="4" s="1"/>
  <c r="BF14" i="4"/>
  <c r="D95" i="4" s="1"/>
  <c r="BE14" i="4"/>
  <c r="D92" i="4" s="1"/>
  <c r="BD14" i="4"/>
  <c r="D91" i="4" s="1"/>
  <c r="BC14" i="4"/>
  <c r="D90" i="4" s="1"/>
  <c r="BB14" i="4"/>
  <c r="D89" i="4" s="1"/>
  <c r="BA14" i="4"/>
  <c r="D85" i="4" s="1"/>
  <c r="AZ14" i="4"/>
  <c r="D84" i="4" s="1"/>
  <c r="AY14" i="4"/>
  <c r="D86" i="4" s="1"/>
  <c r="AX14" i="4"/>
  <c r="D83" i="4" s="1"/>
  <c r="AW14" i="4"/>
  <c r="D82" i="4" s="1"/>
  <c r="AV14" i="4"/>
  <c r="D81" i="4" s="1"/>
  <c r="AU14" i="4"/>
  <c r="D80" i="4" s="1"/>
  <c r="AT14" i="4"/>
  <c r="D77" i="4" s="1"/>
  <c r="AS14" i="4"/>
  <c r="D76" i="4" s="1"/>
  <c r="AR14" i="4"/>
  <c r="D78" i="4" s="1"/>
  <c r="AQ14" i="4"/>
  <c r="D75" i="4" s="1"/>
  <c r="AP14" i="4"/>
  <c r="D74" i="4" s="1"/>
  <c r="AO14" i="4"/>
  <c r="D73" i="4" s="1"/>
  <c r="AN14" i="4"/>
  <c r="D72" i="4" s="1"/>
  <c r="AM14" i="4"/>
  <c r="D69" i="4" s="1"/>
  <c r="AL14" i="4"/>
  <c r="D68" i="4" s="1"/>
  <c r="AK14" i="4"/>
  <c r="D70" i="4" s="1"/>
  <c r="AJ14" i="4"/>
  <c r="D67" i="4" s="1"/>
  <c r="AI14" i="4"/>
  <c r="D66" i="4" s="1"/>
  <c r="AH14" i="4"/>
  <c r="D65" i="4" s="1"/>
  <c r="AG14" i="4"/>
  <c r="D64" i="4" s="1"/>
  <c r="AF14" i="4"/>
  <c r="D60" i="4" s="1"/>
  <c r="AE14" i="4"/>
  <c r="D59" i="4" s="1"/>
  <c r="AD14" i="4"/>
  <c r="D61" i="4" s="1"/>
  <c r="AC14" i="4"/>
  <c r="D58" i="4" s="1"/>
  <c r="AB14" i="4"/>
  <c r="D57" i="4" s="1"/>
  <c r="AA14" i="4"/>
  <c r="D56" i="4" s="1"/>
  <c r="Z14" i="4"/>
  <c r="D55" i="4" s="1"/>
  <c r="Y14" i="4"/>
  <c r="D51" i="4" s="1"/>
  <c r="X14" i="4"/>
  <c r="D50" i="4" s="1"/>
  <c r="W14" i="4"/>
  <c r="D52" i="4" s="1"/>
  <c r="V14" i="4"/>
  <c r="D49" i="4" s="1"/>
  <c r="U14" i="4"/>
  <c r="D48" i="4" s="1"/>
  <c r="T14" i="4"/>
  <c r="D47" i="4" s="1"/>
  <c r="S14" i="4"/>
  <c r="D46" i="4" s="1"/>
  <c r="R14" i="4"/>
  <c r="D42" i="4" s="1"/>
  <c r="Q14" i="4"/>
  <c r="D41" i="4" s="1"/>
  <c r="P14" i="4"/>
  <c r="D43" i="4" s="1"/>
  <c r="O14" i="4"/>
  <c r="D40" i="4" s="1"/>
  <c r="N14" i="4"/>
  <c r="D39" i="4" s="1"/>
  <c r="M14" i="4"/>
  <c r="D38" i="4" s="1"/>
  <c r="L14" i="4"/>
  <c r="D37" i="4" s="1"/>
  <c r="K14" i="4"/>
  <c r="D33" i="4" s="1"/>
  <c r="J14" i="4"/>
  <c r="D32" i="4" s="1"/>
  <c r="I14" i="4"/>
  <c r="D34" i="4" s="1"/>
  <c r="H14" i="4"/>
  <c r="D31" i="4" s="1"/>
  <c r="G14" i="4"/>
  <c r="D30" i="4" s="1"/>
  <c r="F14" i="4"/>
  <c r="D29" i="4" s="1"/>
  <c r="E14" i="4"/>
  <c r="D28" i="4" s="1"/>
  <c r="P27" i="4" s="1"/>
  <c r="AB27" i="4" s="1"/>
  <c r="AB46" i="4" s="1"/>
  <c r="D14" i="4"/>
  <c r="D27" i="4" s="1"/>
  <c r="P26" i="4" s="1"/>
  <c r="AB26" i="4" s="1"/>
  <c r="DL22" i="10"/>
  <c r="L166" i="10" s="1"/>
  <c r="DK22" i="10"/>
  <c r="L165" i="10" s="1"/>
  <c r="DJ22" i="10"/>
  <c r="L167" i="10" s="1"/>
  <c r="DI22" i="10"/>
  <c r="L164" i="10" s="1"/>
  <c r="DH22" i="10"/>
  <c r="L163" i="10" s="1"/>
  <c r="DG22" i="10"/>
  <c r="L162" i="10" s="1"/>
  <c r="DF22" i="10"/>
  <c r="L161" i="10" s="1"/>
  <c r="DE22" i="10"/>
  <c r="L157" i="10" s="1"/>
  <c r="DD22" i="10"/>
  <c r="L156" i="10" s="1"/>
  <c r="DC22" i="10"/>
  <c r="L158" i="10" s="1"/>
  <c r="DB22" i="10"/>
  <c r="L155" i="10" s="1"/>
  <c r="DA22" i="10"/>
  <c r="L154" i="10" s="1"/>
  <c r="CZ22" i="10"/>
  <c r="L153" i="10" s="1"/>
  <c r="CY22" i="10"/>
  <c r="L152" i="10" s="1"/>
  <c r="CX22" i="10"/>
  <c r="L148" i="10" s="1"/>
  <c r="CW22" i="10"/>
  <c r="L147" i="10" s="1"/>
  <c r="CV22" i="10"/>
  <c r="L149" i="10" s="1"/>
  <c r="CU22" i="10"/>
  <c r="L146" i="10" s="1"/>
  <c r="CT22" i="10"/>
  <c r="L145" i="10" s="1"/>
  <c r="CS22" i="10"/>
  <c r="L144" i="10" s="1"/>
  <c r="CR22" i="10"/>
  <c r="L143" i="10" s="1"/>
  <c r="CQ22" i="10"/>
  <c r="L139" i="10" s="1"/>
  <c r="CP22" i="10"/>
  <c r="L138" i="10" s="1"/>
  <c r="CO22" i="10"/>
  <c r="L140" i="10" s="1"/>
  <c r="CN22" i="10"/>
  <c r="L137" i="10" s="1"/>
  <c r="CM22" i="10"/>
  <c r="L136" i="10" s="1"/>
  <c r="CL22" i="10"/>
  <c r="L135" i="10" s="1"/>
  <c r="CK22" i="10"/>
  <c r="L134" i="10" s="1"/>
  <c r="CJ22" i="10"/>
  <c r="L130" i="10" s="1"/>
  <c r="CI22" i="10"/>
  <c r="L129" i="10" s="1"/>
  <c r="CH22" i="10"/>
  <c r="L131" i="10" s="1"/>
  <c r="CG22" i="10"/>
  <c r="L128" i="10" s="1"/>
  <c r="CF22" i="10"/>
  <c r="L127" i="10" s="1"/>
  <c r="CE22" i="10"/>
  <c r="L126" i="10" s="1"/>
  <c r="CD22" i="10"/>
  <c r="L125" i="10" s="1"/>
  <c r="CC22" i="10"/>
  <c r="L121" i="10" s="1"/>
  <c r="CB22" i="10"/>
  <c r="L120" i="10" s="1"/>
  <c r="CA22" i="10"/>
  <c r="L122" i="10" s="1"/>
  <c r="BZ22" i="10"/>
  <c r="L119" i="10" s="1"/>
  <c r="BY22" i="10"/>
  <c r="L118" i="10" s="1"/>
  <c r="BX22" i="10"/>
  <c r="L117" i="10" s="1"/>
  <c r="BW22" i="10"/>
  <c r="L116" i="10" s="1"/>
  <c r="BV22" i="10"/>
  <c r="L112" i="10" s="1"/>
  <c r="BU22" i="10"/>
  <c r="L111" i="10" s="1"/>
  <c r="BT22" i="10"/>
  <c r="L113" i="10" s="1"/>
  <c r="BS22" i="10"/>
  <c r="L110" i="10" s="1"/>
  <c r="BR22" i="10"/>
  <c r="L109" i="10" s="1"/>
  <c r="BQ22" i="10"/>
  <c r="L108" i="10" s="1"/>
  <c r="BP22" i="10"/>
  <c r="L107" i="10" s="1"/>
  <c r="X35" i="10" s="1"/>
  <c r="AJ36" i="10" s="1"/>
  <c r="BO22" i="10"/>
  <c r="L103" i="10" s="1"/>
  <c r="BN22" i="10"/>
  <c r="L102" i="10" s="1"/>
  <c r="BM22" i="10"/>
  <c r="L104" i="10" s="1"/>
  <c r="BL22" i="10"/>
  <c r="L101" i="10" s="1"/>
  <c r="BK22" i="10"/>
  <c r="L100" i="10" s="1"/>
  <c r="BJ22" i="10"/>
  <c r="L99" i="10" s="1"/>
  <c r="BI22" i="10"/>
  <c r="L98" i="10" s="1"/>
  <c r="BH22" i="10"/>
  <c r="L94" i="10" s="1"/>
  <c r="BG22" i="10"/>
  <c r="L93" i="10" s="1"/>
  <c r="BF22" i="10"/>
  <c r="L95" i="10" s="1"/>
  <c r="BE22" i="10"/>
  <c r="L92" i="10" s="1"/>
  <c r="BD22" i="10"/>
  <c r="L91" i="10" s="1"/>
  <c r="BC22" i="10"/>
  <c r="L90" i="10" s="1"/>
  <c r="BB22" i="10"/>
  <c r="L89" i="10" s="1"/>
  <c r="BA22" i="10"/>
  <c r="L85" i="10" s="1"/>
  <c r="AZ22" i="10"/>
  <c r="L84" i="10" s="1"/>
  <c r="AY22" i="10"/>
  <c r="L86" i="10" s="1"/>
  <c r="AX22" i="10"/>
  <c r="L83" i="10" s="1"/>
  <c r="AW22" i="10"/>
  <c r="L82" i="10" s="1"/>
  <c r="AV22" i="10"/>
  <c r="L81" i="10" s="1"/>
  <c r="AU22" i="10"/>
  <c r="L80" i="10" s="1"/>
  <c r="AT22" i="10"/>
  <c r="L77" i="10" s="1"/>
  <c r="AS22" i="10"/>
  <c r="L76" i="10" s="1"/>
  <c r="AR22" i="10"/>
  <c r="L78" i="10" s="1"/>
  <c r="AQ22" i="10"/>
  <c r="L75" i="10" s="1"/>
  <c r="AP22" i="10"/>
  <c r="L74" i="10" s="1"/>
  <c r="AO22" i="10"/>
  <c r="L73" i="10" s="1"/>
  <c r="AN22" i="10"/>
  <c r="L72" i="10" s="1"/>
  <c r="AM22" i="10"/>
  <c r="L69" i="10" s="1"/>
  <c r="AL22" i="10"/>
  <c r="L68" i="10" s="1"/>
  <c r="AK22" i="10"/>
  <c r="L70" i="10" s="1"/>
  <c r="AJ22" i="10"/>
  <c r="L67" i="10" s="1"/>
  <c r="AI22" i="10"/>
  <c r="L66" i="10" s="1"/>
  <c r="AH22" i="10"/>
  <c r="L65" i="10" s="1"/>
  <c r="AG22" i="10"/>
  <c r="L64" i="10" s="1"/>
  <c r="AF22" i="10"/>
  <c r="L60" i="10" s="1"/>
  <c r="AE22" i="10"/>
  <c r="L59" i="10" s="1"/>
  <c r="AD22" i="10"/>
  <c r="L61" i="10" s="1"/>
  <c r="AC22" i="10"/>
  <c r="L58" i="10" s="1"/>
  <c r="AB22" i="10"/>
  <c r="L57" i="10" s="1"/>
  <c r="AA22" i="10"/>
  <c r="L56" i="10" s="1"/>
  <c r="Z22" i="10"/>
  <c r="L55" i="10" s="1"/>
  <c r="Y22" i="10"/>
  <c r="L51" i="10" s="1"/>
  <c r="X22" i="10"/>
  <c r="L50" i="10" s="1"/>
  <c r="W22" i="10"/>
  <c r="L52" i="10" s="1"/>
  <c r="V22" i="10"/>
  <c r="L49" i="10" s="1"/>
  <c r="U22" i="10"/>
  <c r="L48" i="10" s="1"/>
  <c r="T22" i="10"/>
  <c r="L47" i="10" s="1"/>
  <c r="S22" i="10"/>
  <c r="L46" i="10" s="1"/>
  <c r="R22" i="10"/>
  <c r="L42" i="10" s="1"/>
  <c r="Q22" i="10"/>
  <c r="L41" i="10" s="1"/>
  <c r="P22" i="10"/>
  <c r="L43" i="10" s="1"/>
  <c r="O22" i="10"/>
  <c r="L40" i="10" s="1"/>
  <c r="N22" i="10"/>
  <c r="L39" i="10" s="1"/>
  <c r="M22" i="10"/>
  <c r="L38" i="10" s="1"/>
  <c r="L22" i="10"/>
  <c r="L37" i="10" s="1"/>
  <c r="K22" i="10"/>
  <c r="L33" i="10" s="1"/>
  <c r="J22" i="10"/>
  <c r="L32" i="10" s="1"/>
  <c r="I22" i="10"/>
  <c r="L34" i="10" s="1"/>
  <c r="H22" i="10"/>
  <c r="L31" i="10" s="1"/>
  <c r="G22" i="10"/>
  <c r="L30" i="10" s="1"/>
  <c r="F22" i="10"/>
  <c r="L29" i="10" s="1"/>
  <c r="E22" i="10"/>
  <c r="L28" i="10" s="1"/>
  <c r="D22" i="10"/>
  <c r="L27" i="10" s="1"/>
  <c r="X26" i="10" s="1"/>
  <c r="AJ26" i="10" s="1"/>
  <c r="DL21" i="10"/>
  <c r="K166" i="10" s="1"/>
  <c r="DK21" i="10"/>
  <c r="K165" i="10" s="1"/>
  <c r="DJ21" i="10"/>
  <c r="K167" i="10" s="1"/>
  <c r="DI21" i="10"/>
  <c r="K164" i="10" s="1"/>
  <c r="DH21" i="10"/>
  <c r="K163" i="10" s="1"/>
  <c r="DG21" i="10"/>
  <c r="K162" i="10" s="1"/>
  <c r="DF21" i="10"/>
  <c r="K161" i="10" s="1"/>
  <c r="DE21" i="10"/>
  <c r="K157" i="10" s="1"/>
  <c r="DD21" i="10"/>
  <c r="K156" i="10" s="1"/>
  <c r="DC21" i="10"/>
  <c r="K158" i="10" s="1"/>
  <c r="DB21" i="10"/>
  <c r="K155" i="10" s="1"/>
  <c r="DA21" i="10"/>
  <c r="K154" i="10" s="1"/>
  <c r="CZ21" i="10"/>
  <c r="K153" i="10" s="1"/>
  <c r="CY21" i="10"/>
  <c r="K152" i="10" s="1"/>
  <c r="CX21" i="10"/>
  <c r="K148" i="10" s="1"/>
  <c r="CW21" i="10"/>
  <c r="K147" i="10" s="1"/>
  <c r="CV21" i="10"/>
  <c r="K149" i="10" s="1"/>
  <c r="CU21" i="10"/>
  <c r="K146" i="10" s="1"/>
  <c r="CT21" i="10"/>
  <c r="K145" i="10" s="1"/>
  <c r="CS21" i="10"/>
  <c r="K144" i="10" s="1"/>
  <c r="CR21" i="10"/>
  <c r="K143" i="10" s="1"/>
  <c r="CQ21" i="10"/>
  <c r="K139" i="10" s="1"/>
  <c r="CP21" i="10"/>
  <c r="K138" i="10" s="1"/>
  <c r="CO21" i="10"/>
  <c r="K140" i="10" s="1"/>
  <c r="CN21" i="10"/>
  <c r="K137" i="10" s="1"/>
  <c r="CM21" i="10"/>
  <c r="K136" i="10" s="1"/>
  <c r="CL21" i="10"/>
  <c r="K135" i="10" s="1"/>
  <c r="CK21" i="10"/>
  <c r="K134" i="10" s="1"/>
  <c r="CJ21" i="10"/>
  <c r="K130" i="10" s="1"/>
  <c r="CI21" i="10"/>
  <c r="K129" i="10" s="1"/>
  <c r="CH21" i="10"/>
  <c r="K131" i="10" s="1"/>
  <c r="CG21" i="10"/>
  <c r="K128" i="10" s="1"/>
  <c r="CF21" i="10"/>
  <c r="K127" i="10" s="1"/>
  <c r="CE21" i="10"/>
  <c r="K126" i="10" s="1"/>
  <c r="CD21" i="10"/>
  <c r="K125" i="10" s="1"/>
  <c r="CC21" i="10"/>
  <c r="K121" i="10" s="1"/>
  <c r="CB21" i="10"/>
  <c r="K120" i="10" s="1"/>
  <c r="CA21" i="10"/>
  <c r="K122" i="10" s="1"/>
  <c r="BZ21" i="10"/>
  <c r="K119" i="10" s="1"/>
  <c r="BY21" i="10"/>
  <c r="K118" i="10" s="1"/>
  <c r="BX21" i="10"/>
  <c r="K117" i="10" s="1"/>
  <c r="BW21" i="10"/>
  <c r="K116" i="10" s="1"/>
  <c r="BV21" i="10"/>
  <c r="K112" i="10" s="1"/>
  <c r="BU21" i="10"/>
  <c r="K111" i="10" s="1"/>
  <c r="BT21" i="10"/>
  <c r="K113" i="10" s="1"/>
  <c r="BS21" i="10"/>
  <c r="K110" i="10" s="1"/>
  <c r="BR21" i="10"/>
  <c r="K109" i="10" s="1"/>
  <c r="BQ21" i="10"/>
  <c r="K108" i="10" s="1"/>
  <c r="BP21" i="10"/>
  <c r="K107" i="10" s="1"/>
  <c r="BO21" i="10"/>
  <c r="K103" i="10" s="1"/>
  <c r="BN21" i="10"/>
  <c r="K102" i="10" s="1"/>
  <c r="BM21" i="10"/>
  <c r="K104" i="10" s="1"/>
  <c r="BL21" i="10"/>
  <c r="K101" i="10" s="1"/>
  <c r="BK21" i="10"/>
  <c r="K100" i="10" s="1"/>
  <c r="BJ21" i="10"/>
  <c r="K99" i="10" s="1"/>
  <c r="BI21" i="10"/>
  <c r="K98" i="10" s="1"/>
  <c r="BH21" i="10"/>
  <c r="K94" i="10" s="1"/>
  <c r="BG21" i="10"/>
  <c r="K93" i="10" s="1"/>
  <c r="BF21" i="10"/>
  <c r="K95" i="10" s="1"/>
  <c r="BE21" i="10"/>
  <c r="K92" i="10" s="1"/>
  <c r="BD21" i="10"/>
  <c r="K91" i="10" s="1"/>
  <c r="BC21" i="10"/>
  <c r="K90" i="10" s="1"/>
  <c r="BB21" i="10"/>
  <c r="K89" i="10" s="1"/>
  <c r="BA21" i="10"/>
  <c r="K85" i="10" s="1"/>
  <c r="AZ21" i="10"/>
  <c r="K84" i="10" s="1"/>
  <c r="AY21" i="10"/>
  <c r="K86" i="10" s="1"/>
  <c r="AX21" i="10"/>
  <c r="K83" i="10" s="1"/>
  <c r="AW21" i="10"/>
  <c r="K82" i="10" s="1"/>
  <c r="AV21" i="10"/>
  <c r="K81" i="10" s="1"/>
  <c r="AU21" i="10"/>
  <c r="K80" i="10" s="1"/>
  <c r="AT21" i="10"/>
  <c r="K77" i="10" s="1"/>
  <c r="AS21" i="10"/>
  <c r="K76" i="10" s="1"/>
  <c r="AR21" i="10"/>
  <c r="K78" i="10" s="1"/>
  <c r="AQ21" i="10"/>
  <c r="K75" i="10" s="1"/>
  <c r="AP21" i="10"/>
  <c r="K74" i="10" s="1"/>
  <c r="AO21" i="10"/>
  <c r="K73" i="10" s="1"/>
  <c r="AN21" i="10"/>
  <c r="K72" i="10" s="1"/>
  <c r="AM21" i="10"/>
  <c r="K69" i="10" s="1"/>
  <c r="AL21" i="10"/>
  <c r="K68" i="10" s="1"/>
  <c r="AK21" i="10"/>
  <c r="K70" i="10" s="1"/>
  <c r="AJ21" i="10"/>
  <c r="K67" i="10" s="1"/>
  <c r="AI21" i="10"/>
  <c r="K66" i="10" s="1"/>
  <c r="AH21" i="10"/>
  <c r="K65" i="10" s="1"/>
  <c r="AG21" i="10"/>
  <c r="K64" i="10" s="1"/>
  <c r="AF21" i="10"/>
  <c r="K60" i="10" s="1"/>
  <c r="AE21" i="10"/>
  <c r="K59" i="10" s="1"/>
  <c r="AD21" i="10"/>
  <c r="K61" i="10" s="1"/>
  <c r="AC21" i="10"/>
  <c r="K58" i="10" s="1"/>
  <c r="AB21" i="10"/>
  <c r="K57" i="10" s="1"/>
  <c r="AA21" i="10"/>
  <c r="K56" i="10" s="1"/>
  <c r="Z21" i="10"/>
  <c r="K55" i="10" s="1"/>
  <c r="Y21" i="10"/>
  <c r="K51" i="10" s="1"/>
  <c r="X21" i="10"/>
  <c r="K50" i="10" s="1"/>
  <c r="W21" i="10"/>
  <c r="K52" i="10" s="1"/>
  <c r="V21" i="10"/>
  <c r="K49" i="10" s="1"/>
  <c r="U21" i="10"/>
  <c r="K48" i="10" s="1"/>
  <c r="T21" i="10"/>
  <c r="K47" i="10" s="1"/>
  <c r="S21" i="10"/>
  <c r="K46" i="10" s="1"/>
  <c r="R21" i="10"/>
  <c r="K42" i="10" s="1"/>
  <c r="Q21" i="10"/>
  <c r="K41" i="10" s="1"/>
  <c r="P21" i="10"/>
  <c r="K43" i="10" s="1"/>
  <c r="O21" i="10"/>
  <c r="K40" i="10" s="1"/>
  <c r="N21" i="10"/>
  <c r="K39" i="10" s="1"/>
  <c r="M21" i="10"/>
  <c r="K38" i="10" s="1"/>
  <c r="L21" i="10"/>
  <c r="K37" i="10" s="1"/>
  <c r="K21" i="10"/>
  <c r="K33" i="10" s="1"/>
  <c r="J21" i="10"/>
  <c r="K32" i="10" s="1"/>
  <c r="I21" i="10"/>
  <c r="K34" i="10" s="1"/>
  <c r="H21" i="10"/>
  <c r="K31" i="10" s="1"/>
  <c r="G21" i="10"/>
  <c r="K30" i="10" s="1"/>
  <c r="F21" i="10"/>
  <c r="K29" i="10" s="1"/>
  <c r="E21" i="10"/>
  <c r="K28" i="10" s="1"/>
  <c r="W27" i="10" s="1"/>
  <c r="AI27" i="10" s="1"/>
  <c r="D21" i="10"/>
  <c r="K27" i="10" s="1"/>
  <c r="W26" i="10" s="1"/>
  <c r="AI26" i="10" s="1"/>
  <c r="DL20" i="10"/>
  <c r="J166" i="10" s="1"/>
  <c r="DK20" i="10"/>
  <c r="J165" i="10" s="1"/>
  <c r="DJ20" i="10"/>
  <c r="J167" i="10" s="1"/>
  <c r="DI20" i="10"/>
  <c r="J164" i="10" s="1"/>
  <c r="DH20" i="10"/>
  <c r="J163" i="10" s="1"/>
  <c r="DG20" i="10"/>
  <c r="J162" i="10" s="1"/>
  <c r="DF20" i="10"/>
  <c r="J161" i="10" s="1"/>
  <c r="DE20" i="10"/>
  <c r="J157" i="10" s="1"/>
  <c r="DD20" i="10"/>
  <c r="J156" i="10" s="1"/>
  <c r="DC20" i="10"/>
  <c r="J158" i="10" s="1"/>
  <c r="DB20" i="10"/>
  <c r="J155" i="10" s="1"/>
  <c r="DA20" i="10"/>
  <c r="J154" i="10" s="1"/>
  <c r="CZ20" i="10"/>
  <c r="J153" i="10" s="1"/>
  <c r="CY20" i="10"/>
  <c r="J152" i="10" s="1"/>
  <c r="CX20" i="10"/>
  <c r="J148" i="10" s="1"/>
  <c r="CW20" i="10"/>
  <c r="J147" i="10" s="1"/>
  <c r="CV20" i="10"/>
  <c r="J149" i="10" s="1"/>
  <c r="CU20" i="10"/>
  <c r="J146" i="10" s="1"/>
  <c r="CT20" i="10"/>
  <c r="J145" i="10" s="1"/>
  <c r="CS20" i="10"/>
  <c r="J144" i="10" s="1"/>
  <c r="CR20" i="10"/>
  <c r="J143" i="10" s="1"/>
  <c r="CQ20" i="10"/>
  <c r="J139" i="10" s="1"/>
  <c r="CP20" i="10"/>
  <c r="J138" i="10" s="1"/>
  <c r="CO20" i="10"/>
  <c r="J140" i="10" s="1"/>
  <c r="CN20" i="10"/>
  <c r="J137" i="10" s="1"/>
  <c r="CM20" i="10"/>
  <c r="J136" i="10" s="1"/>
  <c r="CL20" i="10"/>
  <c r="J135" i="10" s="1"/>
  <c r="CK20" i="10"/>
  <c r="J134" i="10" s="1"/>
  <c r="CJ20" i="10"/>
  <c r="J130" i="10" s="1"/>
  <c r="CI20" i="10"/>
  <c r="J129" i="10" s="1"/>
  <c r="CH20" i="10"/>
  <c r="J131" i="10" s="1"/>
  <c r="CG20" i="10"/>
  <c r="J128" i="10" s="1"/>
  <c r="CF20" i="10"/>
  <c r="J127" i="10" s="1"/>
  <c r="CE20" i="10"/>
  <c r="J126" i="10" s="1"/>
  <c r="CD20" i="10"/>
  <c r="J125" i="10" s="1"/>
  <c r="CC20" i="10"/>
  <c r="J121" i="10" s="1"/>
  <c r="CB20" i="10"/>
  <c r="J120" i="10" s="1"/>
  <c r="CA20" i="10"/>
  <c r="J122" i="10" s="1"/>
  <c r="BZ20" i="10"/>
  <c r="J119" i="10" s="1"/>
  <c r="BY20" i="10"/>
  <c r="J118" i="10" s="1"/>
  <c r="BX20" i="10"/>
  <c r="J117" i="10" s="1"/>
  <c r="BW20" i="10"/>
  <c r="J116" i="10" s="1"/>
  <c r="BV20" i="10"/>
  <c r="J112" i="10" s="1"/>
  <c r="BU20" i="10"/>
  <c r="J111" i="10" s="1"/>
  <c r="BT20" i="10"/>
  <c r="J113" i="10" s="1"/>
  <c r="BS20" i="10"/>
  <c r="J110" i="10" s="1"/>
  <c r="BR20" i="10"/>
  <c r="J109" i="10" s="1"/>
  <c r="BQ20" i="10"/>
  <c r="J108" i="10" s="1"/>
  <c r="BP20" i="10"/>
  <c r="J107" i="10" s="1"/>
  <c r="BO20" i="10"/>
  <c r="J103" i="10" s="1"/>
  <c r="BN20" i="10"/>
  <c r="J102" i="10" s="1"/>
  <c r="BM20" i="10"/>
  <c r="J104" i="10" s="1"/>
  <c r="BL20" i="10"/>
  <c r="J101" i="10" s="1"/>
  <c r="BK20" i="10"/>
  <c r="J100" i="10" s="1"/>
  <c r="BJ20" i="10"/>
  <c r="J99" i="10" s="1"/>
  <c r="BI20" i="10"/>
  <c r="J98" i="10" s="1"/>
  <c r="BH20" i="10"/>
  <c r="J94" i="10" s="1"/>
  <c r="BG20" i="10"/>
  <c r="J93" i="10" s="1"/>
  <c r="BF20" i="10"/>
  <c r="J95" i="10" s="1"/>
  <c r="BE20" i="10"/>
  <c r="J92" i="10" s="1"/>
  <c r="BD20" i="10"/>
  <c r="J91" i="10" s="1"/>
  <c r="BC20" i="10"/>
  <c r="J90" i="10" s="1"/>
  <c r="BB20" i="10"/>
  <c r="J89" i="10" s="1"/>
  <c r="BA20" i="10"/>
  <c r="J85" i="10" s="1"/>
  <c r="AZ20" i="10"/>
  <c r="J84" i="10" s="1"/>
  <c r="AY20" i="10"/>
  <c r="J86" i="10" s="1"/>
  <c r="AX20" i="10"/>
  <c r="J83" i="10" s="1"/>
  <c r="AW20" i="10"/>
  <c r="J82" i="10" s="1"/>
  <c r="AV20" i="10"/>
  <c r="J81" i="10" s="1"/>
  <c r="AU20" i="10"/>
  <c r="J80" i="10" s="1"/>
  <c r="AT20" i="10"/>
  <c r="J77" i="10" s="1"/>
  <c r="AS20" i="10"/>
  <c r="J76" i="10" s="1"/>
  <c r="AR20" i="10"/>
  <c r="J78" i="10" s="1"/>
  <c r="AQ20" i="10"/>
  <c r="J75" i="10" s="1"/>
  <c r="AP20" i="10"/>
  <c r="J74" i="10" s="1"/>
  <c r="AO20" i="10"/>
  <c r="J73" i="10" s="1"/>
  <c r="AN20" i="10"/>
  <c r="J72" i="10" s="1"/>
  <c r="AM20" i="10"/>
  <c r="J69" i="10" s="1"/>
  <c r="AL20" i="10"/>
  <c r="J68" i="10" s="1"/>
  <c r="AK20" i="10"/>
  <c r="J70" i="10" s="1"/>
  <c r="AJ20" i="10"/>
  <c r="J67" i="10" s="1"/>
  <c r="AI20" i="10"/>
  <c r="J66" i="10" s="1"/>
  <c r="AH20" i="10"/>
  <c r="J65" i="10" s="1"/>
  <c r="AG20" i="10"/>
  <c r="J64" i="10" s="1"/>
  <c r="AF20" i="10"/>
  <c r="J60" i="10" s="1"/>
  <c r="AE20" i="10"/>
  <c r="J59" i="10" s="1"/>
  <c r="AD20" i="10"/>
  <c r="J61" i="10" s="1"/>
  <c r="AC20" i="10"/>
  <c r="J58" i="10" s="1"/>
  <c r="AB20" i="10"/>
  <c r="J57" i="10" s="1"/>
  <c r="AA20" i="10"/>
  <c r="J56" i="10" s="1"/>
  <c r="Z20" i="10"/>
  <c r="J55" i="10" s="1"/>
  <c r="Y20" i="10"/>
  <c r="J51" i="10" s="1"/>
  <c r="X20" i="10"/>
  <c r="J50" i="10" s="1"/>
  <c r="W20" i="10"/>
  <c r="J52" i="10" s="1"/>
  <c r="V20" i="10"/>
  <c r="J49" i="10" s="1"/>
  <c r="U20" i="10"/>
  <c r="J48" i="10" s="1"/>
  <c r="T20" i="10"/>
  <c r="J47" i="10" s="1"/>
  <c r="S20" i="10"/>
  <c r="J46" i="10" s="1"/>
  <c r="R20" i="10"/>
  <c r="J42" i="10" s="1"/>
  <c r="Q20" i="10"/>
  <c r="J41" i="10" s="1"/>
  <c r="P20" i="10"/>
  <c r="J43" i="10" s="1"/>
  <c r="O20" i="10"/>
  <c r="J40" i="10" s="1"/>
  <c r="N20" i="10"/>
  <c r="J39" i="10" s="1"/>
  <c r="M20" i="10"/>
  <c r="J38" i="10" s="1"/>
  <c r="L20" i="10"/>
  <c r="J37" i="10" s="1"/>
  <c r="K20" i="10"/>
  <c r="J33" i="10" s="1"/>
  <c r="J20" i="10"/>
  <c r="J32" i="10" s="1"/>
  <c r="I20" i="10"/>
  <c r="J34" i="10" s="1"/>
  <c r="H20" i="10"/>
  <c r="J31" i="10" s="1"/>
  <c r="G20" i="10"/>
  <c r="J30" i="10" s="1"/>
  <c r="F20" i="10"/>
  <c r="J29" i="10" s="1"/>
  <c r="E20" i="10"/>
  <c r="J28" i="10" s="1"/>
  <c r="D20" i="10"/>
  <c r="J27" i="10" s="1"/>
  <c r="V26" i="10" s="1"/>
  <c r="AH26" i="10" s="1"/>
  <c r="DL19" i="10"/>
  <c r="I166" i="10" s="1"/>
  <c r="DK19" i="10"/>
  <c r="I165" i="10" s="1"/>
  <c r="DJ19" i="10"/>
  <c r="I167" i="10" s="1"/>
  <c r="DI19" i="10"/>
  <c r="I164" i="10" s="1"/>
  <c r="DH19" i="10"/>
  <c r="I163" i="10" s="1"/>
  <c r="DG19" i="10"/>
  <c r="I162" i="10" s="1"/>
  <c r="DF19" i="10"/>
  <c r="I161" i="10" s="1"/>
  <c r="DE19" i="10"/>
  <c r="I157" i="10" s="1"/>
  <c r="DD19" i="10"/>
  <c r="I156" i="10" s="1"/>
  <c r="DC19" i="10"/>
  <c r="I158" i="10" s="1"/>
  <c r="DB19" i="10"/>
  <c r="I155" i="10" s="1"/>
  <c r="DA19" i="10"/>
  <c r="I154" i="10" s="1"/>
  <c r="CZ19" i="10"/>
  <c r="I153" i="10" s="1"/>
  <c r="CY19" i="10"/>
  <c r="I152" i="10" s="1"/>
  <c r="CX19" i="10"/>
  <c r="I148" i="10" s="1"/>
  <c r="CW19" i="10"/>
  <c r="I147" i="10" s="1"/>
  <c r="CV19" i="10"/>
  <c r="I149" i="10" s="1"/>
  <c r="CU19" i="10"/>
  <c r="I146" i="10" s="1"/>
  <c r="CT19" i="10"/>
  <c r="I145" i="10" s="1"/>
  <c r="CS19" i="10"/>
  <c r="I144" i="10" s="1"/>
  <c r="CR19" i="10"/>
  <c r="I143" i="10" s="1"/>
  <c r="CQ19" i="10"/>
  <c r="I139" i="10" s="1"/>
  <c r="CP19" i="10"/>
  <c r="I138" i="10" s="1"/>
  <c r="CO19" i="10"/>
  <c r="I140" i="10" s="1"/>
  <c r="CN19" i="10"/>
  <c r="I137" i="10" s="1"/>
  <c r="CM19" i="10"/>
  <c r="I136" i="10" s="1"/>
  <c r="CL19" i="10"/>
  <c r="I135" i="10" s="1"/>
  <c r="CK19" i="10"/>
  <c r="I134" i="10" s="1"/>
  <c r="CJ19" i="10"/>
  <c r="I130" i="10" s="1"/>
  <c r="CI19" i="10"/>
  <c r="I129" i="10" s="1"/>
  <c r="CH19" i="10"/>
  <c r="I131" i="10" s="1"/>
  <c r="CG19" i="10"/>
  <c r="I128" i="10" s="1"/>
  <c r="CF19" i="10"/>
  <c r="I127" i="10" s="1"/>
  <c r="CE19" i="10"/>
  <c r="I126" i="10" s="1"/>
  <c r="CD19" i="10"/>
  <c r="I125" i="10" s="1"/>
  <c r="CC19" i="10"/>
  <c r="I121" i="10" s="1"/>
  <c r="CB19" i="10"/>
  <c r="I120" i="10" s="1"/>
  <c r="CA19" i="10"/>
  <c r="I122" i="10" s="1"/>
  <c r="BZ19" i="10"/>
  <c r="I119" i="10" s="1"/>
  <c r="BY19" i="10"/>
  <c r="I118" i="10" s="1"/>
  <c r="BX19" i="10"/>
  <c r="I117" i="10" s="1"/>
  <c r="BW19" i="10"/>
  <c r="I116" i="10" s="1"/>
  <c r="U41" i="10" s="1"/>
  <c r="AG37" i="10" s="1"/>
  <c r="BV19" i="10"/>
  <c r="I112" i="10" s="1"/>
  <c r="BU19" i="10"/>
  <c r="I111" i="10" s="1"/>
  <c r="BT19" i="10"/>
  <c r="I113" i="10" s="1"/>
  <c r="BS19" i="10"/>
  <c r="I110" i="10" s="1"/>
  <c r="BR19" i="10"/>
  <c r="I109" i="10" s="1"/>
  <c r="BQ19" i="10"/>
  <c r="I108" i="10" s="1"/>
  <c r="BP19" i="10"/>
  <c r="I107" i="10" s="1"/>
  <c r="BO19" i="10"/>
  <c r="I103" i="10" s="1"/>
  <c r="BN19" i="10"/>
  <c r="I102" i="10" s="1"/>
  <c r="BM19" i="10"/>
  <c r="I104" i="10" s="1"/>
  <c r="BL19" i="10"/>
  <c r="I101" i="10" s="1"/>
  <c r="BK19" i="10"/>
  <c r="I100" i="10" s="1"/>
  <c r="BJ19" i="10"/>
  <c r="I99" i="10" s="1"/>
  <c r="BI19" i="10"/>
  <c r="I98" i="10" s="1"/>
  <c r="BH19" i="10"/>
  <c r="I94" i="10" s="1"/>
  <c r="BG19" i="10"/>
  <c r="I93" i="10" s="1"/>
  <c r="BF19" i="10"/>
  <c r="I95" i="10" s="1"/>
  <c r="BE19" i="10"/>
  <c r="I92" i="10" s="1"/>
  <c r="BD19" i="10"/>
  <c r="I91" i="10" s="1"/>
  <c r="BC19" i="10"/>
  <c r="I90" i="10" s="1"/>
  <c r="BB19" i="10"/>
  <c r="I89" i="10" s="1"/>
  <c r="BA19" i="10"/>
  <c r="I85" i="10" s="1"/>
  <c r="AZ19" i="10"/>
  <c r="I84" i="10" s="1"/>
  <c r="AY19" i="10"/>
  <c r="I86" i="10" s="1"/>
  <c r="AX19" i="10"/>
  <c r="I83" i="10" s="1"/>
  <c r="AW19" i="10"/>
  <c r="I82" i="10" s="1"/>
  <c r="AV19" i="10"/>
  <c r="I81" i="10" s="1"/>
  <c r="AU19" i="10"/>
  <c r="I80" i="10" s="1"/>
  <c r="AT19" i="10"/>
  <c r="I77" i="10" s="1"/>
  <c r="AS19" i="10"/>
  <c r="I76" i="10" s="1"/>
  <c r="AR19" i="10"/>
  <c r="I78" i="10" s="1"/>
  <c r="AQ19" i="10"/>
  <c r="I75" i="10" s="1"/>
  <c r="AP19" i="10"/>
  <c r="I74" i="10" s="1"/>
  <c r="AO19" i="10"/>
  <c r="I73" i="10" s="1"/>
  <c r="AN19" i="10"/>
  <c r="I72" i="10" s="1"/>
  <c r="AM19" i="10"/>
  <c r="I69" i="10" s="1"/>
  <c r="AL19" i="10"/>
  <c r="I68" i="10" s="1"/>
  <c r="AK19" i="10"/>
  <c r="I70" i="10" s="1"/>
  <c r="AJ19" i="10"/>
  <c r="I67" i="10" s="1"/>
  <c r="AI19" i="10"/>
  <c r="I66" i="10" s="1"/>
  <c r="AH19" i="10"/>
  <c r="I65" i="10" s="1"/>
  <c r="AG19" i="10"/>
  <c r="I64" i="10" s="1"/>
  <c r="AF19" i="10"/>
  <c r="I60" i="10" s="1"/>
  <c r="AE19" i="10"/>
  <c r="I59" i="10" s="1"/>
  <c r="AD19" i="10"/>
  <c r="I61" i="10" s="1"/>
  <c r="AC19" i="10"/>
  <c r="I58" i="10" s="1"/>
  <c r="AB19" i="10"/>
  <c r="I57" i="10" s="1"/>
  <c r="AA19" i="10"/>
  <c r="I56" i="10" s="1"/>
  <c r="Z19" i="10"/>
  <c r="I55" i="10" s="1"/>
  <c r="Y19" i="10"/>
  <c r="I51" i="10" s="1"/>
  <c r="X19" i="10"/>
  <c r="I50" i="10" s="1"/>
  <c r="W19" i="10"/>
  <c r="I52" i="10" s="1"/>
  <c r="V19" i="10"/>
  <c r="I49" i="10" s="1"/>
  <c r="U19" i="10"/>
  <c r="I48" i="10" s="1"/>
  <c r="T19" i="10"/>
  <c r="I47" i="10" s="1"/>
  <c r="S19" i="10"/>
  <c r="I46" i="10" s="1"/>
  <c r="R19" i="10"/>
  <c r="I42" i="10" s="1"/>
  <c r="Q19" i="10"/>
  <c r="I41" i="10" s="1"/>
  <c r="P19" i="10"/>
  <c r="I43" i="10" s="1"/>
  <c r="O19" i="10"/>
  <c r="I40" i="10" s="1"/>
  <c r="N19" i="10"/>
  <c r="I39" i="10" s="1"/>
  <c r="M19" i="10"/>
  <c r="I38" i="10" s="1"/>
  <c r="L19" i="10"/>
  <c r="I37" i="10" s="1"/>
  <c r="K19" i="10"/>
  <c r="I33" i="10" s="1"/>
  <c r="J19" i="10"/>
  <c r="I32" i="10" s="1"/>
  <c r="I19" i="10"/>
  <c r="I34" i="10" s="1"/>
  <c r="H19" i="10"/>
  <c r="I31" i="10" s="1"/>
  <c r="G19" i="10"/>
  <c r="I30" i="10" s="1"/>
  <c r="F19" i="10"/>
  <c r="I29" i="10" s="1"/>
  <c r="E19" i="10"/>
  <c r="I28" i="10" s="1"/>
  <c r="D19" i="10"/>
  <c r="I27" i="10" s="1"/>
  <c r="U26" i="10" s="1"/>
  <c r="AG26" i="10" s="1"/>
  <c r="DL18" i="10"/>
  <c r="H166" i="10" s="1"/>
  <c r="DK18" i="10"/>
  <c r="H165" i="10" s="1"/>
  <c r="DJ18" i="10"/>
  <c r="H167" i="10" s="1"/>
  <c r="DI18" i="10"/>
  <c r="H164" i="10" s="1"/>
  <c r="DH18" i="10"/>
  <c r="H163" i="10" s="1"/>
  <c r="DG18" i="10"/>
  <c r="H162" i="10" s="1"/>
  <c r="DF18" i="10"/>
  <c r="H161" i="10" s="1"/>
  <c r="DE18" i="10"/>
  <c r="H157" i="10" s="1"/>
  <c r="DD18" i="10"/>
  <c r="H156" i="10" s="1"/>
  <c r="DC18" i="10"/>
  <c r="H158" i="10" s="1"/>
  <c r="DB18" i="10"/>
  <c r="H155" i="10" s="1"/>
  <c r="DA18" i="10"/>
  <c r="H154" i="10" s="1"/>
  <c r="CZ18" i="10"/>
  <c r="H153" i="10" s="1"/>
  <c r="CY18" i="10"/>
  <c r="H152" i="10" s="1"/>
  <c r="CX18" i="10"/>
  <c r="H148" i="10" s="1"/>
  <c r="CW18" i="10"/>
  <c r="H147" i="10" s="1"/>
  <c r="CV18" i="10"/>
  <c r="H149" i="10" s="1"/>
  <c r="CU18" i="10"/>
  <c r="H146" i="10" s="1"/>
  <c r="CT18" i="10"/>
  <c r="H145" i="10" s="1"/>
  <c r="CS18" i="10"/>
  <c r="H144" i="10" s="1"/>
  <c r="CR18" i="10"/>
  <c r="H143" i="10" s="1"/>
  <c r="CQ18" i="10"/>
  <c r="H139" i="10" s="1"/>
  <c r="CP18" i="10"/>
  <c r="H138" i="10" s="1"/>
  <c r="CO18" i="10"/>
  <c r="H140" i="10" s="1"/>
  <c r="CN18" i="10"/>
  <c r="H137" i="10" s="1"/>
  <c r="CM18" i="10"/>
  <c r="H136" i="10" s="1"/>
  <c r="CL18" i="10"/>
  <c r="H135" i="10" s="1"/>
  <c r="CK18" i="10"/>
  <c r="H134" i="10" s="1"/>
  <c r="CJ18" i="10"/>
  <c r="H130" i="10" s="1"/>
  <c r="CI18" i="10"/>
  <c r="H129" i="10" s="1"/>
  <c r="CH18" i="10"/>
  <c r="H131" i="10" s="1"/>
  <c r="CG18" i="10"/>
  <c r="H128" i="10" s="1"/>
  <c r="CF18" i="10"/>
  <c r="H127" i="10" s="1"/>
  <c r="CE18" i="10"/>
  <c r="H126" i="10" s="1"/>
  <c r="CD18" i="10"/>
  <c r="H125" i="10" s="1"/>
  <c r="CC18" i="10"/>
  <c r="H121" i="10" s="1"/>
  <c r="CB18" i="10"/>
  <c r="H120" i="10" s="1"/>
  <c r="CA18" i="10"/>
  <c r="H122" i="10" s="1"/>
  <c r="BZ18" i="10"/>
  <c r="H119" i="10" s="1"/>
  <c r="BY18" i="10"/>
  <c r="H118" i="10" s="1"/>
  <c r="BX18" i="10"/>
  <c r="H117" i="10" s="1"/>
  <c r="BW18" i="10"/>
  <c r="H116" i="10" s="1"/>
  <c r="BV18" i="10"/>
  <c r="H112" i="10" s="1"/>
  <c r="BU18" i="10"/>
  <c r="H111" i="10" s="1"/>
  <c r="BT18" i="10"/>
  <c r="H113" i="10" s="1"/>
  <c r="BS18" i="10"/>
  <c r="H110" i="10" s="1"/>
  <c r="BR18" i="10"/>
  <c r="H109" i="10" s="1"/>
  <c r="BQ18" i="10"/>
  <c r="H108" i="10" s="1"/>
  <c r="BP18" i="10"/>
  <c r="H107" i="10" s="1"/>
  <c r="T35" i="10" s="1"/>
  <c r="AF36" i="10" s="1"/>
  <c r="BO18" i="10"/>
  <c r="H103" i="10" s="1"/>
  <c r="BN18" i="10"/>
  <c r="H102" i="10" s="1"/>
  <c r="BM18" i="10"/>
  <c r="H104" i="10" s="1"/>
  <c r="BL18" i="10"/>
  <c r="H101" i="10" s="1"/>
  <c r="BK18" i="10"/>
  <c r="H100" i="10" s="1"/>
  <c r="BJ18" i="10"/>
  <c r="H99" i="10" s="1"/>
  <c r="BI18" i="10"/>
  <c r="H98" i="10" s="1"/>
  <c r="BH18" i="10"/>
  <c r="H94" i="10" s="1"/>
  <c r="BG18" i="10"/>
  <c r="H93" i="10" s="1"/>
  <c r="BF18" i="10"/>
  <c r="H95" i="10" s="1"/>
  <c r="BE18" i="10"/>
  <c r="H92" i="10" s="1"/>
  <c r="BD18" i="10"/>
  <c r="H91" i="10" s="1"/>
  <c r="BC18" i="10"/>
  <c r="H90" i="10" s="1"/>
  <c r="BB18" i="10"/>
  <c r="H89" i="10" s="1"/>
  <c r="BA18" i="10"/>
  <c r="H85" i="10" s="1"/>
  <c r="AZ18" i="10"/>
  <c r="H84" i="10" s="1"/>
  <c r="AY18" i="10"/>
  <c r="H86" i="10" s="1"/>
  <c r="AX18" i="10"/>
  <c r="H83" i="10" s="1"/>
  <c r="AW18" i="10"/>
  <c r="H82" i="10" s="1"/>
  <c r="AV18" i="10"/>
  <c r="H81" i="10" s="1"/>
  <c r="AU18" i="10"/>
  <c r="H80" i="10" s="1"/>
  <c r="AT18" i="10"/>
  <c r="H77" i="10" s="1"/>
  <c r="AS18" i="10"/>
  <c r="H76" i="10" s="1"/>
  <c r="AR18" i="10"/>
  <c r="H78" i="10" s="1"/>
  <c r="AQ18" i="10"/>
  <c r="H75" i="10" s="1"/>
  <c r="AP18" i="10"/>
  <c r="H74" i="10" s="1"/>
  <c r="AO18" i="10"/>
  <c r="H73" i="10" s="1"/>
  <c r="AN18" i="10"/>
  <c r="H72" i="10" s="1"/>
  <c r="AM18" i="10"/>
  <c r="H69" i="10" s="1"/>
  <c r="AL18" i="10"/>
  <c r="H68" i="10" s="1"/>
  <c r="AK18" i="10"/>
  <c r="H70" i="10" s="1"/>
  <c r="AJ18" i="10"/>
  <c r="H67" i="10" s="1"/>
  <c r="AI18" i="10"/>
  <c r="H66" i="10" s="1"/>
  <c r="AH18" i="10"/>
  <c r="H65" i="10" s="1"/>
  <c r="AG18" i="10"/>
  <c r="H64" i="10" s="1"/>
  <c r="AF18" i="10"/>
  <c r="H60" i="10" s="1"/>
  <c r="AE18" i="10"/>
  <c r="H59" i="10" s="1"/>
  <c r="AD18" i="10"/>
  <c r="H61" i="10" s="1"/>
  <c r="AC18" i="10"/>
  <c r="H58" i="10" s="1"/>
  <c r="AB18" i="10"/>
  <c r="H57" i="10" s="1"/>
  <c r="AA18" i="10"/>
  <c r="H56" i="10" s="1"/>
  <c r="Z18" i="10"/>
  <c r="H55" i="10" s="1"/>
  <c r="Y18" i="10"/>
  <c r="H51" i="10" s="1"/>
  <c r="X18" i="10"/>
  <c r="H50" i="10" s="1"/>
  <c r="W18" i="10"/>
  <c r="H52" i="10" s="1"/>
  <c r="V18" i="10"/>
  <c r="H49" i="10" s="1"/>
  <c r="U18" i="10"/>
  <c r="H48" i="10" s="1"/>
  <c r="T18" i="10"/>
  <c r="H47" i="10" s="1"/>
  <c r="S18" i="10"/>
  <c r="H46" i="10" s="1"/>
  <c r="R18" i="10"/>
  <c r="H42" i="10" s="1"/>
  <c r="Q18" i="10"/>
  <c r="H41" i="10" s="1"/>
  <c r="P18" i="10"/>
  <c r="H43" i="10" s="1"/>
  <c r="O18" i="10"/>
  <c r="H40" i="10" s="1"/>
  <c r="N18" i="10"/>
  <c r="H39" i="10" s="1"/>
  <c r="M18" i="10"/>
  <c r="H38" i="10" s="1"/>
  <c r="L18" i="10"/>
  <c r="H37" i="10" s="1"/>
  <c r="K18" i="10"/>
  <c r="H33" i="10" s="1"/>
  <c r="J18" i="10"/>
  <c r="H32" i="10" s="1"/>
  <c r="I18" i="10"/>
  <c r="H34" i="10" s="1"/>
  <c r="H18" i="10"/>
  <c r="H31" i="10" s="1"/>
  <c r="G18" i="10"/>
  <c r="H30" i="10" s="1"/>
  <c r="F18" i="10"/>
  <c r="H29" i="10" s="1"/>
  <c r="E18" i="10"/>
  <c r="H28" i="10" s="1"/>
  <c r="D18" i="10"/>
  <c r="H27" i="10" s="1"/>
  <c r="T26" i="10" s="1"/>
  <c r="AF26" i="10" s="1"/>
  <c r="DL17" i="10"/>
  <c r="G166" i="10" s="1"/>
  <c r="DK17" i="10"/>
  <c r="G165" i="10" s="1"/>
  <c r="DJ17" i="10"/>
  <c r="G167" i="10" s="1"/>
  <c r="DI17" i="10"/>
  <c r="G164" i="10" s="1"/>
  <c r="DH17" i="10"/>
  <c r="G163" i="10" s="1"/>
  <c r="DG17" i="10"/>
  <c r="G162" i="10" s="1"/>
  <c r="DF17" i="10"/>
  <c r="G161" i="10" s="1"/>
  <c r="DE17" i="10"/>
  <c r="G157" i="10" s="1"/>
  <c r="DD17" i="10"/>
  <c r="G156" i="10" s="1"/>
  <c r="DC17" i="10"/>
  <c r="G158" i="10" s="1"/>
  <c r="DB17" i="10"/>
  <c r="G155" i="10" s="1"/>
  <c r="DA17" i="10"/>
  <c r="G154" i="10" s="1"/>
  <c r="CZ17" i="10"/>
  <c r="G153" i="10" s="1"/>
  <c r="CY17" i="10"/>
  <c r="G152" i="10" s="1"/>
  <c r="CX17" i="10"/>
  <c r="G148" i="10" s="1"/>
  <c r="CW17" i="10"/>
  <c r="G147" i="10" s="1"/>
  <c r="CV17" i="10"/>
  <c r="G149" i="10" s="1"/>
  <c r="CU17" i="10"/>
  <c r="G146" i="10" s="1"/>
  <c r="CT17" i="10"/>
  <c r="G145" i="10" s="1"/>
  <c r="CS17" i="10"/>
  <c r="G144" i="10" s="1"/>
  <c r="CR17" i="10"/>
  <c r="G143" i="10" s="1"/>
  <c r="CQ17" i="10"/>
  <c r="G139" i="10" s="1"/>
  <c r="CP17" i="10"/>
  <c r="G138" i="10" s="1"/>
  <c r="CO17" i="10"/>
  <c r="G140" i="10" s="1"/>
  <c r="CN17" i="10"/>
  <c r="G137" i="10" s="1"/>
  <c r="CM17" i="10"/>
  <c r="G136" i="10" s="1"/>
  <c r="CL17" i="10"/>
  <c r="G135" i="10" s="1"/>
  <c r="CK17" i="10"/>
  <c r="G134" i="10" s="1"/>
  <c r="CJ17" i="10"/>
  <c r="G130" i="10" s="1"/>
  <c r="CI17" i="10"/>
  <c r="G129" i="10" s="1"/>
  <c r="CH17" i="10"/>
  <c r="G131" i="10" s="1"/>
  <c r="CG17" i="10"/>
  <c r="G128" i="10" s="1"/>
  <c r="CF17" i="10"/>
  <c r="G127" i="10" s="1"/>
  <c r="CE17" i="10"/>
  <c r="G126" i="10" s="1"/>
  <c r="CD17" i="10"/>
  <c r="G125" i="10" s="1"/>
  <c r="CC17" i="10"/>
  <c r="G121" i="10" s="1"/>
  <c r="CB17" i="10"/>
  <c r="G120" i="10" s="1"/>
  <c r="CA17" i="10"/>
  <c r="G122" i="10" s="1"/>
  <c r="BZ17" i="10"/>
  <c r="G119" i="10" s="1"/>
  <c r="BY17" i="10"/>
  <c r="G118" i="10" s="1"/>
  <c r="BX17" i="10"/>
  <c r="G117" i="10" s="1"/>
  <c r="BW17" i="10"/>
  <c r="G116" i="10" s="1"/>
  <c r="BV17" i="10"/>
  <c r="G112" i="10" s="1"/>
  <c r="BU17" i="10"/>
  <c r="G111" i="10" s="1"/>
  <c r="BT17" i="10"/>
  <c r="G113" i="10" s="1"/>
  <c r="BS17" i="10"/>
  <c r="G110" i="10" s="1"/>
  <c r="BR17" i="10"/>
  <c r="G109" i="10" s="1"/>
  <c r="BQ17" i="10"/>
  <c r="G108" i="10" s="1"/>
  <c r="BP17" i="10"/>
  <c r="G107" i="10" s="1"/>
  <c r="BO17" i="10"/>
  <c r="G103" i="10" s="1"/>
  <c r="BN17" i="10"/>
  <c r="G102" i="10" s="1"/>
  <c r="BM17" i="10"/>
  <c r="G104" i="10" s="1"/>
  <c r="BL17" i="10"/>
  <c r="G101" i="10" s="1"/>
  <c r="BK17" i="10"/>
  <c r="G100" i="10" s="1"/>
  <c r="BJ17" i="10"/>
  <c r="G99" i="10" s="1"/>
  <c r="BI17" i="10"/>
  <c r="G98" i="10" s="1"/>
  <c r="S29" i="10" s="1"/>
  <c r="AE35" i="10" s="1"/>
  <c r="BH17" i="10"/>
  <c r="G94" i="10" s="1"/>
  <c r="BG17" i="10"/>
  <c r="G93" i="10" s="1"/>
  <c r="BF17" i="10"/>
  <c r="G95" i="10" s="1"/>
  <c r="BE17" i="10"/>
  <c r="G92" i="10" s="1"/>
  <c r="BD17" i="10"/>
  <c r="G91" i="10" s="1"/>
  <c r="BC17" i="10"/>
  <c r="G90" i="10" s="1"/>
  <c r="BB17" i="10"/>
  <c r="G89" i="10" s="1"/>
  <c r="BA17" i="10"/>
  <c r="G85" i="10" s="1"/>
  <c r="AZ17" i="10"/>
  <c r="G84" i="10" s="1"/>
  <c r="AY17" i="10"/>
  <c r="G86" i="10" s="1"/>
  <c r="AX17" i="10"/>
  <c r="G83" i="10" s="1"/>
  <c r="AW17" i="10"/>
  <c r="G82" i="10" s="1"/>
  <c r="AV17" i="10"/>
  <c r="G81" i="10" s="1"/>
  <c r="AU17" i="10"/>
  <c r="G80" i="10" s="1"/>
  <c r="AT17" i="10"/>
  <c r="G77" i="10" s="1"/>
  <c r="AS17" i="10"/>
  <c r="G76" i="10" s="1"/>
  <c r="AR17" i="10"/>
  <c r="G78" i="10" s="1"/>
  <c r="AQ17" i="10"/>
  <c r="G75" i="10" s="1"/>
  <c r="AP17" i="10"/>
  <c r="G74" i="10" s="1"/>
  <c r="AO17" i="10"/>
  <c r="G73" i="10" s="1"/>
  <c r="AN17" i="10"/>
  <c r="G72" i="10" s="1"/>
  <c r="AL17" i="10"/>
  <c r="G68" i="10" s="1"/>
  <c r="AK17" i="10"/>
  <c r="G70" i="10" s="1"/>
  <c r="AJ17" i="10"/>
  <c r="G67" i="10" s="1"/>
  <c r="AI17" i="10"/>
  <c r="G66" i="10" s="1"/>
  <c r="AH17" i="10"/>
  <c r="G65" i="10" s="1"/>
  <c r="AG17" i="10"/>
  <c r="G64" i="10" s="1"/>
  <c r="AF17" i="10"/>
  <c r="G60" i="10" s="1"/>
  <c r="AD17" i="10"/>
  <c r="G61" i="10" s="1"/>
  <c r="AC17" i="10"/>
  <c r="G58" i="10" s="1"/>
  <c r="AB17" i="10"/>
  <c r="G57" i="10" s="1"/>
  <c r="AA17" i="10"/>
  <c r="G56" i="10" s="1"/>
  <c r="Z17" i="10"/>
  <c r="G55" i="10" s="1"/>
  <c r="Y17" i="10"/>
  <c r="G51" i="10" s="1"/>
  <c r="X17" i="10"/>
  <c r="G50" i="10" s="1"/>
  <c r="W17" i="10"/>
  <c r="G52" i="10" s="1"/>
  <c r="V17" i="10"/>
  <c r="G49" i="10" s="1"/>
  <c r="U17" i="10"/>
  <c r="G48" i="10" s="1"/>
  <c r="T17" i="10"/>
  <c r="G47" i="10" s="1"/>
  <c r="S17" i="10"/>
  <c r="G46" i="10" s="1"/>
  <c r="S39" i="10" s="1"/>
  <c r="AE29" i="10" s="1"/>
  <c r="R17" i="10"/>
  <c r="G42" i="10" s="1"/>
  <c r="Q17" i="10"/>
  <c r="G41" i="10" s="1"/>
  <c r="P17" i="10"/>
  <c r="G43" i="10" s="1"/>
  <c r="O17" i="10"/>
  <c r="G40" i="10" s="1"/>
  <c r="N17" i="10"/>
  <c r="G39" i="10" s="1"/>
  <c r="M17" i="10"/>
  <c r="G38" i="10" s="1"/>
  <c r="L17" i="10"/>
  <c r="G37" i="10" s="1"/>
  <c r="K17" i="10"/>
  <c r="G33" i="10" s="1"/>
  <c r="J17" i="10"/>
  <c r="G32" i="10" s="1"/>
  <c r="I17" i="10"/>
  <c r="G34" i="10" s="1"/>
  <c r="H17" i="10"/>
  <c r="G31" i="10" s="1"/>
  <c r="G17" i="10"/>
  <c r="G30" i="10" s="1"/>
  <c r="F17" i="10"/>
  <c r="G29" i="10" s="1"/>
  <c r="G28" i="10"/>
  <c r="D17" i="10"/>
  <c r="G27" i="10" s="1"/>
  <c r="S26" i="10" s="1"/>
  <c r="AE26" i="10" s="1"/>
  <c r="DL16" i="10"/>
  <c r="F166" i="10" s="1"/>
  <c r="DK16" i="10"/>
  <c r="F165" i="10" s="1"/>
  <c r="DJ16" i="10"/>
  <c r="F167" i="10" s="1"/>
  <c r="DI16" i="10"/>
  <c r="F164" i="10" s="1"/>
  <c r="DH16" i="10"/>
  <c r="F163" i="10" s="1"/>
  <c r="DG16" i="10"/>
  <c r="F162" i="10" s="1"/>
  <c r="DF16" i="10"/>
  <c r="F161" i="10" s="1"/>
  <c r="DE16" i="10"/>
  <c r="F157" i="10" s="1"/>
  <c r="DD16" i="10"/>
  <c r="F156" i="10" s="1"/>
  <c r="DC16" i="10"/>
  <c r="F158" i="10" s="1"/>
  <c r="DB16" i="10"/>
  <c r="F155" i="10" s="1"/>
  <c r="DA16" i="10"/>
  <c r="F154" i="10" s="1"/>
  <c r="CZ16" i="10"/>
  <c r="F153" i="10" s="1"/>
  <c r="CY16" i="10"/>
  <c r="F152" i="10" s="1"/>
  <c r="CX16" i="10"/>
  <c r="F148" i="10" s="1"/>
  <c r="CW16" i="10"/>
  <c r="F147" i="10" s="1"/>
  <c r="CV16" i="10"/>
  <c r="F149" i="10" s="1"/>
  <c r="CU16" i="10"/>
  <c r="F146" i="10" s="1"/>
  <c r="CT16" i="10"/>
  <c r="F145" i="10" s="1"/>
  <c r="CS16" i="10"/>
  <c r="F144" i="10" s="1"/>
  <c r="CR16" i="10"/>
  <c r="F143" i="10" s="1"/>
  <c r="R36" i="10" s="1"/>
  <c r="AD40" i="10" s="1"/>
  <c r="CQ16" i="10"/>
  <c r="F139" i="10" s="1"/>
  <c r="CP16" i="10"/>
  <c r="F138" i="10" s="1"/>
  <c r="CO16" i="10"/>
  <c r="F140" i="10" s="1"/>
  <c r="CN16" i="10"/>
  <c r="F137" i="10" s="1"/>
  <c r="CM16" i="10"/>
  <c r="F136" i="10" s="1"/>
  <c r="CL16" i="10"/>
  <c r="F135" i="10" s="1"/>
  <c r="CK16" i="10"/>
  <c r="F134" i="10" s="1"/>
  <c r="CJ16" i="10"/>
  <c r="F130" i="10" s="1"/>
  <c r="CI16" i="10"/>
  <c r="F129" i="10" s="1"/>
  <c r="CH16" i="10"/>
  <c r="F131" i="10" s="1"/>
  <c r="CG16" i="10"/>
  <c r="F128" i="10" s="1"/>
  <c r="CF16" i="10"/>
  <c r="F127" i="10" s="1"/>
  <c r="CE16" i="10"/>
  <c r="F126" i="10" s="1"/>
  <c r="CD16" i="10"/>
  <c r="F125" i="10" s="1"/>
  <c r="CC16" i="10"/>
  <c r="F121" i="10" s="1"/>
  <c r="CB16" i="10"/>
  <c r="F120" i="10" s="1"/>
  <c r="CA16" i="10"/>
  <c r="F122" i="10" s="1"/>
  <c r="BZ16" i="10"/>
  <c r="F119" i="10" s="1"/>
  <c r="BY16" i="10"/>
  <c r="F118" i="10" s="1"/>
  <c r="BX16" i="10"/>
  <c r="F117" i="10" s="1"/>
  <c r="BW16" i="10"/>
  <c r="F116" i="10" s="1"/>
  <c r="BV16" i="10"/>
  <c r="F112" i="10" s="1"/>
  <c r="BU16" i="10"/>
  <c r="F111" i="10" s="1"/>
  <c r="BT16" i="10"/>
  <c r="F113" i="10" s="1"/>
  <c r="BS16" i="10"/>
  <c r="F110" i="10" s="1"/>
  <c r="BR16" i="10"/>
  <c r="F109" i="10" s="1"/>
  <c r="BQ16" i="10"/>
  <c r="F108" i="10" s="1"/>
  <c r="BP16" i="10"/>
  <c r="F107" i="10" s="1"/>
  <c r="BO16" i="10"/>
  <c r="F103" i="10" s="1"/>
  <c r="BN16" i="10"/>
  <c r="F102" i="10" s="1"/>
  <c r="BM16" i="10"/>
  <c r="F104" i="10" s="1"/>
  <c r="BL16" i="10"/>
  <c r="F101" i="10" s="1"/>
  <c r="BK16" i="10"/>
  <c r="F100" i="10" s="1"/>
  <c r="BJ16" i="10"/>
  <c r="F99" i="10" s="1"/>
  <c r="BI16" i="10"/>
  <c r="F98" i="10" s="1"/>
  <c r="BH16" i="10"/>
  <c r="F94" i="10" s="1"/>
  <c r="BG16" i="10"/>
  <c r="F93" i="10" s="1"/>
  <c r="BF16" i="10"/>
  <c r="F95" i="10" s="1"/>
  <c r="BE16" i="10"/>
  <c r="F92" i="10" s="1"/>
  <c r="BD16" i="10"/>
  <c r="F91" i="10" s="1"/>
  <c r="BC16" i="10"/>
  <c r="F90" i="10" s="1"/>
  <c r="BB16" i="10"/>
  <c r="F89" i="10" s="1"/>
  <c r="BA16" i="10"/>
  <c r="F85" i="10" s="1"/>
  <c r="AZ16" i="10"/>
  <c r="F84" i="10" s="1"/>
  <c r="AY16" i="10"/>
  <c r="F86" i="10" s="1"/>
  <c r="AX16" i="10"/>
  <c r="F83" i="10" s="1"/>
  <c r="AW16" i="10"/>
  <c r="F82" i="10" s="1"/>
  <c r="AV16" i="10"/>
  <c r="F81" i="10" s="1"/>
  <c r="AU16" i="10"/>
  <c r="F80" i="10" s="1"/>
  <c r="AT16" i="10"/>
  <c r="F77" i="10" s="1"/>
  <c r="AS16" i="10"/>
  <c r="F76" i="10" s="1"/>
  <c r="AR16" i="10"/>
  <c r="F78" i="10" s="1"/>
  <c r="AQ16" i="10"/>
  <c r="F75" i="10" s="1"/>
  <c r="AP16" i="10"/>
  <c r="F74" i="10" s="1"/>
  <c r="AO16" i="10"/>
  <c r="F73" i="10" s="1"/>
  <c r="AN16" i="10"/>
  <c r="F72" i="10" s="1"/>
  <c r="AM16" i="10"/>
  <c r="F69" i="10" s="1"/>
  <c r="AL16" i="10"/>
  <c r="F68" i="10" s="1"/>
  <c r="AK16" i="10"/>
  <c r="F70" i="10" s="1"/>
  <c r="AJ16" i="10"/>
  <c r="F67" i="10" s="1"/>
  <c r="AI16" i="10"/>
  <c r="F66" i="10" s="1"/>
  <c r="AH16" i="10"/>
  <c r="F65" i="10" s="1"/>
  <c r="AG16" i="10"/>
  <c r="F64" i="10" s="1"/>
  <c r="AF16" i="10"/>
  <c r="F60" i="10" s="1"/>
  <c r="AE16" i="10"/>
  <c r="F59" i="10" s="1"/>
  <c r="AD16" i="10"/>
  <c r="F61" i="10" s="1"/>
  <c r="AC16" i="10"/>
  <c r="F58" i="10" s="1"/>
  <c r="AB16" i="10"/>
  <c r="F57" i="10" s="1"/>
  <c r="AA16" i="10"/>
  <c r="F56" i="10" s="1"/>
  <c r="Z16" i="10"/>
  <c r="F55" i="10" s="1"/>
  <c r="Y16" i="10"/>
  <c r="F51" i="10" s="1"/>
  <c r="X16" i="10"/>
  <c r="F50" i="10" s="1"/>
  <c r="W16" i="10"/>
  <c r="F52" i="10" s="1"/>
  <c r="V16" i="10"/>
  <c r="F49" i="10" s="1"/>
  <c r="U16" i="10"/>
  <c r="F48" i="10" s="1"/>
  <c r="T16" i="10"/>
  <c r="F47" i="10" s="1"/>
  <c r="S16" i="10"/>
  <c r="F46" i="10" s="1"/>
  <c r="R16" i="10"/>
  <c r="F42" i="10" s="1"/>
  <c r="Q16" i="10"/>
  <c r="F41" i="10" s="1"/>
  <c r="P16" i="10"/>
  <c r="F43" i="10" s="1"/>
  <c r="O16" i="10"/>
  <c r="F40" i="10" s="1"/>
  <c r="N16" i="10"/>
  <c r="F39" i="10" s="1"/>
  <c r="M16" i="10"/>
  <c r="F38" i="10" s="1"/>
  <c r="L16" i="10"/>
  <c r="F37" i="10" s="1"/>
  <c r="K16" i="10"/>
  <c r="F33" i="10" s="1"/>
  <c r="J16" i="10"/>
  <c r="F32" i="10" s="1"/>
  <c r="I16" i="10"/>
  <c r="F34" i="10" s="1"/>
  <c r="H16" i="10"/>
  <c r="F31" i="10" s="1"/>
  <c r="G16" i="10"/>
  <c r="F30" i="10" s="1"/>
  <c r="F16" i="10"/>
  <c r="F29" i="10" s="1"/>
  <c r="E16" i="10"/>
  <c r="F28" i="10" s="1"/>
  <c r="D16" i="10"/>
  <c r="F27" i="10" s="1"/>
  <c r="R26" i="10" s="1"/>
  <c r="AD26" i="10" s="1"/>
  <c r="DL15" i="10"/>
  <c r="E166" i="10" s="1"/>
  <c r="DK15" i="10"/>
  <c r="E165" i="10" s="1"/>
  <c r="DJ15" i="10"/>
  <c r="E167" i="10" s="1"/>
  <c r="DI15" i="10"/>
  <c r="E164" i="10" s="1"/>
  <c r="DH15" i="10"/>
  <c r="E163" i="10" s="1"/>
  <c r="DG15" i="10"/>
  <c r="E162" i="10" s="1"/>
  <c r="DF15" i="10"/>
  <c r="E161" i="10" s="1"/>
  <c r="DE15" i="10"/>
  <c r="E157" i="10" s="1"/>
  <c r="DD15" i="10"/>
  <c r="E156" i="10" s="1"/>
  <c r="DC15" i="10"/>
  <c r="E158" i="10" s="1"/>
  <c r="DB15" i="10"/>
  <c r="E155" i="10" s="1"/>
  <c r="DA15" i="10"/>
  <c r="E154" i="10" s="1"/>
  <c r="CZ15" i="10"/>
  <c r="E153" i="10" s="1"/>
  <c r="CY15" i="10"/>
  <c r="E152" i="10" s="1"/>
  <c r="CX15" i="10"/>
  <c r="E148" i="10" s="1"/>
  <c r="CW15" i="10"/>
  <c r="E147" i="10" s="1"/>
  <c r="CV15" i="10"/>
  <c r="E149" i="10" s="1"/>
  <c r="CU15" i="10"/>
  <c r="E146" i="10" s="1"/>
  <c r="CT15" i="10"/>
  <c r="E145" i="10" s="1"/>
  <c r="CS15" i="10"/>
  <c r="E144" i="10" s="1"/>
  <c r="CR15" i="10"/>
  <c r="E143" i="10" s="1"/>
  <c r="CQ15" i="10"/>
  <c r="E139" i="10" s="1"/>
  <c r="CP15" i="10"/>
  <c r="E138" i="10" s="1"/>
  <c r="CO15" i="10"/>
  <c r="E140" i="10" s="1"/>
  <c r="CN15" i="10"/>
  <c r="E137" i="10" s="1"/>
  <c r="CM15" i="10"/>
  <c r="E136" i="10" s="1"/>
  <c r="CL15" i="10"/>
  <c r="E135" i="10" s="1"/>
  <c r="CK15" i="10"/>
  <c r="E134" i="10" s="1"/>
  <c r="CJ15" i="10"/>
  <c r="E130" i="10" s="1"/>
  <c r="CI15" i="10"/>
  <c r="E129" i="10" s="1"/>
  <c r="CH15" i="10"/>
  <c r="E131" i="10" s="1"/>
  <c r="CG15" i="10"/>
  <c r="E128" i="10" s="1"/>
  <c r="CF15" i="10"/>
  <c r="E127" i="10" s="1"/>
  <c r="CE15" i="10"/>
  <c r="E126" i="10" s="1"/>
  <c r="CD15" i="10"/>
  <c r="E125" i="10" s="1"/>
  <c r="CC15" i="10"/>
  <c r="E121" i="10" s="1"/>
  <c r="CB15" i="10"/>
  <c r="E120" i="10" s="1"/>
  <c r="CA15" i="10"/>
  <c r="E122" i="10" s="1"/>
  <c r="BZ15" i="10"/>
  <c r="E119" i="10" s="1"/>
  <c r="BY15" i="10"/>
  <c r="E118" i="10" s="1"/>
  <c r="BX15" i="10"/>
  <c r="E117" i="10" s="1"/>
  <c r="BW15" i="10"/>
  <c r="E116" i="10" s="1"/>
  <c r="BV15" i="10"/>
  <c r="E112" i="10" s="1"/>
  <c r="BU15" i="10"/>
  <c r="E111" i="10" s="1"/>
  <c r="BT15" i="10"/>
  <c r="E113" i="10" s="1"/>
  <c r="BS15" i="10"/>
  <c r="E110" i="10" s="1"/>
  <c r="BR15" i="10"/>
  <c r="E109" i="10" s="1"/>
  <c r="BQ15" i="10"/>
  <c r="E108" i="10" s="1"/>
  <c r="BP15" i="10"/>
  <c r="E107" i="10" s="1"/>
  <c r="BO15" i="10"/>
  <c r="E103" i="10" s="1"/>
  <c r="BN15" i="10"/>
  <c r="E102" i="10" s="1"/>
  <c r="BM15" i="10"/>
  <c r="E104" i="10" s="1"/>
  <c r="BL15" i="10"/>
  <c r="E101" i="10" s="1"/>
  <c r="BK15" i="10"/>
  <c r="E100" i="10" s="1"/>
  <c r="BJ15" i="10"/>
  <c r="E99" i="10" s="1"/>
  <c r="BI15" i="10"/>
  <c r="E98" i="10" s="1"/>
  <c r="BH15" i="10"/>
  <c r="E94" i="10" s="1"/>
  <c r="BG15" i="10"/>
  <c r="E93" i="10" s="1"/>
  <c r="BF15" i="10"/>
  <c r="E95" i="10" s="1"/>
  <c r="BE15" i="10"/>
  <c r="E92" i="10" s="1"/>
  <c r="BD15" i="10"/>
  <c r="E91" i="10" s="1"/>
  <c r="BC15" i="10"/>
  <c r="E90" i="10" s="1"/>
  <c r="BB15" i="10"/>
  <c r="E89" i="10" s="1"/>
  <c r="BA15" i="10"/>
  <c r="E85" i="10" s="1"/>
  <c r="AZ15" i="10"/>
  <c r="E84" i="10" s="1"/>
  <c r="AY15" i="10"/>
  <c r="E86" i="10" s="1"/>
  <c r="AX15" i="10"/>
  <c r="E83" i="10" s="1"/>
  <c r="AW15" i="10"/>
  <c r="E82" i="10" s="1"/>
  <c r="AV15" i="10"/>
  <c r="E81" i="10" s="1"/>
  <c r="AU15" i="10"/>
  <c r="E80" i="10" s="1"/>
  <c r="AT15" i="10"/>
  <c r="E77" i="10" s="1"/>
  <c r="AS15" i="10"/>
  <c r="E76" i="10" s="1"/>
  <c r="AR15" i="10"/>
  <c r="E78" i="10" s="1"/>
  <c r="AQ15" i="10"/>
  <c r="E75" i="10" s="1"/>
  <c r="AP15" i="10"/>
  <c r="E74" i="10" s="1"/>
  <c r="AO15" i="10"/>
  <c r="E73" i="10" s="1"/>
  <c r="AN15" i="10"/>
  <c r="E72" i="10" s="1"/>
  <c r="AM15" i="10"/>
  <c r="E69" i="10" s="1"/>
  <c r="AL15" i="10"/>
  <c r="E68" i="10" s="1"/>
  <c r="AK15" i="10"/>
  <c r="E70" i="10" s="1"/>
  <c r="AJ15" i="10"/>
  <c r="E67" i="10" s="1"/>
  <c r="AI15" i="10"/>
  <c r="E66" i="10" s="1"/>
  <c r="AH15" i="10"/>
  <c r="E65" i="10" s="1"/>
  <c r="AG15" i="10"/>
  <c r="E64" i="10" s="1"/>
  <c r="AF15" i="10"/>
  <c r="E60" i="10" s="1"/>
  <c r="AE15" i="10"/>
  <c r="E59" i="10" s="1"/>
  <c r="AD15" i="10"/>
  <c r="E61" i="10" s="1"/>
  <c r="AC15" i="10"/>
  <c r="E58" i="10" s="1"/>
  <c r="AB15" i="10"/>
  <c r="E57" i="10" s="1"/>
  <c r="AA15" i="10"/>
  <c r="E56" i="10" s="1"/>
  <c r="Z15" i="10"/>
  <c r="E55" i="10" s="1"/>
  <c r="Y15" i="10"/>
  <c r="E51" i="10" s="1"/>
  <c r="X15" i="10"/>
  <c r="E50" i="10" s="1"/>
  <c r="W15" i="10"/>
  <c r="E52" i="10" s="1"/>
  <c r="V15" i="10"/>
  <c r="E49" i="10" s="1"/>
  <c r="U15" i="10"/>
  <c r="E48" i="10" s="1"/>
  <c r="T15" i="10"/>
  <c r="E47" i="10" s="1"/>
  <c r="S15" i="10"/>
  <c r="E46" i="10" s="1"/>
  <c r="R15" i="10"/>
  <c r="E42" i="10" s="1"/>
  <c r="Q15" i="10"/>
  <c r="E41" i="10" s="1"/>
  <c r="P15" i="10"/>
  <c r="E43" i="10" s="1"/>
  <c r="O15" i="10"/>
  <c r="E40" i="10" s="1"/>
  <c r="N15" i="10"/>
  <c r="E39" i="10" s="1"/>
  <c r="M15" i="10"/>
  <c r="E38" i="10" s="1"/>
  <c r="L15" i="10"/>
  <c r="E37" i="10" s="1"/>
  <c r="K15" i="10"/>
  <c r="E33" i="10" s="1"/>
  <c r="J15" i="10"/>
  <c r="E32" i="10" s="1"/>
  <c r="I15" i="10"/>
  <c r="E34" i="10" s="1"/>
  <c r="H15" i="10"/>
  <c r="E31" i="10" s="1"/>
  <c r="G15" i="10"/>
  <c r="E30" i="10" s="1"/>
  <c r="F15" i="10"/>
  <c r="E29" i="10" s="1"/>
  <c r="E15" i="10"/>
  <c r="E28" i="10" s="1"/>
  <c r="Q27" i="10" s="1"/>
  <c r="AC27" i="10" s="1"/>
  <c r="AC46" i="10" s="1"/>
  <c r="D15" i="10"/>
  <c r="E27" i="10" s="1"/>
  <c r="Q26" i="10" s="1"/>
  <c r="AC26" i="10" s="1"/>
  <c r="DL14" i="10"/>
  <c r="D166" i="10" s="1"/>
  <c r="DK14" i="10"/>
  <c r="D165" i="10" s="1"/>
  <c r="DJ14" i="10"/>
  <c r="D167" i="10" s="1"/>
  <c r="DI14" i="10"/>
  <c r="D164" i="10" s="1"/>
  <c r="DH14" i="10"/>
  <c r="D163" i="10" s="1"/>
  <c r="DG14" i="10"/>
  <c r="D162" i="10" s="1"/>
  <c r="DF14" i="10"/>
  <c r="D161" i="10" s="1"/>
  <c r="DE14" i="10"/>
  <c r="D157" i="10" s="1"/>
  <c r="DD14" i="10"/>
  <c r="D156" i="10" s="1"/>
  <c r="DC14" i="10"/>
  <c r="D158" i="10" s="1"/>
  <c r="DB14" i="10"/>
  <c r="D155" i="10" s="1"/>
  <c r="DA14" i="10"/>
  <c r="D154" i="10" s="1"/>
  <c r="CZ14" i="10"/>
  <c r="D153" i="10" s="1"/>
  <c r="CY14" i="10"/>
  <c r="D152" i="10" s="1"/>
  <c r="CX14" i="10"/>
  <c r="D148" i="10" s="1"/>
  <c r="CW14" i="10"/>
  <c r="D147" i="10" s="1"/>
  <c r="CV14" i="10"/>
  <c r="D149" i="10" s="1"/>
  <c r="CU14" i="10"/>
  <c r="D146" i="10" s="1"/>
  <c r="CT14" i="10"/>
  <c r="D145" i="10" s="1"/>
  <c r="CS14" i="10"/>
  <c r="D144" i="10" s="1"/>
  <c r="CR14" i="10"/>
  <c r="D143" i="10" s="1"/>
  <c r="CQ14" i="10"/>
  <c r="D139" i="10" s="1"/>
  <c r="CP14" i="10"/>
  <c r="D138" i="10" s="1"/>
  <c r="CO14" i="10"/>
  <c r="D140" i="10" s="1"/>
  <c r="CN14" i="10"/>
  <c r="D137" i="10" s="1"/>
  <c r="CM14" i="10"/>
  <c r="D136" i="10" s="1"/>
  <c r="CL14" i="10"/>
  <c r="D135" i="10" s="1"/>
  <c r="CK14" i="10"/>
  <c r="D134" i="10" s="1"/>
  <c r="CJ14" i="10"/>
  <c r="D130" i="10" s="1"/>
  <c r="CI14" i="10"/>
  <c r="D129" i="10" s="1"/>
  <c r="CH14" i="10"/>
  <c r="D131" i="10" s="1"/>
  <c r="CG14" i="10"/>
  <c r="D128" i="10" s="1"/>
  <c r="CF14" i="10"/>
  <c r="D127" i="10" s="1"/>
  <c r="CE14" i="10"/>
  <c r="D126" i="10" s="1"/>
  <c r="CD14" i="10"/>
  <c r="D125" i="10" s="1"/>
  <c r="CC14" i="10"/>
  <c r="D121" i="10" s="1"/>
  <c r="CB14" i="10"/>
  <c r="D120" i="10" s="1"/>
  <c r="CA14" i="10"/>
  <c r="D122" i="10" s="1"/>
  <c r="BZ14" i="10"/>
  <c r="D119" i="10" s="1"/>
  <c r="BY14" i="10"/>
  <c r="D118" i="10" s="1"/>
  <c r="BX14" i="10"/>
  <c r="D117" i="10" s="1"/>
  <c r="BW14" i="10"/>
  <c r="D116" i="10" s="1"/>
  <c r="BV14" i="10"/>
  <c r="D112" i="10" s="1"/>
  <c r="BU14" i="10"/>
  <c r="D111" i="10" s="1"/>
  <c r="BT14" i="10"/>
  <c r="D113" i="10" s="1"/>
  <c r="BS14" i="10"/>
  <c r="D110" i="10" s="1"/>
  <c r="BR14" i="10"/>
  <c r="D109" i="10" s="1"/>
  <c r="BQ14" i="10"/>
  <c r="D108" i="10" s="1"/>
  <c r="BP14" i="10"/>
  <c r="D107" i="10" s="1"/>
  <c r="BO14" i="10"/>
  <c r="D103" i="10" s="1"/>
  <c r="BN14" i="10"/>
  <c r="D102" i="10" s="1"/>
  <c r="BM14" i="10"/>
  <c r="D104" i="10" s="1"/>
  <c r="BL14" i="10"/>
  <c r="D101" i="10" s="1"/>
  <c r="BK14" i="10"/>
  <c r="D100" i="10" s="1"/>
  <c r="BJ14" i="10"/>
  <c r="D99" i="10" s="1"/>
  <c r="BI14" i="10"/>
  <c r="D98" i="10" s="1"/>
  <c r="BH14" i="10"/>
  <c r="D94" i="10" s="1"/>
  <c r="BG14" i="10"/>
  <c r="D93" i="10" s="1"/>
  <c r="BF14" i="10"/>
  <c r="D95" i="10" s="1"/>
  <c r="BE14" i="10"/>
  <c r="D92" i="10" s="1"/>
  <c r="BD14" i="10"/>
  <c r="D91" i="10" s="1"/>
  <c r="BC14" i="10"/>
  <c r="D90" i="10" s="1"/>
  <c r="BB14" i="10"/>
  <c r="D89" i="10" s="1"/>
  <c r="BA14" i="10"/>
  <c r="D85" i="10" s="1"/>
  <c r="AZ14" i="10"/>
  <c r="D84" i="10" s="1"/>
  <c r="AY14" i="10"/>
  <c r="D86" i="10" s="1"/>
  <c r="AX14" i="10"/>
  <c r="D83" i="10" s="1"/>
  <c r="AW14" i="10"/>
  <c r="D82" i="10" s="1"/>
  <c r="AV14" i="10"/>
  <c r="D81" i="10" s="1"/>
  <c r="AU14" i="10"/>
  <c r="D80" i="10" s="1"/>
  <c r="AT14" i="10"/>
  <c r="D77" i="10" s="1"/>
  <c r="AS14" i="10"/>
  <c r="D76" i="10" s="1"/>
  <c r="AR14" i="10"/>
  <c r="D78" i="10" s="1"/>
  <c r="AQ14" i="10"/>
  <c r="D75" i="10" s="1"/>
  <c r="AP14" i="10"/>
  <c r="D74" i="10" s="1"/>
  <c r="AO14" i="10"/>
  <c r="D73" i="10" s="1"/>
  <c r="AN14" i="10"/>
  <c r="D72" i="10" s="1"/>
  <c r="AM14" i="10"/>
  <c r="D69" i="10" s="1"/>
  <c r="AL14" i="10"/>
  <c r="D68" i="10" s="1"/>
  <c r="AK14" i="10"/>
  <c r="D70" i="10" s="1"/>
  <c r="AJ14" i="10"/>
  <c r="D67" i="10" s="1"/>
  <c r="AI14" i="10"/>
  <c r="D66" i="10" s="1"/>
  <c r="AH14" i="10"/>
  <c r="D65" i="10" s="1"/>
  <c r="AG14" i="10"/>
  <c r="D64" i="10" s="1"/>
  <c r="AF14" i="10"/>
  <c r="D60" i="10" s="1"/>
  <c r="AE14" i="10"/>
  <c r="D59" i="10" s="1"/>
  <c r="AD14" i="10"/>
  <c r="D61" i="10" s="1"/>
  <c r="AC14" i="10"/>
  <c r="D58" i="10" s="1"/>
  <c r="AB14" i="10"/>
  <c r="D57" i="10" s="1"/>
  <c r="AA14" i="10"/>
  <c r="D56" i="10" s="1"/>
  <c r="Z14" i="10"/>
  <c r="D55" i="10" s="1"/>
  <c r="Y14" i="10"/>
  <c r="D51" i="10" s="1"/>
  <c r="X14" i="10"/>
  <c r="D50" i="10" s="1"/>
  <c r="W14" i="10"/>
  <c r="D52" i="10" s="1"/>
  <c r="V14" i="10"/>
  <c r="D49" i="10" s="1"/>
  <c r="U14" i="10"/>
  <c r="D48" i="10" s="1"/>
  <c r="T14" i="10"/>
  <c r="D47" i="10" s="1"/>
  <c r="S14" i="10"/>
  <c r="D46" i="10" s="1"/>
  <c r="R14" i="10"/>
  <c r="D42" i="10" s="1"/>
  <c r="Q14" i="10"/>
  <c r="D41" i="10" s="1"/>
  <c r="P14" i="10"/>
  <c r="D43" i="10" s="1"/>
  <c r="O14" i="10"/>
  <c r="D40" i="10" s="1"/>
  <c r="N14" i="10"/>
  <c r="D39" i="10" s="1"/>
  <c r="M14" i="10"/>
  <c r="D38" i="10" s="1"/>
  <c r="L14" i="10"/>
  <c r="D37" i="10" s="1"/>
  <c r="K14" i="10"/>
  <c r="D33" i="10" s="1"/>
  <c r="J14" i="10"/>
  <c r="D32" i="10" s="1"/>
  <c r="I14" i="10"/>
  <c r="D34" i="10" s="1"/>
  <c r="H14" i="10"/>
  <c r="D31" i="10" s="1"/>
  <c r="G14" i="10"/>
  <c r="D30" i="10" s="1"/>
  <c r="F14" i="10"/>
  <c r="D29" i="10" s="1"/>
  <c r="E14" i="10"/>
  <c r="D28" i="10" s="1"/>
  <c r="D14" i="10"/>
  <c r="D27" i="10" s="1"/>
  <c r="P26" i="10" s="1"/>
  <c r="AB26" i="10" s="1"/>
  <c r="DL22" i="3"/>
  <c r="L166" i="3" s="1"/>
  <c r="DK22" i="3"/>
  <c r="L165" i="3" s="1"/>
  <c r="DJ22" i="3"/>
  <c r="L167" i="3" s="1"/>
  <c r="DI22" i="3"/>
  <c r="L164" i="3" s="1"/>
  <c r="DH22" i="3"/>
  <c r="L163" i="3" s="1"/>
  <c r="DG22" i="3"/>
  <c r="L162" i="3" s="1"/>
  <c r="DF22" i="3"/>
  <c r="L161" i="3" s="1"/>
  <c r="DE22" i="3"/>
  <c r="L157" i="3" s="1"/>
  <c r="DD22" i="3"/>
  <c r="L156" i="3" s="1"/>
  <c r="DC22" i="3"/>
  <c r="L158" i="3" s="1"/>
  <c r="DB22" i="3"/>
  <c r="L155" i="3" s="1"/>
  <c r="DA22" i="3"/>
  <c r="L154" i="3" s="1"/>
  <c r="CZ22" i="3"/>
  <c r="L153" i="3" s="1"/>
  <c r="CY22" i="3"/>
  <c r="L152" i="3" s="1"/>
  <c r="X42" i="3" s="1"/>
  <c r="AJ41" i="3" s="1"/>
  <c r="CX22" i="3"/>
  <c r="L148" i="3" s="1"/>
  <c r="CW22" i="3"/>
  <c r="L147" i="3" s="1"/>
  <c r="CV22" i="3"/>
  <c r="L149" i="3" s="1"/>
  <c r="CU22" i="3"/>
  <c r="L146" i="3" s="1"/>
  <c r="CT22" i="3"/>
  <c r="L145" i="3" s="1"/>
  <c r="CS22" i="3"/>
  <c r="L144" i="3" s="1"/>
  <c r="CR22" i="3"/>
  <c r="L143" i="3" s="1"/>
  <c r="CQ22" i="3"/>
  <c r="L139" i="3" s="1"/>
  <c r="CP22" i="3"/>
  <c r="L138" i="3" s="1"/>
  <c r="CO22" i="3"/>
  <c r="L140" i="3" s="1"/>
  <c r="CN22" i="3"/>
  <c r="L137" i="3" s="1"/>
  <c r="CM22" i="3"/>
  <c r="L136" i="3" s="1"/>
  <c r="CL22" i="3"/>
  <c r="L135" i="3" s="1"/>
  <c r="CK22" i="3"/>
  <c r="L134" i="3" s="1"/>
  <c r="CJ22" i="3"/>
  <c r="L130" i="3" s="1"/>
  <c r="CI22" i="3"/>
  <c r="L129" i="3" s="1"/>
  <c r="CH22" i="3"/>
  <c r="L131" i="3" s="1"/>
  <c r="CG22" i="3"/>
  <c r="L128" i="3" s="1"/>
  <c r="CF22" i="3"/>
  <c r="L127" i="3" s="1"/>
  <c r="CE22" i="3"/>
  <c r="L126" i="3" s="1"/>
  <c r="CD22" i="3"/>
  <c r="L125" i="3" s="1"/>
  <c r="CC22" i="3"/>
  <c r="L121" i="3" s="1"/>
  <c r="CB22" i="3"/>
  <c r="L120" i="3" s="1"/>
  <c r="CA22" i="3"/>
  <c r="L122" i="3" s="1"/>
  <c r="BZ22" i="3"/>
  <c r="L119" i="3" s="1"/>
  <c r="BY22" i="3"/>
  <c r="L118" i="3" s="1"/>
  <c r="BX22" i="3"/>
  <c r="L117" i="3" s="1"/>
  <c r="BW22" i="3"/>
  <c r="L116" i="3" s="1"/>
  <c r="BV22" i="3"/>
  <c r="L112" i="3" s="1"/>
  <c r="BU22" i="3"/>
  <c r="L111" i="3" s="1"/>
  <c r="BT22" i="3"/>
  <c r="L113" i="3" s="1"/>
  <c r="BS22" i="3"/>
  <c r="L110" i="3" s="1"/>
  <c r="BR22" i="3"/>
  <c r="L109" i="3" s="1"/>
  <c r="BQ22" i="3"/>
  <c r="L108" i="3" s="1"/>
  <c r="BP22" i="3"/>
  <c r="L107" i="3" s="1"/>
  <c r="BO22" i="3"/>
  <c r="L103" i="3" s="1"/>
  <c r="BN22" i="3"/>
  <c r="L102" i="3" s="1"/>
  <c r="BM22" i="3"/>
  <c r="L104" i="3" s="1"/>
  <c r="BL22" i="3"/>
  <c r="L101" i="3" s="1"/>
  <c r="BK22" i="3"/>
  <c r="L100" i="3" s="1"/>
  <c r="BJ22" i="3"/>
  <c r="L99" i="3" s="1"/>
  <c r="BI22" i="3"/>
  <c r="L98" i="3" s="1"/>
  <c r="BH22" i="3"/>
  <c r="L94" i="3" s="1"/>
  <c r="BG22" i="3"/>
  <c r="L93" i="3" s="1"/>
  <c r="BF22" i="3"/>
  <c r="L95" i="3" s="1"/>
  <c r="BE22" i="3"/>
  <c r="L92" i="3" s="1"/>
  <c r="BD22" i="3"/>
  <c r="L91" i="3" s="1"/>
  <c r="BC22" i="3"/>
  <c r="L90" i="3" s="1"/>
  <c r="BB22" i="3"/>
  <c r="L89" i="3" s="1"/>
  <c r="BA22" i="3"/>
  <c r="L85" i="3" s="1"/>
  <c r="AZ22" i="3"/>
  <c r="L84" i="3" s="1"/>
  <c r="AY22" i="3"/>
  <c r="L86" i="3" s="1"/>
  <c r="AX22" i="3"/>
  <c r="L83" i="3" s="1"/>
  <c r="AW22" i="3"/>
  <c r="L82" i="3" s="1"/>
  <c r="AV22" i="3"/>
  <c r="L81" i="3" s="1"/>
  <c r="AU22" i="3"/>
  <c r="L80" i="3" s="1"/>
  <c r="AT22" i="3"/>
  <c r="L77" i="3" s="1"/>
  <c r="AS22" i="3"/>
  <c r="L76" i="3" s="1"/>
  <c r="AR22" i="3"/>
  <c r="L78" i="3" s="1"/>
  <c r="AQ22" i="3"/>
  <c r="L75" i="3" s="1"/>
  <c r="AP22" i="3"/>
  <c r="L74" i="3" s="1"/>
  <c r="AO22" i="3"/>
  <c r="L73" i="3" s="1"/>
  <c r="AN22" i="3"/>
  <c r="L72" i="3" s="1"/>
  <c r="AM22" i="3"/>
  <c r="L69" i="3" s="1"/>
  <c r="AL22" i="3"/>
  <c r="L68" i="3" s="1"/>
  <c r="AK22" i="3"/>
  <c r="L70" i="3" s="1"/>
  <c r="AJ22" i="3"/>
  <c r="L67" i="3" s="1"/>
  <c r="AI22" i="3"/>
  <c r="L66" i="3" s="1"/>
  <c r="AH22" i="3"/>
  <c r="L65" i="3" s="1"/>
  <c r="AG22" i="3"/>
  <c r="L64" i="3" s="1"/>
  <c r="AF22" i="3"/>
  <c r="L60" i="3" s="1"/>
  <c r="AE22" i="3"/>
  <c r="L59" i="3" s="1"/>
  <c r="AD22" i="3"/>
  <c r="L61" i="3" s="1"/>
  <c r="AC22" i="3"/>
  <c r="L58" i="3" s="1"/>
  <c r="AB22" i="3"/>
  <c r="L57" i="3" s="1"/>
  <c r="AA22" i="3"/>
  <c r="L56" i="3" s="1"/>
  <c r="Z22" i="3"/>
  <c r="L55" i="3" s="1"/>
  <c r="Y22" i="3"/>
  <c r="L51" i="3" s="1"/>
  <c r="X22" i="3"/>
  <c r="L50" i="3" s="1"/>
  <c r="W22" i="3"/>
  <c r="L52" i="3" s="1"/>
  <c r="V22" i="3"/>
  <c r="L49" i="3" s="1"/>
  <c r="U22" i="3"/>
  <c r="L48" i="3" s="1"/>
  <c r="T22" i="3"/>
  <c r="L47" i="3" s="1"/>
  <c r="S22" i="3"/>
  <c r="L46" i="3" s="1"/>
  <c r="X39" i="3" s="1"/>
  <c r="AJ29" i="3" s="1"/>
  <c r="R22" i="3"/>
  <c r="L42" i="3" s="1"/>
  <c r="Q22" i="3"/>
  <c r="L41" i="3" s="1"/>
  <c r="P22" i="3"/>
  <c r="L43" i="3" s="1"/>
  <c r="O22" i="3"/>
  <c r="L40" i="3" s="1"/>
  <c r="N22" i="3"/>
  <c r="L39" i="3" s="1"/>
  <c r="M22" i="3"/>
  <c r="L38" i="3" s="1"/>
  <c r="L22" i="3"/>
  <c r="L37" i="3" s="1"/>
  <c r="K22" i="3"/>
  <c r="L33" i="3" s="1"/>
  <c r="J22" i="3"/>
  <c r="L32" i="3" s="1"/>
  <c r="I22" i="3"/>
  <c r="L34" i="3" s="1"/>
  <c r="H22" i="3"/>
  <c r="L31" i="3" s="1"/>
  <c r="G22" i="3"/>
  <c r="L30" i="3" s="1"/>
  <c r="F22" i="3"/>
  <c r="L29" i="3" s="1"/>
  <c r="E22" i="3"/>
  <c r="L28" i="3" s="1"/>
  <c r="D22" i="3"/>
  <c r="L27" i="3" s="1"/>
  <c r="X26" i="3" s="1"/>
  <c r="AJ26" i="3" s="1"/>
  <c r="DL21" i="3"/>
  <c r="K166" i="3" s="1"/>
  <c r="DK21" i="3"/>
  <c r="K165" i="3" s="1"/>
  <c r="DJ21" i="3"/>
  <c r="K167" i="3" s="1"/>
  <c r="DI21" i="3"/>
  <c r="K164" i="3" s="1"/>
  <c r="DH21" i="3"/>
  <c r="K163" i="3" s="1"/>
  <c r="DG21" i="3"/>
  <c r="K162" i="3" s="1"/>
  <c r="DF21" i="3"/>
  <c r="K161" i="3" s="1"/>
  <c r="DE21" i="3"/>
  <c r="K157" i="3" s="1"/>
  <c r="DD21" i="3"/>
  <c r="K156" i="3" s="1"/>
  <c r="DC21" i="3"/>
  <c r="K158" i="3" s="1"/>
  <c r="DB21" i="3"/>
  <c r="K155" i="3" s="1"/>
  <c r="DA21" i="3"/>
  <c r="K154" i="3" s="1"/>
  <c r="CZ21" i="3"/>
  <c r="K153" i="3" s="1"/>
  <c r="CY21" i="3"/>
  <c r="K152" i="3" s="1"/>
  <c r="CX21" i="3"/>
  <c r="K148" i="3" s="1"/>
  <c r="CW21" i="3"/>
  <c r="K147" i="3" s="1"/>
  <c r="CV21" i="3"/>
  <c r="K149" i="3" s="1"/>
  <c r="CU21" i="3"/>
  <c r="K146" i="3" s="1"/>
  <c r="CT21" i="3"/>
  <c r="K145" i="3" s="1"/>
  <c r="CS21" i="3"/>
  <c r="K144" i="3" s="1"/>
  <c r="CR21" i="3"/>
  <c r="K143" i="3" s="1"/>
  <c r="W36" i="3" s="1"/>
  <c r="AI40" i="3" s="1"/>
  <c r="CQ21" i="3"/>
  <c r="K139" i="3" s="1"/>
  <c r="CP21" i="3"/>
  <c r="K138" i="3" s="1"/>
  <c r="CO21" i="3"/>
  <c r="K140" i="3" s="1"/>
  <c r="CN21" i="3"/>
  <c r="K137" i="3" s="1"/>
  <c r="CM21" i="3"/>
  <c r="K136" i="3" s="1"/>
  <c r="CL21" i="3"/>
  <c r="K135" i="3" s="1"/>
  <c r="CK21" i="3"/>
  <c r="K134" i="3" s="1"/>
  <c r="CJ21" i="3"/>
  <c r="K130" i="3" s="1"/>
  <c r="CI21" i="3"/>
  <c r="K129" i="3" s="1"/>
  <c r="CH21" i="3"/>
  <c r="K131" i="3" s="1"/>
  <c r="CG21" i="3"/>
  <c r="K128" i="3" s="1"/>
  <c r="CF21" i="3"/>
  <c r="K127" i="3" s="1"/>
  <c r="CE21" i="3"/>
  <c r="K126" i="3" s="1"/>
  <c r="CD21" i="3"/>
  <c r="K125" i="3" s="1"/>
  <c r="CC21" i="3"/>
  <c r="K121" i="3" s="1"/>
  <c r="CB21" i="3"/>
  <c r="K120" i="3" s="1"/>
  <c r="CA21" i="3"/>
  <c r="K122" i="3" s="1"/>
  <c r="BZ21" i="3"/>
  <c r="K119" i="3" s="1"/>
  <c r="BY21" i="3"/>
  <c r="K118" i="3" s="1"/>
  <c r="BX21" i="3"/>
  <c r="K117" i="3" s="1"/>
  <c r="BW21" i="3"/>
  <c r="K116" i="3" s="1"/>
  <c r="BV21" i="3"/>
  <c r="K112" i="3" s="1"/>
  <c r="BU21" i="3"/>
  <c r="K111" i="3" s="1"/>
  <c r="BT21" i="3"/>
  <c r="K113" i="3" s="1"/>
  <c r="BS21" i="3"/>
  <c r="K110" i="3" s="1"/>
  <c r="BR21" i="3"/>
  <c r="K109" i="3" s="1"/>
  <c r="BQ21" i="3"/>
  <c r="K108" i="3" s="1"/>
  <c r="BP21" i="3"/>
  <c r="K107" i="3" s="1"/>
  <c r="W35" i="3" s="1"/>
  <c r="AI36" i="3" s="1"/>
  <c r="BO21" i="3"/>
  <c r="K103" i="3" s="1"/>
  <c r="BN21" i="3"/>
  <c r="K102" i="3" s="1"/>
  <c r="BM21" i="3"/>
  <c r="K104" i="3" s="1"/>
  <c r="BL21" i="3"/>
  <c r="K101" i="3" s="1"/>
  <c r="BK21" i="3"/>
  <c r="K100" i="3" s="1"/>
  <c r="BJ21" i="3"/>
  <c r="K99" i="3" s="1"/>
  <c r="BI21" i="3"/>
  <c r="K98" i="3" s="1"/>
  <c r="BH21" i="3"/>
  <c r="K94" i="3" s="1"/>
  <c r="BG21" i="3"/>
  <c r="K93" i="3" s="1"/>
  <c r="BF21" i="3"/>
  <c r="K95" i="3" s="1"/>
  <c r="BE21" i="3"/>
  <c r="K92" i="3" s="1"/>
  <c r="BD21" i="3"/>
  <c r="K91" i="3" s="1"/>
  <c r="BC21" i="3"/>
  <c r="K90" i="3" s="1"/>
  <c r="BB21" i="3"/>
  <c r="K89" i="3" s="1"/>
  <c r="BA21" i="3"/>
  <c r="K85" i="3" s="1"/>
  <c r="AZ21" i="3"/>
  <c r="K84" i="3" s="1"/>
  <c r="AY21" i="3"/>
  <c r="K86" i="3" s="1"/>
  <c r="AX21" i="3"/>
  <c r="K83" i="3" s="1"/>
  <c r="AW21" i="3"/>
  <c r="K82" i="3" s="1"/>
  <c r="AV21" i="3"/>
  <c r="K81" i="3" s="1"/>
  <c r="AU21" i="3"/>
  <c r="K80" i="3" s="1"/>
  <c r="AT21" i="3"/>
  <c r="K77" i="3" s="1"/>
  <c r="AS21" i="3"/>
  <c r="K76" i="3" s="1"/>
  <c r="AR21" i="3"/>
  <c r="K78" i="3" s="1"/>
  <c r="AQ21" i="3"/>
  <c r="K75" i="3" s="1"/>
  <c r="AP21" i="3"/>
  <c r="K74" i="3" s="1"/>
  <c r="AO21" i="3"/>
  <c r="K73" i="3" s="1"/>
  <c r="AN21" i="3"/>
  <c r="K72" i="3" s="1"/>
  <c r="AM21" i="3"/>
  <c r="K69" i="3" s="1"/>
  <c r="AL21" i="3"/>
  <c r="K68" i="3" s="1"/>
  <c r="AK21" i="3"/>
  <c r="K70" i="3" s="1"/>
  <c r="AJ21" i="3"/>
  <c r="K67" i="3" s="1"/>
  <c r="AI21" i="3"/>
  <c r="K66" i="3" s="1"/>
  <c r="AH21" i="3"/>
  <c r="K65" i="3" s="1"/>
  <c r="AG21" i="3"/>
  <c r="K64" i="3" s="1"/>
  <c r="AF21" i="3"/>
  <c r="K60" i="3" s="1"/>
  <c r="AE21" i="3"/>
  <c r="K59" i="3" s="1"/>
  <c r="AD21" i="3"/>
  <c r="K61" i="3" s="1"/>
  <c r="AC21" i="3"/>
  <c r="K58" i="3" s="1"/>
  <c r="AB21" i="3"/>
  <c r="K57" i="3" s="1"/>
  <c r="AA21" i="3"/>
  <c r="K56" i="3" s="1"/>
  <c r="Z21" i="3"/>
  <c r="K55" i="3" s="1"/>
  <c r="Y21" i="3"/>
  <c r="K51" i="3" s="1"/>
  <c r="X21" i="3"/>
  <c r="K50" i="3" s="1"/>
  <c r="W21" i="3"/>
  <c r="K52" i="3" s="1"/>
  <c r="V21" i="3"/>
  <c r="K49" i="3" s="1"/>
  <c r="U21" i="3"/>
  <c r="K48" i="3" s="1"/>
  <c r="T21" i="3"/>
  <c r="K47" i="3" s="1"/>
  <c r="S21" i="3"/>
  <c r="K46" i="3" s="1"/>
  <c r="R21" i="3"/>
  <c r="K42" i="3" s="1"/>
  <c r="Q21" i="3"/>
  <c r="K41" i="3" s="1"/>
  <c r="P21" i="3"/>
  <c r="K43" i="3" s="1"/>
  <c r="O21" i="3"/>
  <c r="K40" i="3" s="1"/>
  <c r="N21" i="3"/>
  <c r="K39" i="3" s="1"/>
  <c r="M21" i="3"/>
  <c r="K38" i="3" s="1"/>
  <c r="L21" i="3"/>
  <c r="K37" i="3" s="1"/>
  <c r="W33" i="3" s="1"/>
  <c r="AI28" i="3" s="1"/>
  <c r="K21" i="3"/>
  <c r="K33" i="3" s="1"/>
  <c r="J21" i="3"/>
  <c r="K32" i="3" s="1"/>
  <c r="I21" i="3"/>
  <c r="K34" i="3" s="1"/>
  <c r="H21" i="3"/>
  <c r="K31" i="3" s="1"/>
  <c r="G21" i="3"/>
  <c r="K30" i="3" s="1"/>
  <c r="F21" i="3"/>
  <c r="K29" i="3" s="1"/>
  <c r="E21" i="3"/>
  <c r="K28" i="3" s="1"/>
  <c r="D21" i="3"/>
  <c r="K27" i="3" s="1"/>
  <c r="W26" i="3" s="1"/>
  <c r="AI26" i="3" s="1"/>
  <c r="DL20" i="3"/>
  <c r="J166" i="3" s="1"/>
  <c r="DK20" i="3"/>
  <c r="J165" i="3" s="1"/>
  <c r="DJ20" i="3"/>
  <c r="J167" i="3" s="1"/>
  <c r="DI20" i="3"/>
  <c r="J164" i="3" s="1"/>
  <c r="DH20" i="3"/>
  <c r="J163" i="3" s="1"/>
  <c r="DG20" i="3"/>
  <c r="J162" i="3" s="1"/>
  <c r="DF20" i="3"/>
  <c r="J161" i="3" s="1"/>
  <c r="DE20" i="3"/>
  <c r="J157" i="3" s="1"/>
  <c r="DD20" i="3"/>
  <c r="J156" i="3" s="1"/>
  <c r="DC20" i="3"/>
  <c r="J158" i="3" s="1"/>
  <c r="DB20" i="3"/>
  <c r="J155" i="3" s="1"/>
  <c r="DA20" i="3"/>
  <c r="J154" i="3" s="1"/>
  <c r="CZ20" i="3"/>
  <c r="J153" i="3" s="1"/>
  <c r="CY20" i="3"/>
  <c r="J152" i="3" s="1"/>
  <c r="CX20" i="3"/>
  <c r="J148" i="3" s="1"/>
  <c r="CW20" i="3"/>
  <c r="J147" i="3" s="1"/>
  <c r="CV20" i="3"/>
  <c r="J149" i="3" s="1"/>
  <c r="CU20" i="3"/>
  <c r="J146" i="3" s="1"/>
  <c r="CT20" i="3"/>
  <c r="J145" i="3" s="1"/>
  <c r="CS20" i="3"/>
  <c r="J144" i="3" s="1"/>
  <c r="CR20" i="3"/>
  <c r="J143" i="3" s="1"/>
  <c r="CQ20" i="3"/>
  <c r="J139" i="3" s="1"/>
  <c r="CP20" i="3"/>
  <c r="J138" i="3" s="1"/>
  <c r="CO20" i="3"/>
  <c r="J140" i="3" s="1"/>
  <c r="CN20" i="3"/>
  <c r="J137" i="3" s="1"/>
  <c r="CM20" i="3"/>
  <c r="J136" i="3" s="1"/>
  <c r="CL20" i="3"/>
  <c r="J135" i="3" s="1"/>
  <c r="CK20" i="3"/>
  <c r="J134" i="3" s="1"/>
  <c r="CJ20" i="3"/>
  <c r="J130" i="3" s="1"/>
  <c r="CI20" i="3"/>
  <c r="J129" i="3" s="1"/>
  <c r="CH20" i="3"/>
  <c r="J131" i="3" s="1"/>
  <c r="CG20" i="3"/>
  <c r="J128" i="3" s="1"/>
  <c r="CF20" i="3"/>
  <c r="J127" i="3" s="1"/>
  <c r="CE20" i="3"/>
  <c r="J126" i="3" s="1"/>
  <c r="CD20" i="3"/>
  <c r="J125" i="3" s="1"/>
  <c r="CC20" i="3"/>
  <c r="J121" i="3" s="1"/>
  <c r="CB20" i="3"/>
  <c r="J120" i="3" s="1"/>
  <c r="CA20" i="3"/>
  <c r="J122" i="3" s="1"/>
  <c r="BZ20" i="3"/>
  <c r="J119" i="3" s="1"/>
  <c r="BY20" i="3"/>
  <c r="J118" i="3" s="1"/>
  <c r="BX20" i="3"/>
  <c r="J117" i="3" s="1"/>
  <c r="BW20" i="3"/>
  <c r="J116" i="3" s="1"/>
  <c r="BV20" i="3"/>
  <c r="J112" i="3" s="1"/>
  <c r="BU20" i="3"/>
  <c r="J111" i="3" s="1"/>
  <c r="BT20" i="3"/>
  <c r="J113" i="3" s="1"/>
  <c r="BS20" i="3"/>
  <c r="J110" i="3" s="1"/>
  <c r="BR20" i="3"/>
  <c r="J109" i="3" s="1"/>
  <c r="BQ20" i="3"/>
  <c r="J108" i="3" s="1"/>
  <c r="BP20" i="3"/>
  <c r="J107" i="3" s="1"/>
  <c r="BO20" i="3"/>
  <c r="J103" i="3" s="1"/>
  <c r="BN20" i="3"/>
  <c r="J102" i="3" s="1"/>
  <c r="BM20" i="3"/>
  <c r="J104" i="3" s="1"/>
  <c r="BL20" i="3"/>
  <c r="J101" i="3" s="1"/>
  <c r="BK20" i="3"/>
  <c r="J100" i="3" s="1"/>
  <c r="BJ20" i="3"/>
  <c r="J99" i="3" s="1"/>
  <c r="BI20" i="3"/>
  <c r="J98" i="3" s="1"/>
  <c r="V29" i="3" s="1"/>
  <c r="AH35" i="3" s="1"/>
  <c r="BH20" i="3"/>
  <c r="J94" i="3" s="1"/>
  <c r="BG20" i="3"/>
  <c r="J93" i="3" s="1"/>
  <c r="BF20" i="3"/>
  <c r="J95" i="3" s="1"/>
  <c r="BE20" i="3"/>
  <c r="J92" i="3" s="1"/>
  <c r="BD20" i="3"/>
  <c r="J91" i="3" s="1"/>
  <c r="BC20" i="3"/>
  <c r="J90" i="3" s="1"/>
  <c r="BB20" i="3"/>
  <c r="J89" i="3" s="1"/>
  <c r="BA20" i="3"/>
  <c r="J85" i="3" s="1"/>
  <c r="AZ20" i="3"/>
  <c r="J84" i="3" s="1"/>
  <c r="AY20" i="3"/>
  <c r="J86" i="3" s="1"/>
  <c r="AX20" i="3"/>
  <c r="J83" i="3" s="1"/>
  <c r="AW20" i="3"/>
  <c r="J82" i="3" s="1"/>
  <c r="AV20" i="3"/>
  <c r="J81" i="3" s="1"/>
  <c r="AU20" i="3"/>
  <c r="J80" i="3" s="1"/>
  <c r="AT20" i="3"/>
  <c r="J77" i="3" s="1"/>
  <c r="AS20" i="3"/>
  <c r="J76" i="3" s="1"/>
  <c r="AR20" i="3"/>
  <c r="J78" i="3" s="1"/>
  <c r="AQ20" i="3"/>
  <c r="J75" i="3" s="1"/>
  <c r="AP20" i="3"/>
  <c r="J74" i="3" s="1"/>
  <c r="AO20" i="3"/>
  <c r="J73" i="3" s="1"/>
  <c r="AN20" i="3"/>
  <c r="J72" i="3" s="1"/>
  <c r="AM20" i="3"/>
  <c r="J69" i="3" s="1"/>
  <c r="AL20" i="3"/>
  <c r="J68" i="3" s="1"/>
  <c r="AK20" i="3"/>
  <c r="J70" i="3" s="1"/>
  <c r="AJ20" i="3"/>
  <c r="J67" i="3" s="1"/>
  <c r="AI20" i="3"/>
  <c r="J66" i="3" s="1"/>
  <c r="AH20" i="3"/>
  <c r="J65" i="3" s="1"/>
  <c r="AG20" i="3"/>
  <c r="J64" i="3" s="1"/>
  <c r="AF20" i="3"/>
  <c r="J60" i="3" s="1"/>
  <c r="AE20" i="3"/>
  <c r="J59" i="3" s="1"/>
  <c r="AD20" i="3"/>
  <c r="J61" i="3" s="1"/>
  <c r="AC20" i="3"/>
  <c r="J58" i="3" s="1"/>
  <c r="AB20" i="3"/>
  <c r="J57" i="3" s="1"/>
  <c r="AA20" i="3"/>
  <c r="J56" i="3" s="1"/>
  <c r="Z20" i="3"/>
  <c r="J55" i="3" s="1"/>
  <c r="Y20" i="3"/>
  <c r="J51" i="3" s="1"/>
  <c r="X20" i="3"/>
  <c r="J50" i="3" s="1"/>
  <c r="W20" i="3"/>
  <c r="J52" i="3" s="1"/>
  <c r="V20" i="3"/>
  <c r="J49" i="3" s="1"/>
  <c r="U20" i="3"/>
  <c r="J48" i="3" s="1"/>
  <c r="T20" i="3"/>
  <c r="J47" i="3" s="1"/>
  <c r="S20" i="3"/>
  <c r="J46" i="3" s="1"/>
  <c r="R20" i="3"/>
  <c r="J42" i="3" s="1"/>
  <c r="Q20" i="3"/>
  <c r="J41" i="3" s="1"/>
  <c r="P20" i="3"/>
  <c r="J43" i="3" s="1"/>
  <c r="O20" i="3"/>
  <c r="J40" i="3" s="1"/>
  <c r="N20" i="3"/>
  <c r="J39" i="3" s="1"/>
  <c r="M20" i="3"/>
  <c r="J38" i="3" s="1"/>
  <c r="L20" i="3"/>
  <c r="J37" i="3" s="1"/>
  <c r="K20" i="3"/>
  <c r="J33" i="3" s="1"/>
  <c r="J20" i="3"/>
  <c r="J32" i="3" s="1"/>
  <c r="I20" i="3"/>
  <c r="J34" i="3" s="1"/>
  <c r="H20" i="3"/>
  <c r="J31" i="3" s="1"/>
  <c r="G20" i="3"/>
  <c r="J30" i="3" s="1"/>
  <c r="F20" i="3"/>
  <c r="J29" i="3" s="1"/>
  <c r="E20" i="3"/>
  <c r="J28" i="3" s="1"/>
  <c r="D20" i="3"/>
  <c r="J27" i="3" s="1"/>
  <c r="V26" i="3" s="1"/>
  <c r="AH26" i="3" s="1"/>
  <c r="DL19" i="3"/>
  <c r="I166" i="3" s="1"/>
  <c r="DK19" i="3"/>
  <c r="I165" i="3" s="1"/>
  <c r="DJ19" i="3"/>
  <c r="I167" i="3" s="1"/>
  <c r="DI19" i="3"/>
  <c r="I164" i="3" s="1"/>
  <c r="DH19" i="3"/>
  <c r="I163" i="3" s="1"/>
  <c r="DG19" i="3"/>
  <c r="I162" i="3" s="1"/>
  <c r="DF19" i="3"/>
  <c r="I161" i="3" s="1"/>
  <c r="U48" i="3" s="1"/>
  <c r="AG42" i="3" s="1"/>
  <c r="DE19" i="3"/>
  <c r="I157" i="3" s="1"/>
  <c r="DD19" i="3"/>
  <c r="I156" i="3" s="1"/>
  <c r="DC19" i="3"/>
  <c r="I158" i="3" s="1"/>
  <c r="DB19" i="3"/>
  <c r="I155" i="3" s="1"/>
  <c r="DA19" i="3"/>
  <c r="I154" i="3" s="1"/>
  <c r="CZ19" i="3"/>
  <c r="I153" i="3" s="1"/>
  <c r="CY19" i="3"/>
  <c r="I152" i="3" s="1"/>
  <c r="CX19" i="3"/>
  <c r="I148" i="3" s="1"/>
  <c r="CW19" i="3"/>
  <c r="I147" i="3" s="1"/>
  <c r="CV19" i="3"/>
  <c r="I149" i="3" s="1"/>
  <c r="CU19" i="3"/>
  <c r="I146" i="3" s="1"/>
  <c r="CT19" i="3"/>
  <c r="I145" i="3" s="1"/>
  <c r="CS19" i="3"/>
  <c r="I144" i="3" s="1"/>
  <c r="CR19" i="3"/>
  <c r="I143" i="3" s="1"/>
  <c r="CQ19" i="3"/>
  <c r="I139" i="3" s="1"/>
  <c r="CP19" i="3"/>
  <c r="I138" i="3" s="1"/>
  <c r="CO19" i="3"/>
  <c r="I140" i="3" s="1"/>
  <c r="CN19" i="3"/>
  <c r="I137" i="3" s="1"/>
  <c r="CM19" i="3"/>
  <c r="I136" i="3" s="1"/>
  <c r="CL19" i="3"/>
  <c r="I135" i="3" s="1"/>
  <c r="CK19" i="3"/>
  <c r="I134" i="3" s="1"/>
  <c r="CJ19" i="3"/>
  <c r="I130" i="3" s="1"/>
  <c r="CI19" i="3"/>
  <c r="I129" i="3" s="1"/>
  <c r="CH19" i="3"/>
  <c r="I131" i="3" s="1"/>
  <c r="CG19" i="3"/>
  <c r="I128" i="3" s="1"/>
  <c r="CF19" i="3"/>
  <c r="I127" i="3" s="1"/>
  <c r="CE19" i="3"/>
  <c r="I126" i="3" s="1"/>
  <c r="CD19" i="3"/>
  <c r="I125" i="3" s="1"/>
  <c r="CC19" i="3"/>
  <c r="I121" i="3" s="1"/>
  <c r="CB19" i="3"/>
  <c r="I120" i="3" s="1"/>
  <c r="CA19" i="3"/>
  <c r="I122" i="3" s="1"/>
  <c r="BZ19" i="3"/>
  <c r="I119" i="3" s="1"/>
  <c r="BY19" i="3"/>
  <c r="I118" i="3" s="1"/>
  <c r="BX19" i="3"/>
  <c r="I117" i="3" s="1"/>
  <c r="BW19" i="3"/>
  <c r="I116" i="3" s="1"/>
  <c r="BV19" i="3"/>
  <c r="I112" i="3" s="1"/>
  <c r="BU19" i="3"/>
  <c r="I111" i="3" s="1"/>
  <c r="BT19" i="3"/>
  <c r="I113" i="3" s="1"/>
  <c r="BS19" i="3"/>
  <c r="I110" i="3" s="1"/>
  <c r="BR19" i="3"/>
  <c r="I109" i="3" s="1"/>
  <c r="BQ19" i="3"/>
  <c r="I108" i="3" s="1"/>
  <c r="BP19" i="3"/>
  <c r="I107" i="3" s="1"/>
  <c r="BO19" i="3"/>
  <c r="I103" i="3" s="1"/>
  <c r="BN19" i="3"/>
  <c r="I102" i="3" s="1"/>
  <c r="BM19" i="3"/>
  <c r="I104" i="3" s="1"/>
  <c r="BL19" i="3"/>
  <c r="I101" i="3" s="1"/>
  <c r="BK19" i="3"/>
  <c r="I100" i="3" s="1"/>
  <c r="BJ19" i="3"/>
  <c r="I99" i="3" s="1"/>
  <c r="BI19" i="3"/>
  <c r="I98" i="3" s="1"/>
  <c r="BH19" i="3"/>
  <c r="I94" i="3" s="1"/>
  <c r="BG19" i="3"/>
  <c r="I93" i="3" s="1"/>
  <c r="BF19" i="3"/>
  <c r="I95" i="3" s="1"/>
  <c r="BE19" i="3"/>
  <c r="I92" i="3" s="1"/>
  <c r="BD19" i="3"/>
  <c r="I91" i="3" s="1"/>
  <c r="BC19" i="3"/>
  <c r="I90" i="3" s="1"/>
  <c r="BB19" i="3"/>
  <c r="I89" i="3" s="1"/>
  <c r="BA19" i="3"/>
  <c r="I85" i="3" s="1"/>
  <c r="AZ19" i="3"/>
  <c r="I84" i="3" s="1"/>
  <c r="AY19" i="3"/>
  <c r="I86" i="3" s="1"/>
  <c r="AX19" i="3"/>
  <c r="I83" i="3" s="1"/>
  <c r="AW19" i="3"/>
  <c r="I82" i="3" s="1"/>
  <c r="AV19" i="3"/>
  <c r="I81" i="3" s="1"/>
  <c r="AU19" i="3"/>
  <c r="I80" i="3" s="1"/>
  <c r="AT19" i="3"/>
  <c r="I77" i="3" s="1"/>
  <c r="AS19" i="3"/>
  <c r="I76" i="3" s="1"/>
  <c r="AR19" i="3"/>
  <c r="I78" i="3" s="1"/>
  <c r="AQ19" i="3"/>
  <c r="I75" i="3" s="1"/>
  <c r="AP19" i="3"/>
  <c r="I74" i="3" s="1"/>
  <c r="AO19" i="3"/>
  <c r="I73" i="3" s="1"/>
  <c r="AN19" i="3"/>
  <c r="I72" i="3" s="1"/>
  <c r="AM19" i="3"/>
  <c r="I69" i="3" s="1"/>
  <c r="AL19" i="3"/>
  <c r="I68" i="3" s="1"/>
  <c r="AK19" i="3"/>
  <c r="I70" i="3" s="1"/>
  <c r="AJ19" i="3"/>
  <c r="I67" i="3" s="1"/>
  <c r="AI19" i="3"/>
  <c r="I66" i="3" s="1"/>
  <c r="AH19" i="3"/>
  <c r="I65" i="3" s="1"/>
  <c r="AG19" i="3"/>
  <c r="I64" i="3" s="1"/>
  <c r="AF19" i="3"/>
  <c r="I60" i="3" s="1"/>
  <c r="AE19" i="3"/>
  <c r="I59" i="3" s="1"/>
  <c r="AD19" i="3"/>
  <c r="I61" i="3" s="1"/>
  <c r="AC19" i="3"/>
  <c r="I58" i="3" s="1"/>
  <c r="AB19" i="3"/>
  <c r="I57" i="3" s="1"/>
  <c r="AA19" i="3"/>
  <c r="I56" i="3" s="1"/>
  <c r="Z19" i="3"/>
  <c r="I55" i="3" s="1"/>
  <c r="Y19" i="3"/>
  <c r="I51" i="3" s="1"/>
  <c r="X19" i="3"/>
  <c r="I50" i="3" s="1"/>
  <c r="W19" i="3"/>
  <c r="I52" i="3" s="1"/>
  <c r="V19" i="3"/>
  <c r="I49" i="3" s="1"/>
  <c r="U19" i="3"/>
  <c r="I48" i="3" s="1"/>
  <c r="T19" i="3"/>
  <c r="I47" i="3" s="1"/>
  <c r="S19" i="3"/>
  <c r="I46" i="3" s="1"/>
  <c r="R19" i="3"/>
  <c r="I42" i="3" s="1"/>
  <c r="Q19" i="3"/>
  <c r="I41" i="3" s="1"/>
  <c r="P19" i="3"/>
  <c r="I43" i="3" s="1"/>
  <c r="O19" i="3"/>
  <c r="I40" i="3" s="1"/>
  <c r="N19" i="3"/>
  <c r="I39" i="3" s="1"/>
  <c r="M19" i="3"/>
  <c r="I38" i="3" s="1"/>
  <c r="L19" i="3"/>
  <c r="I37" i="3" s="1"/>
  <c r="K19" i="3"/>
  <c r="I33" i="3" s="1"/>
  <c r="J19" i="3"/>
  <c r="I32" i="3" s="1"/>
  <c r="I19" i="3"/>
  <c r="I34" i="3" s="1"/>
  <c r="H19" i="3"/>
  <c r="I31" i="3" s="1"/>
  <c r="G19" i="3"/>
  <c r="I30" i="3" s="1"/>
  <c r="F19" i="3"/>
  <c r="I29" i="3" s="1"/>
  <c r="E19" i="3"/>
  <c r="I28" i="3" s="1"/>
  <c r="D19" i="3"/>
  <c r="I27" i="3" s="1"/>
  <c r="U26" i="3" s="1"/>
  <c r="AG26" i="3" s="1"/>
  <c r="DL18" i="3"/>
  <c r="H166" i="3" s="1"/>
  <c r="DK18" i="3"/>
  <c r="H165" i="3" s="1"/>
  <c r="DJ18" i="3"/>
  <c r="H167" i="3" s="1"/>
  <c r="DI18" i="3"/>
  <c r="H164" i="3" s="1"/>
  <c r="DH18" i="3"/>
  <c r="H163" i="3" s="1"/>
  <c r="DG18" i="3"/>
  <c r="H162" i="3" s="1"/>
  <c r="DF18" i="3"/>
  <c r="H161" i="3" s="1"/>
  <c r="DE18" i="3"/>
  <c r="H157" i="3" s="1"/>
  <c r="DD18" i="3"/>
  <c r="H156" i="3" s="1"/>
  <c r="DC18" i="3"/>
  <c r="H158" i="3" s="1"/>
  <c r="DB18" i="3"/>
  <c r="H155" i="3" s="1"/>
  <c r="DA18" i="3"/>
  <c r="H154" i="3" s="1"/>
  <c r="CZ18" i="3"/>
  <c r="H153" i="3" s="1"/>
  <c r="CY18" i="3"/>
  <c r="H152" i="3" s="1"/>
  <c r="T42" i="3" s="1"/>
  <c r="AF41" i="3" s="1"/>
  <c r="CX18" i="3"/>
  <c r="H148" i="3" s="1"/>
  <c r="CW18" i="3"/>
  <c r="H147" i="3" s="1"/>
  <c r="CV18" i="3"/>
  <c r="H149" i="3" s="1"/>
  <c r="CU18" i="3"/>
  <c r="H146" i="3" s="1"/>
  <c r="CT18" i="3"/>
  <c r="H145" i="3" s="1"/>
  <c r="CS18" i="3"/>
  <c r="H144" i="3" s="1"/>
  <c r="CR18" i="3"/>
  <c r="H143" i="3" s="1"/>
  <c r="CQ18" i="3"/>
  <c r="H139" i="3" s="1"/>
  <c r="CP18" i="3"/>
  <c r="H138" i="3" s="1"/>
  <c r="CO18" i="3"/>
  <c r="H140" i="3" s="1"/>
  <c r="CN18" i="3"/>
  <c r="H137" i="3" s="1"/>
  <c r="CM18" i="3"/>
  <c r="H136" i="3" s="1"/>
  <c r="CL18" i="3"/>
  <c r="H135" i="3" s="1"/>
  <c r="CK18" i="3"/>
  <c r="H134" i="3" s="1"/>
  <c r="CJ18" i="3"/>
  <c r="H130" i="3" s="1"/>
  <c r="CI18" i="3"/>
  <c r="H129" i="3" s="1"/>
  <c r="CH18" i="3"/>
  <c r="H131" i="3" s="1"/>
  <c r="CG18" i="3"/>
  <c r="H128" i="3" s="1"/>
  <c r="CF18" i="3"/>
  <c r="H127" i="3" s="1"/>
  <c r="CE18" i="3"/>
  <c r="H126" i="3" s="1"/>
  <c r="CD18" i="3"/>
  <c r="H125" i="3" s="1"/>
  <c r="CC18" i="3"/>
  <c r="H121" i="3" s="1"/>
  <c r="CB18" i="3"/>
  <c r="H120" i="3" s="1"/>
  <c r="CA18" i="3"/>
  <c r="H122" i="3" s="1"/>
  <c r="BZ18" i="3"/>
  <c r="H119" i="3" s="1"/>
  <c r="BY18" i="3"/>
  <c r="H118" i="3" s="1"/>
  <c r="BX18" i="3"/>
  <c r="H117" i="3" s="1"/>
  <c r="BW18" i="3"/>
  <c r="H116" i="3" s="1"/>
  <c r="BV18" i="3"/>
  <c r="H112" i="3" s="1"/>
  <c r="BU18" i="3"/>
  <c r="H111" i="3" s="1"/>
  <c r="BT18" i="3"/>
  <c r="H113" i="3" s="1"/>
  <c r="BS18" i="3"/>
  <c r="H110" i="3" s="1"/>
  <c r="BR18" i="3"/>
  <c r="H109" i="3" s="1"/>
  <c r="BQ18" i="3"/>
  <c r="H108" i="3" s="1"/>
  <c r="BP18" i="3"/>
  <c r="H107" i="3" s="1"/>
  <c r="BO18" i="3"/>
  <c r="H103" i="3" s="1"/>
  <c r="BN18" i="3"/>
  <c r="H102" i="3" s="1"/>
  <c r="BM18" i="3"/>
  <c r="H104" i="3" s="1"/>
  <c r="BL18" i="3"/>
  <c r="H101" i="3" s="1"/>
  <c r="BK18" i="3"/>
  <c r="H100" i="3" s="1"/>
  <c r="BJ18" i="3"/>
  <c r="H99" i="3" s="1"/>
  <c r="BI18" i="3"/>
  <c r="H98" i="3" s="1"/>
  <c r="BH18" i="3"/>
  <c r="H94" i="3" s="1"/>
  <c r="BG18" i="3"/>
  <c r="H93" i="3" s="1"/>
  <c r="BF18" i="3"/>
  <c r="H95" i="3" s="1"/>
  <c r="BE18" i="3"/>
  <c r="H92" i="3" s="1"/>
  <c r="BD18" i="3"/>
  <c r="H91" i="3" s="1"/>
  <c r="BC18" i="3"/>
  <c r="H90" i="3" s="1"/>
  <c r="BB18" i="3"/>
  <c r="H89" i="3" s="1"/>
  <c r="BA18" i="3"/>
  <c r="H85" i="3" s="1"/>
  <c r="AZ18" i="3"/>
  <c r="H84" i="3" s="1"/>
  <c r="AY18" i="3"/>
  <c r="H86" i="3" s="1"/>
  <c r="AX18" i="3"/>
  <c r="H83" i="3" s="1"/>
  <c r="AW18" i="3"/>
  <c r="H82" i="3" s="1"/>
  <c r="AV18" i="3"/>
  <c r="H81" i="3" s="1"/>
  <c r="AU18" i="3"/>
  <c r="H80" i="3" s="1"/>
  <c r="AT18" i="3"/>
  <c r="H77" i="3" s="1"/>
  <c r="AS18" i="3"/>
  <c r="H76" i="3" s="1"/>
  <c r="AR18" i="3"/>
  <c r="H78" i="3" s="1"/>
  <c r="AQ18" i="3"/>
  <c r="H75" i="3" s="1"/>
  <c r="AP18" i="3"/>
  <c r="H74" i="3" s="1"/>
  <c r="AO18" i="3"/>
  <c r="H73" i="3" s="1"/>
  <c r="AN18" i="3"/>
  <c r="H72" i="3" s="1"/>
  <c r="AM18" i="3"/>
  <c r="H69" i="3" s="1"/>
  <c r="AL18" i="3"/>
  <c r="H68" i="3" s="1"/>
  <c r="AK18" i="3"/>
  <c r="H70" i="3" s="1"/>
  <c r="AJ18" i="3"/>
  <c r="H67" i="3" s="1"/>
  <c r="AI18" i="3"/>
  <c r="H66" i="3" s="1"/>
  <c r="AH18" i="3"/>
  <c r="H65" i="3" s="1"/>
  <c r="AG18" i="3"/>
  <c r="H64" i="3" s="1"/>
  <c r="AF18" i="3"/>
  <c r="H60" i="3" s="1"/>
  <c r="AE18" i="3"/>
  <c r="H59" i="3" s="1"/>
  <c r="AD18" i="3"/>
  <c r="H61" i="3" s="1"/>
  <c r="AC18" i="3"/>
  <c r="H58" i="3" s="1"/>
  <c r="AB18" i="3"/>
  <c r="H57" i="3" s="1"/>
  <c r="AA18" i="3"/>
  <c r="H56" i="3" s="1"/>
  <c r="Z18" i="3"/>
  <c r="H55" i="3" s="1"/>
  <c r="Y18" i="3"/>
  <c r="H51" i="3" s="1"/>
  <c r="X18" i="3"/>
  <c r="H50" i="3" s="1"/>
  <c r="W18" i="3"/>
  <c r="H52" i="3" s="1"/>
  <c r="V18" i="3"/>
  <c r="H49" i="3" s="1"/>
  <c r="U18" i="3"/>
  <c r="H48" i="3" s="1"/>
  <c r="T18" i="3"/>
  <c r="H47" i="3" s="1"/>
  <c r="S18" i="3"/>
  <c r="H46" i="3" s="1"/>
  <c r="T39" i="3" s="1"/>
  <c r="AF29" i="3" s="1"/>
  <c r="AF48" i="3" s="1"/>
  <c r="R18" i="3"/>
  <c r="H42" i="3" s="1"/>
  <c r="Q18" i="3"/>
  <c r="H41" i="3" s="1"/>
  <c r="P18" i="3"/>
  <c r="H43" i="3" s="1"/>
  <c r="O18" i="3"/>
  <c r="H40" i="3" s="1"/>
  <c r="N18" i="3"/>
  <c r="H39" i="3" s="1"/>
  <c r="M18" i="3"/>
  <c r="H38" i="3" s="1"/>
  <c r="L18" i="3"/>
  <c r="H37" i="3" s="1"/>
  <c r="K18" i="3"/>
  <c r="H33" i="3" s="1"/>
  <c r="J18" i="3"/>
  <c r="H32" i="3" s="1"/>
  <c r="I18" i="3"/>
  <c r="H34" i="3" s="1"/>
  <c r="H18" i="3"/>
  <c r="H31" i="3" s="1"/>
  <c r="G18" i="3"/>
  <c r="H30" i="3" s="1"/>
  <c r="F18" i="3"/>
  <c r="H29" i="3" s="1"/>
  <c r="E18" i="3"/>
  <c r="H28" i="3" s="1"/>
  <c r="D18" i="3"/>
  <c r="H27" i="3" s="1"/>
  <c r="T26" i="3" s="1"/>
  <c r="AF26" i="3" s="1"/>
  <c r="DL17" i="3"/>
  <c r="G166" i="3" s="1"/>
  <c r="DK17" i="3"/>
  <c r="G165" i="3" s="1"/>
  <c r="DJ17" i="3"/>
  <c r="G167" i="3" s="1"/>
  <c r="DI17" i="3"/>
  <c r="G164" i="3" s="1"/>
  <c r="DH17" i="3"/>
  <c r="G163" i="3" s="1"/>
  <c r="DG17" i="3"/>
  <c r="G162" i="3" s="1"/>
  <c r="DF17" i="3"/>
  <c r="G161" i="3" s="1"/>
  <c r="DE17" i="3"/>
  <c r="G157" i="3" s="1"/>
  <c r="DD17" i="3"/>
  <c r="G156" i="3" s="1"/>
  <c r="DC17" i="3"/>
  <c r="G158" i="3" s="1"/>
  <c r="DB17" i="3"/>
  <c r="G155" i="3" s="1"/>
  <c r="DA17" i="3"/>
  <c r="G154" i="3" s="1"/>
  <c r="CZ17" i="3"/>
  <c r="G153" i="3" s="1"/>
  <c r="CY17" i="3"/>
  <c r="G152" i="3" s="1"/>
  <c r="CX17" i="3"/>
  <c r="G148" i="3" s="1"/>
  <c r="CW17" i="3"/>
  <c r="G147" i="3" s="1"/>
  <c r="CV17" i="3"/>
  <c r="G149" i="3" s="1"/>
  <c r="CU17" i="3"/>
  <c r="G146" i="3" s="1"/>
  <c r="CT17" i="3"/>
  <c r="G145" i="3" s="1"/>
  <c r="CS17" i="3"/>
  <c r="G144" i="3" s="1"/>
  <c r="CR17" i="3"/>
  <c r="G143" i="3" s="1"/>
  <c r="S36" i="3" s="1"/>
  <c r="AE40" i="3" s="1"/>
  <c r="CQ17" i="3"/>
  <c r="G139" i="3" s="1"/>
  <c r="CP17" i="3"/>
  <c r="G138" i="3" s="1"/>
  <c r="CO17" i="3"/>
  <c r="G140" i="3" s="1"/>
  <c r="CN17" i="3"/>
  <c r="G137" i="3" s="1"/>
  <c r="CM17" i="3"/>
  <c r="G136" i="3" s="1"/>
  <c r="CL17" i="3"/>
  <c r="G135" i="3" s="1"/>
  <c r="CK17" i="3"/>
  <c r="G134" i="3" s="1"/>
  <c r="CJ17" i="3"/>
  <c r="G130" i="3" s="1"/>
  <c r="CI17" i="3"/>
  <c r="G129" i="3" s="1"/>
  <c r="CH17" i="3"/>
  <c r="G131" i="3" s="1"/>
  <c r="CG17" i="3"/>
  <c r="G128" i="3" s="1"/>
  <c r="CF17" i="3"/>
  <c r="G127" i="3" s="1"/>
  <c r="CE17" i="3"/>
  <c r="G126" i="3" s="1"/>
  <c r="CD17" i="3"/>
  <c r="G125" i="3" s="1"/>
  <c r="CC17" i="3"/>
  <c r="G121" i="3" s="1"/>
  <c r="CB17" i="3"/>
  <c r="G120" i="3" s="1"/>
  <c r="CA17" i="3"/>
  <c r="G122" i="3" s="1"/>
  <c r="BZ17" i="3"/>
  <c r="G119" i="3" s="1"/>
  <c r="BY17" i="3"/>
  <c r="G118" i="3" s="1"/>
  <c r="BX17" i="3"/>
  <c r="G117" i="3" s="1"/>
  <c r="BW17" i="3"/>
  <c r="G116" i="3" s="1"/>
  <c r="BV17" i="3"/>
  <c r="G112" i="3" s="1"/>
  <c r="BU17" i="3"/>
  <c r="G111" i="3" s="1"/>
  <c r="BT17" i="3"/>
  <c r="G113" i="3" s="1"/>
  <c r="BS17" i="3"/>
  <c r="G110" i="3" s="1"/>
  <c r="BR17" i="3"/>
  <c r="G109" i="3" s="1"/>
  <c r="BQ17" i="3"/>
  <c r="G108" i="3" s="1"/>
  <c r="BP17" i="3"/>
  <c r="G107" i="3" s="1"/>
  <c r="S35" i="3" s="1"/>
  <c r="AE36" i="3" s="1"/>
  <c r="BO17" i="3"/>
  <c r="G103" i="3" s="1"/>
  <c r="BN17" i="3"/>
  <c r="G102" i="3" s="1"/>
  <c r="BM17" i="3"/>
  <c r="G104" i="3" s="1"/>
  <c r="BL17" i="3"/>
  <c r="G101" i="3" s="1"/>
  <c r="BK17" i="3"/>
  <c r="G100" i="3" s="1"/>
  <c r="BJ17" i="3"/>
  <c r="G99" i="3" s="1"/>
  <c r="BI17" i="3"/>
  <c r="G98" i="3" s="1"/>
  <c r="BH17" i="3"/>
  <c r="G94" i="3" s="1"/>
  <c r="BG17" i="3"/>
  <c r="G93" i="3" s="1"/>
  <c r="BF17" i="3"/>
  <c r="G95" i="3" s="1"/>
  <c r="BE17" i="3"/>
  <c r="G92" i="3" s="1"/>
  <c r="BD17" i="3"/>
  <c r="G91" i="3" s="1"/>
  <c r="BC17" i="3"/>
  <c r="G90" i="3" s="1"/>
  <c r="BB17" i="3"/>
  <c r="G89" i="3" s="1"/>
  <c r="BA17" i="3"/>
  <c r="G85" i="3" s="1"/>
  <c r="AZ17" i="3"/>
  <c r="G84" i="3" s="1"/>
  <c r="AY17" i="3"/>
  <c r="G86" i="3" s="1"/>
  <c r="AX17" i="3"/>
  <c r="G83" i="3" s="1"/>
  <c r="AW17" i="3"/>
  <c r="G82" i="3" s="1"/>
  <c r="AV17" i="3"/>
  <c r="G81" i="3" s="1"/>
  <c r="AU17" i="3"/>
  <c r="G80" i="3" s="1"/>
  <c r="AT17" i="3"/>
  <c r="G77" i="3" s="1"/>
  <c r="AS17" i="3"/>
  <c r="G76" i="3" s="1"/>
  <c r="AR17" i="3"/>
  <c r="G78" i="3" s="1"/>
  <c r="AQ17" i="3"/>
  <c r="G75" i="3" s="1"/>
  <c r="AP17" i="3"/>
  <c r="G74" i="3" s="1"/>
  <c r="AO17" i="3"/>
  <c r="G73" i="3" s="1"/>
  <c r="AN17" i="3"/>
  <c r="G72" i="3" s="1"/>
  <c r="AM17" i="3"/>
  <c r="G69" i="3" s="1"/>
  <c r="AL17" i="3"/>
  <c r="G68" i="3" s="1"/>
  <c r="AK17" i="3"/>
  <c r="G70" i="3" s="1"/>
  <c r="AJ17" i="3"/>
  <c r="G67" i="3" s="1"/>
  <c r="AI17" i="3"/>
  <c r="G66" i="3" s="1"/>
  <c r="AH17" i="3"/>
  <c r="G65" i="3" s="1"/>
  <c r="AG17" i="3"/>
  <c r="G64" i="3" s="1"/>
  <c r="AF17" i="3"/>
  <c r="G60" i="3" s="1"/>
  <c r="AE17" i="3"/>
  <c r="G59" i="3" s="1"/>
  <c r="AD17" i="3"/>
  <c r="G61" i="3" s="1"/>
  <c r="AC17" i="3"/>
  <c r="G58" i="3" s="1"/>
  <c r="AB17" i="3"/>
  <c r="G57" i="3" s="1"/>
  <c r="AA17" i="3"/>
  <c r="G56" i="3" s="1"/>
  <c r="Z17" i="3"/>
  <c r="G55" i="3" s="1"/>
  <c r="Y17" i="3"/>
  <c r="G51" i="3" s="1"/>
  <c r="X17" i="3"/>
  <c r="G50" i="3" s="1"/>
  <c r="W17" i="3"/>
  <c r="G52" i="3" s="1"/>
  <c r="V17" i="3"/>
  <c r="G49" i="3" s="1"/>
  <c r="U17" i="3"/>
  <c r="G48" i="3" s="1"/>
  <c r="T17" i="3"/>
  <c r="G47" i="3" s="1"/>
  <c r="S17" i="3"/>
  <c r="G46" i="3" s="1"/>
  <c r="R17" i="3"/>
  <c r="G42" i="3" s="1"/>
  <c r="Q17" i="3"/>
  <c r="G41" i="3" s="1"/>
  <c r="P17" i="3"/>
  <c r="G43" i="3" s="1"/>
  <c r="O17" i="3"/>
  <c r="G40" i="3" s="1"/>
  <c r="N17" i="3"/>
  <c r="G39" i="3" s="1"/>
  <c r="M17" i="3"/>
  <c r="G38" i="3" s="1"/>
  <c r="L17" i="3"/>
  <c r="G37" i="3" s="1"/>
  <c r="S33" i="3" s="1"/>
  <c r="AE28" i="3" s="1"/>
  <c r="K17" i="3"/>
  <c r="G33" i="3" s="1"/>
  <c r="J17" i="3"/>
  <c r="G32" i="3" s="1"/>
  <c r="I17" i="3"/>
  <c r="G34" i="3" s="1"/>
  <c r="H17" i="3"/>
  <c r="G31" i="3" s="1"/>
  <c r="G17" i="3"/>
  <c r="G30" i="3" s="1"/>
  <c r="F17" i="3"/>
  <c r="G29" i="3" s="1"/>
  <c r="E17" i="3"/>
  <c r="G28" i="3" s="1"/>
  <c r="D17" i="3"/>
  <c r="G27" i="3" s="1"/>
  <c r="S26" i="3" s="1"/>
  <c r="AE26" i="3" s="1"/>
  <c r="DL16" i="3"/>
  <c r="F166" i="3" s="1"/>
  <c r="DK16" i="3"/>
  <c r="F165" i="3" s="1"/>
  <c r="DJ16" i="3"/>
  <c r="F167" i="3" s="1"/>
  <c r="DI16" i="3"/>
  <c r="F164" i="3" s="1"/>
  <c r="DH16" i="3"/>
  <c r="F163" i="3" s="1"/>
  <c r="DG16" i="3"/>
  <c r="F162" i="3" s="1"/>
  <c r="DF16" i="3"/>
  <c r="F161" i="3" s="1"/>
  <c r="DE16" i="3"/>
  <c r="F157" i="3" s="1"/>
  <c r="DD16" i="3"/>
  <c r="F156" i="3" s="1"/>
  <c r="DC16" i="3"/>
  <c r="F158" i="3" s="1"/>
  <c r="DB16" i="3"/>
  <c r="F155" i="3" s="1"/>
  <c r="DA16" i="3"/>
  <c r="F154" i="3" s="1"/>
  <c r="CZ16" i="3"/>
  <c r="F153" i="3" s="1"/>
  <c r="CY16" i="3"/>
  <c r="F152" i="3" s="1"/>
  <c r="CX16" i="3"/>
  <c r="F148" i="3" s="1"/>
  <c r="CW16" i="3"/>
  <c r="F147" i="3" s="1"/>
  <c r="CV16" i="3"/>
  <c r="F149" i="3" s="1"/>
  <c r="CU16" i="3"/>
  <c r="F146" i="3" s="1"/>
  <c r="CT16" i="3"/>
  <c r="F145" i="3" s="1"/>
  <c r="CS16" i="3"/>
  <c r="F144" i="3" s="1"/>
  <c r="CR16" i="3"/>
  <c r="F143" i="3" s="1"/>
  <c r="CQ16" i="3"/>
  <c r="F139" i="3" s="1"/>
  <c r="CP16" i="3"/>
  <c r="F138" i="3" s="1"/>
  <c r="CO16" i="3"/>
  <c r="F140" i="3" s="1"/>
  <c r="CN16" i="3"/>
  <c r="F137" i="3" s="1"/>
  <c r="CM16" i="3"/>
  <c r="F136" i="3" s="1"/>
  <c r="CL16" i="3"/>
  <c r="F135" i="3" s="1"/>
  <c r="CK16" i="3"/>
  <c r="F134" i="3" s="1"/>
  <c r="CJ16" i="3"/>
  <c r="F130" i="3" s="1"/>
  <c r="CI16" i="3"/>
  <c r="F129" i="3" s="1"/>
  <c r="CH16" i="3"/>
  <c r="F131" i="3" s="1"/>
  <c r="CG16" i="3"/>
  <c r="F128" i="3" s="1"/>
  <c r="CF16" i="3"/>
  <c r="F127" i="3" s="1"/>
  <c r="CE16" i="3"/>
  <c r="F126" i="3" s="1"/>
  <c r="CD16" i="3"/>
  <c r="F125" i="3" s="1"/>
  <c r="CC16" i="3"/>
  <c r="F121" i="3" s="1"/>
  <c r="CB16" i="3"/>
  <c r="F120" i="3" s="1"/>
  <c r="CA16" i="3"/>
  <c r="F122" i="3" s="1"/>
  <c r="BZ16" i="3"/>
  <c r="F119" i="3" s="1"/>
  <c r="BY16" i="3"/>
  <c r="F118" i="3" s="1"/>
  <c r="BX16" i="3"/>
  <c r="F117" i="3" s="1"/>
  <c r="BW16" i="3"/>
  <c r="F116" i="3" s="1"/>
  <c r="BV16" i="3"/>
  <c r="F112" i="3" s="1"/>
  <c r="BU16" i="3"/>
  <c r="F111" i="3" s="1"/>
  <c r="BT16" i="3"/>
  <c r="F113" i="3" s="1"/>
  <c r="BS16" i="3"/>
  <c r="F110" i="3" s="1"/>
  <c r="BR16" i="3"/>
  <c r="F109" i="3" s="1"/>
  <c r="BQ16" i="3"/>
  <c r="F108" i="3" s="1"/>
  <c r="BP16" i="3"/>
  <c r="F107" i="3" s="1"/>
  <c r="BO16" i="3"/>
  <c r="F103" i="3" s="1"/>
  <c r="BN16" i="3"/>
  <c r="F102" i="3" s="1"/>
  <c r="BM16" i="3"/>
  <c r="F104" i="3" s="1"/>
  <c r="BL16" i="3"/>
  <c r="F101" i="3" s="1"/>
  <c r="BK16" i="3"/>
  <c r="F100" i="3" s="1"/>
  <c r="BJ16" i="3"/>
  <c r="F99" i="3" s="1"/>
  <c r="BI16" i="3"/>
  <c r="F98" i="3" s="1"/>
  <c r="BH16" i="3"/>
  <c r="F94" i="3" s="1"/>
  <c r="BG16" i="3"/>
  <c r="F93" i="3" s="1"/>
  <c r="BF16" i="3"/>
  <c r="F95" i="3" s="1"/>
  <c r="BE16" i="3"/>
  <c r="F92" i="3" s="1"/>
  <c r="BD16" i="3"/>
  <c r="F91" i="3" s="1"/>
  <c r="BC16" i="3"/>
  <c r="F90" i="3" s="1"/>
  <c r="BB16" i="3"/>
  <c r="F89" i="3" s="1"/>
  <c r="BA16" i="3"/>
  <c r="F85" i="3" s="1"/>
  <c r="AZ16" i="3"/>
  <c r="F84" i="3" s="1"/>
  <c r="AY16" i="3"/>
  <c r="F86" i="3" s="1"/>
  <c r="AX16" i="3"/>
  <c r="F83" i="3" s="1"/>
  <c r="AW16" i="3"/>
  <c r="F82" i="3" s="1"/>
  <c r="AV16" i="3"/>
  <c r="F81" i="3" s="1"/>
  <c r="AU16" i="3"/>
  <c r="F80" i="3" s="1"/>
  <c r="AT16" i="3"/>
  <c r="F77" i="3" s="1"/>
  <c r="AS16" i="3"/>
  <c r="F76" i="3" s="1"/>
  <c r="AR16" i="3"/>
  <c r="F78" i="3" s="1"/>
  <c r="AQ16" i="3"/>
  <c r="F75" i="3" s="1"/>
  <c r="AP16" i="3"/>
  <c r="F74" i="3" s="1"/>
  <c r="AO16" i="3"/>
  <c r="F73" i="3" s="1"/>
  <c r="AN16" i="3"/>
  <c r="F72" i="3" s="1"/>
  <c r="AM16" i="3"/>
  <c r="F69" i="3" s="1"/>
  <c r="AL16" i="3"/>
  <c r="F68" i="3" s="1"/>
  <c r="R28" i="3" s="1"/>
  <c r="AD31" i="3" s="1"/>
  <c r="AK16" i="3"/>
  <c r="F70" i="3" s="1"/>
  <c r="AI16" i="3"/>
  <c r="F66" i="3" s="1"/>
  <c r="AG16" i="3"/>
  <c r="F64" i="3" s="1"/>
  <c r="AF16" i="3"/>
  <c r="F60" i="3" s="1"/>
  <c r="AE16" i="3"/>
  <c r="F59" i="3" s="1"/>
  <c r="AD16" i="3"/>
  <c r="F61" i="3" s="1"/>
  <c r="AC16" i="3"/>
  <c r="F58" i="3" s="1"/>
  <c r="AB16" i="3"/>
  <c r="F57" i="3" s="1"/>
  <c r="Z16" i="3"/>
  <c r="F55" i="3" s="1"/>
  <c r="Y16" i="3"/>
  <c r="F51" i="3" s="1"/>
  <c r="X16" i="3"/>
  <c r="F50" i="3" s="1"/>
  <c r="W16" i="3"/>
  <c r="F52" i="3" s="1"/>
  <c r="V16" i="3"/>
  <c r="F49" i="3" s="1"/>
  <c r="U16" i="3"/>
  <c r="F48" i="3" s="1"/>
  <c r="S16" i="3"/>
  <c r="F46" i="3" s="1"/>
  <c r="R16" i="3"/>
  <c r="F42" i="3" s="1"/>
  <c r="Q16" i="3"/>
  <c r="F41" i="3" s="1"/>
  <c r="P16" i="3"/>
  <c r="F43" i="3" s="1"/>
  <c r="O16" i="3"/>
  <c r="F40" i="3" s="1"/>
  <c r="N16" i="3"/>
  <c r="F39" i="3" s="1"/>
  <c r="M16" i="3"/>
  <c r="F38" i="3" s="1"/>
  <c r="L16" i="3"/>
  <c r="F37" i="3" s="1"/>
  <c r="K16" i="3"/>
  <c r="F33" i="3" s="1"/>
  <c r="J16" i="3"/>
  <c r="F32" i="3" s="1"/>
  <c r="I16" i="3"/>
  <c r="F34" i="3" s="1"/>
  <c r="H16" i="3"/>
  <c r="F31" i="3" s="1"/>
  <c r="G16" i="3"/>
  <c r="F30" i="3" s="1"/>
  <c r="F16" i="3"/>
  <c r="F29" i="3" s="1"/>
  <c r="E16" i="3"/>
  <c r="F28" i="3" s="1"/>
  <c r="D16" i="3"/>
  <c r="F27" i="3" s="1"/>
  <c r="R26" i="3" s="1"/>
  <c r="AD26" i="3" s="1"/>
  <c r="DL15" i="3"/>
  <c r="E166" i="3" s="1"/>
  <c r="DK15" i="3"/>
  <c r="E165" i="3" s="1"/>
  <c r="DJ15" i="3"/>
  <c r="E167" i="3" s="1"/>
  <c r="DI15" i="3"/>
  <c r="E164" i="3" s="1"/>
  <c r="DH15" i="3"/>
  <c r="E163" i="3" s="1"/>
  <c r="DG15" i="3"/>
  <c r="E162" i="3" s="1"/>
  <c r="DF15" i="3"/>
  <c r="E161" i="3" s="1"/>
  <c r="Q48" i="3" s="1"/>
  <c r="AC42" i="3" s="1"/>
  <c r="DE15" i="3"/>
  <c r="E157" i="3" s="1"/>
  <c r="DD15" i="3"/>
  <c r="E156" i="3" s="1"/>
  <c r="DC15" i="3"/>
  <c r="E158" i="3" s="1"/>
  <c r="DB15" i="3"/>
  <c r="E155" i="3" s="1"/>
  <c r="DA15" i="3"/>
  <c r="E154" i="3" s="1"/>
  <c r="CZ15" i="3"/>
  <c r="E153" i="3" s="1"/>
  <c r="CY15" i="3"/>
  <c r="E152" i="3" s="1"/>
  <c r="CX15" i="3"/>
  <c r="E148" i="3" s="1"/>
  <c r="CW15" i="3"/>
  <c r="E147" i="3" s="1"/>
  <c r="CV15" i="3"/>
  <c r="E149" i="3" s="1"/>
  <c r="CU15" i="3"/>
  <c r="E146" i="3" s="1"/>
  <c r="CT15" i="3"/>
  <c r="E145" i="3" s="1"/>
  <c r="CS15" i="3"/>
  <c r="E144" i="3" s="1"/>
  <c r="CR15" i="3"/>
  <c r="E143" i="3" s="1"/>
  <c r="CQ15" i="3"/>
  <c r="E139" i="3" s="1"/>
  <c r="CP15" i="3"/>
  <c r="E138" i="3" s="1"/>
  <c r="CO15" i="3"/>
  <c r="E140" i="3" s="1"/>
  <c r="CN15" i="3"/>
  <c r="E137" i="3" s="1"/>
  <c r="CM15" i="3"/>
  <c r="E136" i="3" s="1"/>
  <c r="CL15" i="3"/>
  <c r="E135" i="3" s="1"/>
  <c r="CK15" i="3"/>
  <c r="E134" i="3" s="1"/>
  <c r="CJ15" i="3"/>
  <c r="E130" i="3" s="1"/>
  <c r="CI15" i="3"/>
  <c r="E129" i="3" s="1"/>
  <c r="CH15" i="3"/>
  <c r="E131" i="3" s="1"/>
  <c r="CG15" i="3"/>
  <c r="E128" i="3" s="1"/>
  <c r="CF15" i="3"/>
  <c r="E127" i="3" s="1"/>
  <c r="CE15" i="3"/>
  <c r="E126" i="3" s="1"/>
  <c r="CD15" i="3"/>
  <c r="E125" i="3" s="1"/>
  <c r="CC15" i="3"/>
  <c r="E121" i="3" s="1"/>
  <c r="CB15" i="3"/>
  <c r="E120" i="3" s="1"/>
  <c r="CA15" i="3"/>
  <c r="E122" i="3" s="1"/>
  <c r="BZ15" i="3"/>
  <c r="E119" i="3" s="1"/>
  <c r="BY15" i="3"/>
  <c r="E118" i="3" s="1"/>
  <c r="BX15" i="3"/>
  <c r="E117" i="3" s="1"/>
  <c r="BW15" i="3"/>
  <c r="E116" i="3" s="1"/>
  <c r="BV15" i="3"/>
  <c r="E112" i="3" s="1"/>
  <c r="BU15" i="3"/>
  <c r="E111" i="3" s="1"/>
  <c r="BT15" i="3"/>
  <c r="E113" i="3" s="1"/>
  <c r="BS15" i="3"/>
  <c r="E110" i="3" s="1"/>
  <c r="BR15" i="3"/>
  <c r="E109" i="3" s="1"/>
  <c r="BQ15" i="3"/>
  <c r="E108" i="3" s="1"/>
  <c r="BP15" i="3"/>
  <c r="E107" i="3" s="1"/>
  <c r="BO15" i="3"/>
  <c r="E103" i="3" s="1"/>
  <c r="BN15" i="3"/>
  <c r="E102" i="3" s="1"/>
  <c r="BM15" i="3"/>
  <c r="E104" i="3" s="1"/>
  <c r="BL15" i="3"/>
  <c r="E101" i="3" s="1"/>
  <c r="BK15" i="3"/>
  <c r="E100" i="3" s="1"/>
  <c r="BJ15" i="3"/>
  <c r="E99" i="3" s="1"/>
  <c r="BI15" i="3"/>
  <c r="E98" i="3" s="1"/>
  <c r="BH15" i="3"/>
  <c r="E94" i="3" s="1"/>
  <c r="BG15" i="3"/>
  <c r="E93" i="3" s="1"/>
  <c r="BF15" i="3"/>
  <c r="E95" i="3" s="1"/>
  <c r="BE15" i="3"/>
  <c r="E92" i="3" s="1"/>
  <c r="BD15" i="3"/>
  <c r="E91" i="3" s="1"/>
  <c r="BC15" i="3"/>
  <c r="E90" i="3" s="1"/>
  <c r="BB15" i="3"/>
  <c r="E89" i="3" s="1"/>
  <c r="BA15" i="3"/>
  <c r="E85" i="3" s="1"/>
  <c r="AZ15" i="3"/>
  <c r="E84" i="3" s="1"/>
  <c r="AY15" i="3"/>
  <c r="E86" i="3" s="1"/>
  <c r="AX15" i="3"/>
  <c r="E83" i="3" s="1"/>
  <c r="AW15" i="3"/>
  <c r="E82" i="3" s="1"/>
  <c r="AV15" i="3"/>
  <c r="E81" i="3" s="1"/>
  <c r="AU15" i="3"/>
  <c r="E80" i="3" s="1"/>
  <c r="AT15" i="3"/>
  <c r="E77" i="3" s="1"/>
  <c r="AS15" i="3"/>
  <c r="E76" i="3" s="1"/>
  <c r="AR15" i="3"/>
  <c r="E78" i="3" s="1"/>
  <c r="AQ15" i="3"/>
  <c r="E75" i="3" s="1"/>
  <c r="AP15" i="3"/>
  <c r="E74" i="3" s="1"/>
  <c r="AO15" i="3"/>
  <c r="E73" i="3" s="1"/>
  <c r="AN15" i="3"/>
  <c r="E72" i="3" s="1"/>
  <c r="AM15" i="3"/>
  <c r="E69" i="3" s="1"/>
  <c r="AL15" i="3"/>
  <c r="E68" i="3" s="1"/>
  <c r="AK15" i="3"/>
  <c r="E70" i="3" s="1"/>
  <c r="AJ15" i="3"/>
  <c r="E67" i="3" s="1"/>
  <c r="AI15" i="3"/>
  <c r="E66" i="3" s="1"/>
  <c r="AH15" i="3"/>
  <c r="E65" i="3" s="1"/>
  <c r="AG15" i="3"/>
  <c r="E64" i="3" s="1"/>
  <c r="AF15" i="3"/>
  <c r="E60" i="3" s="1"/>
  <c r="AE15" i="3"/>
  <c r="E59" i="3" s="1"/>
  <c r="AD15" i="3"/>
  <c r="E61" i="3" s="1"/>
  <c r="AC15" i="3"/>
  <c r="E58" i="3" s="1"/>
  <c r="AB15" i="3"/>
  <c r="E57" i="3" s="1"/>
  <c r="AA15" i="3"/>
  <c r="E56" i="3" s="1"/>
  <c r="Z15" i="3"/>
  <c r="E55" i="3" s="1"/>
  <c r="Y15" i="3"/>
  <c r="E51" i="3" s="1"/>
  <c r="X15" i="3"/>
  <c r="E50" i="3" s="1"/>
  <c r="W15" i="3"/>
  <c r="E52" i="3" s="1"/>
  <c r="V15" i="3"/>
  <c r="E49" i="3" s="1"/>
  <c r="U15" i="3"/>
  <c r="E48" i="3" s="1"/>
  <c r="T15" i="3"/>
  <c r="E47" i="3" s="1"/>
  <c r="S15" i="3"/>
  <c r="E46" i="3" s="1"/>
  <c r="R15" i="3"/>
  <c r="E42" i="3" s="1"/>
  <c r="Q15" i="3"/>
  <c r="E41" i="3" s="1"/>
  <c r="P15" i="3"/>
  <c r="E43" i="3" s="1"/>
  <c r="O15" i="3"/>
  <c r="E40" i="3" s="1"/>
  <c r="N15" i="3"/>
  <c r="E39" i="3" s="1"/>
  <c r="M15" i="3"/>
  <c r="E38" i="3" s="1"/>
  <c r="L15" i="3"/>
  <c r="E37" i="3" s="1"/>
  <c r="K15" i="3"/>
  <c r="E33" i="3" s="1"/>
  <c r="J15" i="3"/>
  <c r="E32" i="3" s="1"/>
  <c r="I15" i="3"/>
  <c r="E34" i="3" s="1"/>
  <c r="H15" i="3"/>
  <c r="E31" i="3" s="1"/>
  <c r="G15" i="3"/>
  <c r="E30" i="3" s="1"/>
  <c r="F15" i="3"/>
  <c r="E29" i="3" s="1"/>
  <c r="E15" i="3"/>
  <c r="E28" i="3" s="1"/>
  <c r="D15" i="3"/>
  <c r="E27" i="3" s="1"/>
  <c r="Q26" i="3" s="1"/>
  <c r="AC26" i="3" s="1"/>
  <c r="DL14" i="3"/>
  <c r="D166" i="3" s="1"/>
  <c r="DK14" i="3"/>
  <c r="D165" i="3" s="1"/>
  <c r="DJ14" i="3"/>
  <c r="D167" i="3" s="1"/>
  <c r="DI14" i="3"/>
  <c r="D164" i="3" s="1"/>
  <c r="DH14" i="3"/>
  <c r="D163" i="3" s="1"/>
  <c r="DG14" i="3"/>
  <c r="D162" i="3" s="1"/>
  <c r="DF14" i="3"/>
  <c r="D161" i="3" s="1"/>
  <c r="DE14" i="3"/>
  <c r="D157" i="3" s="1"/>
  <c r="DD14" i="3"/>
  <c r="D156" i="3" s="1"/>
  <c r="DC14" i="3"/>
  <c r="D158" i="3" s="1"/>
  <c r="DB14" i="3"/>
  <c r="D155" i="3" s="1"/>
  <c r="DA14" i="3"/>
  <c r="D154" i="3" s="1"/>
  <c r="CZ14" i="3"/>
  <c r="D153" i="3" s="1"/>
  <c r="CY14" i="3"/>
  <c r="D152" i="3" s="1"/>
  <c r="CX14" i="3"/>
  <c r="D148" i="3" s="1"/>
  <c r="CW14" i="3"/>
  <c r="D147" i="3" s="1"/>
  <c r="CV14" i="3"/>
  <c r="D149" i="3" s="1"/>
  <c r="CU14" i="3"/>
  <c r="D146" i="3" s="1"/>
  <c r="CT14" i="3"/>
  <c r="D145" i="3" s="1"/>
  <c r="CS14" i="3"/>
  <c r="D144" i="3" s="1"/>
  <c r="CR14" i="3"/>
  <c r="D143" i="3" s="1"/>
  <c r="CQ14" i="3"/>
  <c r="D139" i="3" s="1"/>
  <c r="CP14" i="3"/>
  <c r="D138" i="3" s="1"/>
  <c r="CO14" i="3"/>
  <c r="D140" i="3" s="1"/>
  <c r="CN14" i="3"/>
  <c r="D137" i="3" s="1"/>
  <c r="CM14" i="3"/>
  <c r="D136" i="3" s="1"/>
  <c r="CL14" i="3"/>
  <c r="D135" i="3" s="1"/>
  <c r="CK14" i="3"/>
  <c r="D134" i="3" s="1"/>
  <c r="CJ14" i="3"/>
  <c r="D130" i="3" s="1"/>
  <c r="CI14" i="3"/>
  <c r="D129" i="3" s="1"/>
  <c r="CH14" i="3"/>
  <c r="D131" i="3" s="1"/>
  <c r="CG14" i="3"/>
  <c r="D128" i="3" s="1"/>
  <c r="CF14" i="3"/>
  <c r="D127" i="3" s="1"/>
  <c r="CE14" i="3"/>
  <c r="D126" i="3" s="1"/>
  <c r="CD14" i="3"/>
  <c r="D125" i="3" s="1"/>
  <c r="CC14" i="3"/>
  <c r="D121" i="3" s="1"/>
  <c r="CB14" i="3"/>
  <c r="D120" i="3" s="1"/>
  <c r="CA14" i="3"/>
  <c r="D122" i="3" s="1"/>
  <c r="BZ14" i="3"/>
  <c r="D119" i="3" s="1"/>
  <c r="BY14" i="3"/>
  <c r="D118" i="3" s="1"/>
  <c r="BX14" i="3"/>
  <c r="D117" i="3" s="1"/>
  <c r="BW14" i="3"/>
  <c r="D116" i="3" s="1"/>
  <c r="BV14" i="3"/>
  <c r="D112" i="3" s="1"/>
  <c r="BU14" i="3"/>
  <c r="D111" i="3" s="1"/>
  <c r="BT14" i="3"/>
  <c r="D113" i="3" s="1"/>
  <c r="BS14" i="3"/>
  <c r="D110" i="3" s="1"/>
  <c r="BR14" i="3"/>
  <c r="D109" i="3" s="1"/>
  <c r="BQ14" i="3"/>
  <c r="D108" i="3" s="1"/>
  <c r="BP14" i="3"/>
  <c r="D107" i="3" s="1"/>
  <c r="BO14" i="3"/>
  <c r="D103" i="3" s="1"/>
  <c r="BN14" i="3"/>
  <c r="D102" i="3" s="1"/>
  <c r="BM14" i="3"/>
  <c r="D104" i="3" s="1"/>
  <c r="BL14" i="3"/>
  <c r="D101" i="3" s="1"/>
  <c r="BK14" i="3"/>
  <c r="D100" i="3" s="1"/>
  <c r="BJ14" i="3"/>
  <c r="D99" i="3" s="1"/>
  <c r="BI14" i="3"/>
  <c r="D98" i="3" s="1"/>
  <c r="BH14" i="3"/>
  <c r="D94" i="3" s="1"/>
  <c r="BG14" i="3"/>
  <c r="D93" i="3" s="1"/>
  <c r="BF14" i="3"/>
  <c r="D95" i="3" s="1"/>
  <c r="BE14" i="3"/>
  <c r="D92" i="3" s="1"/>
  <c r="BD14" i="3"/>
  <c r="D91" i="3" s="1"/>
  <c r="BC14" i="3"/>
  <c r="D90" i="3" s="1"/>
  <c r="BB14" i="3"/>
  <c r="D89" i="3" s="1"/>
  <c r="BA14" i="3"/>
  <c r="D85" i="3" s="1"/>
  <c r="AZ14" i="3"/>
  <c r="D84" i="3" s="1"/>
  <c r="AY14" i="3"/>
  <c r="D86" i="3" s="1"/>
  <c r="AX14" i="3"/>
  <c r="D83" i="3" s="1"/>
  <c r="AW14" i="3"/>
  <c r="D82" i="3" s="1"/>
  <c r="AV14" i="3"/>
  <c r="D81" i="3" s="1"/>
  <c r="AU14" i="3"/>
  <c r="D80" i="3" s="1"/>
  <c r="AT14" i="3"/>
  <c r="D77" i="3" s="1"/>
  <c r="AS14" i="3"/>
  <c r="D76" i="3" s="1"/>
  <c r="AR14" i="3"/>
  <c r="D78" i="3" s="1"/>
  <c r="AQ14" i="3"/>
  <c r="D75" i="3" s="1"/>
  <c r="AP14" i="3"/>
  <c r="D74" i="3" s="1"/>
  <c r="AO14" i="3"/>
  <c r="D73" i="3" s="1"/>
  <c r="AN14" i="3"/>
  <c r="D72" i="3" s="1"/>
  <c r="AM14" i="3"/>
  <c r="D69" i="3" s="1"/>
  <c r="AL14" i="3"/>
  <c r="D68" i="3" s="1"/>
  <c r="AK14" i="3"/>
  <c r="D70" i="3" s="1"/>
  <c r="AJ14" i="3"/>
  <c r="D67" i="3" s="1"/>
  <c r="AI14" i="3"/>
  <c r="D66" i="3" s="1"/>
  <c r="AH14" i="3"/>
  <c r="D65" i="3" s="1"/>
  <c r="AG14" i="3"/>
  <c r="D64" i="3" s="1"/>
  <c r="AF14" i="3"/>
  <c r="D60" i="3" s="1"/>
  <c r="AE14" i="3"/>
  <c r="D59" i="3" s="1"/>
  <c r="AD14" i="3"/>
  <c r="D61" i="3" s="1"/>
  <c r="AC14" i="3"/>
  <c r="D58" i="3" s="1"/>
  <c r="AB14" i="3"/>
  <c r="D57" i="3" s="1"/>
  <c r="AA14" i="3"/>
  <c r="D56" i="3" s="1"/>
  <c r="Z14" i="3"/>
  <c r="D55" i="3" s="1"/>
  <c r="Y14" i="3"/>
  <c r="D51" i="3" s="1"/>
  <c r="X14" i="3"/>
  <c r="D50" i="3" s="1"/>
  <c r="W14" i="3"/>
  <c r="D52" i="3" s="1"/>
  <c r="V14" i="3"/>
  <c r="D49" i="3" s="1"/>
  <c r="U14" i="3"/>
  <c r="D48" i="3" s="1"/>
  <c r="T14" i="3"/>
  <c r="D47" i="3" s="1"/>
  <c r="S14" i="3"/>
  <c r="D46" i="3" s="1"/>
  <c r="R14" i="3"/>
  <c r="D42" i="3" s="1"/>
  <c r="Q14" i="3"/>
  <c r="D41" i="3" s="1"/>
  <c r="P14" i="3"/>
  <c r="D43" i="3" s="1"/>
  <c r="O14" i="3"/>
  <c r="D40" i="3" s="1"/>
  <c r="N14" i="3"/>
  <c r="D39" i="3" s="1"/>
  <c r="M14" i="3"/>
  <c r="D38" i="3" s="1"/>
  <c r="L14" i="3"/>
  <c r="D37" i="3" s="1"/>
  <c r="K14" i="3"/>
  <c r="D33" i="3" s="1"/>
  <c r="J14" i="3"/>
  <c r="D32" i="3" s="1"/>
  <c r="I14" i="3"/>
  <c r="D34" i="3" s="1"/>
  <c r="H14" i="3"/>
  <c r="D31" i="3" s="1"/>
  <c r="G14" i="3"/>
  <c r="D30" i="3" s="1"/>
  <c r="F14" i="3"/>
  <c r="D29" i="3" s="1"/>
  <c r="E14" i="3"/>
  <c r="D28" i="3" s="1"/>
  <c r="D14" i="3"/>
  <c r="D27" i="3" s="1"/>
  <c r="P26" i="3" s="1"/>
  <c r="AB26" i="3" s="1"/>
  <c r="DL22" i="2"/>
  <c r="L166" i="2" s="1"/>
  <c r="DK22" i="2"/>
  <c r="L165" i="2" s="1"/>
  <c r="DJ22" i="2"/>
  <c r="L167" i="2" s="1"/>
  <c r="DI22" i="2"/>
  <c r="L164" i="2" s="1"/>
  <c r="DH22" i="2"/>
  <c r="L163" i="2" s="1"/>
  <c r="DG22" i="2"/>
  <c r="L162" i="2" s="1"/>
  <c r="DF22" i="2"/>
  <c r="L161" i="2" s="1"/>
  <c r="DE22" i="2"/>
  <c r="L157" i="2" s="1"/>
  <c r="DD22" i="2"/>
  <c r="L156" i="2" s="1"/>
  <c r="DC22" i="2"/>
  <c r="L158" i="2" s="1"/>
  <c r="DB22" i="2"/>
  <c r="L155" i="2" s="1"/>
  <c r="DA22" i="2"/>
  <c r="L154" i="2" s="1"/>
  <c r="CZ22" i="2"/>
  <c r="L153" i="2" s="1"/>
  <c r="CY22" i="2"/>
  <c r="L152" i="2" s="1"/>
  <c r="CX22" i="2"/>
  <c r="L148" i="2" s="1"/>
  <c r="CW22" i="2"/>
  <c r="L147" i="2" s="1"/>
  <c r="CV22" i="2"/>
  <c r="L149" i="2" s="1"/>
  <c r="CU22" i="2"/>
  <c r="L146" i="2" s="1"/>
  <c r="CT22" i="2"/>
  <c r="L145" i="2" s="1"/>
  <c r="CS22" i="2"/>
  <c r="L144" i="2" s="1"/>
  <c r="CR22" i="2"/>
  <c r="L143" i="2" s="1"/>
  <c r="CQ22" i="2"/>
  <c r="L139" i="2" s="1"/>
  <c r="CP22" i="2"/>
  <c r="L138" i="2" s="1"/>
  <c r="CO22" i="2"/>
  <c r="L140" i="2" s="1"/>
  <c r="CN22" i="2"/>
  <c r="L137" i="2" s="1"/>
  <c r="CM22" i="2"/>
  <c r="L136" i="2" s="1"/>
  <c r="CL22" i="2"/>
  <c r="L135" i="2" s="1"/>
  <c r="CK22" i="2"/>
  <c r="L134" i="2" s="1"/>
  <c r="CJ22" i="2"/>
  <c r="L130" i="2" s="1"/>
  <c r="CI22" i="2"/>
  <c r="L129" i="2" s="1"/>
  <c r="CH22" i="2"/>
  <c r="L131" i="2" s="1"/>
  <c r="CG22" i="2"/>
  <c r="L128" i="2" s="1"/>
  <c r="CF22" i="2"/>
  <c r="L127" i="2" s="1"/>
  <c r="CE22" i="2"/>
  <c r="L126" i="2" s="1"/>
  <c r="CD22" i="2"/>
  <c r="L125" i="2" s="1"/>
  <c r="CC22" i="2"/>
  <c r="L121" i="2" s="1"/>
  <c r="CB22" i="2"/>
  <c r="L120" i="2" s="1"/>
  <c r="CA22" i="2"/>
  <c r="L122" i="2" s="1"/>
  <c r="BZ22" i="2"/>
  <c r="L119" i="2" s="1"/>
  <c r="BY22" i="2"/>
  <c r="L118" i="2" s="1"/>
  <c r="BX22" i="2"/>
  <c r="L117" i="2" s="1"/>
  <c r="BW22" i="2"/>
  <c r="L116" i="2" s="1"/>
  <c r="BV22" i="2"/>
  <c r="L112" i="2" s="1"/>
  <c r="BU22" i="2"/>
  <c r="L111" i="2" s="1"/>
  <c r="BT22" i="2"/>
  <c r="L113" i="2" s="1"/>
  <c r="BS22" i="2"/>
  <c r="L110" i="2" s="1"/>
  <c r="BR22" i="2"/>
  <c r="L109" i="2" s="1"/>
  <c r="BQ22" i="2"/>
  <c r="L108" i="2" s="1"/>
  <c r="BP22" i="2"/>
  <c r="L107" i="2" s="1"/>
  <c r="BO22" i="2"/>
  <c r="L103" i="2" s="1"/>
  <c r="BN22" i="2"/>
  <c r="L102" i="2" s="1"/>
  <c r="BM22" i="2"/>
  <c r="L104" i="2" s="1"/>
  <c r="BL22" i="2"/>
  <c r="L101" i="2" s="1"/>
  <c r="BK22" i="2"/>
  <c r="L100" i="2" s="1"/>
  <c r="BJ22" i="2"/>
  <c r="L99" i="2" s="1"/>
  <c r="BI22" i="2"/>
  <c r="L98" i="2" s="1"/>
  <c r="BH22" i="2"/>
  <c r="L94" i="2" s="1"/>
  <c r="BG22" i="2"/>
  <c r="L93" i="2" s="1"/>
  <c r="BF22" i="2"/>
  <c r="L95" i="2" s="1"/>
  <c r="BE22" i="2"/>
  <c r="L92" i="2" s="1"/>
  <c r="BD22" i="2"/>
  <c r="L91" i="2" s="1"/>
  <c r="BC22" i="2"/>
  <c r="L90" i="2" s="1"/>
  <c r="BB22" i="2"/>
  <c r="L89" i="2" s="1"/>
  <c r="BA22" i="2"/>
  <c r="L85" i="2" s="1"/>
  <c r="AZ22" i="2"/>
  <c r="L84" i="2" s="1"/>
  <c r="AY22" i="2"/>
  <c r="L86" i="2" s="1"/>
  <c r="AX22" i="2"/>
  <c r="L83" i="2" s="1"/>
  <c r="AW22" i="2"/>
  <c r="L82" i="2" s="1"/>
  <c r="AV22" i="2"/>
  <c r="L81" i="2" s="1"/>
  <c r="AU22" i="2"/>
  <c r="L80" i="2" s="1"/>
  <c r="AT22" i="2"/>
  <c r="L77" i="2" s="1"/>
  <c r="AS22" i="2"/>
  <c r="L76" i="2" s="1"/>
  <c r="AR22" i="2"/>
  <c r="L78" i="2" s="1"/>
  <c r="AQ22" i="2"/>
  <c r="L75" i="2" s="1"/>
  <c r="AP22" i="2"/>
  <c r="L74" i="2" s="1"/>
  <c r="AO22" i="2"/>
  <c r="L73" i="2" s="1"/>
  <c r="AN22" i="2"/>
  <c r="L72" i="2" s="1"/>
  <c r="AM22" i="2"/>
  <c r="L69" i="2" s="1"/>
  <c r="AL22" i="2"/>
  <c r="L68" i="2" s="1"/>
  <c r="AK22" i="2"/>
  <c r="L70" i="2" s="1"/>
  <c r="AJ22" i="2"/>
  <c r="L67" i="2" s="1"/>
  <c r="AI22" i="2"/>
  <c r="L66" i="2" s="1"/>
  <c r="AH22" i="2"/>
  <c r="L65" i="2" s="1"/>
  <c r="AG22" i="2"/>
  <c r="L64" i="2" s="1"/>
  <c r="AF22" i="2"/>
  <c r="L60" i="2" s="1"/>
  <c r="AE22" i="2"/>
  <c r="L59" i="2" s="1"/>
  <c r="AD22" i="2"/>
  <c r="L61" i="2" s="1"/>
  <c r="AC22" i="2"/>
  <c r="L58" i="2" s="1"/>
  <c r="AB22" i="2"/>
  <c r="L57" i="2" s="1"/>
  <c r="AA22" i="2"/>
  <c r="L56" i="2" s="1"/>
  <c r="Z22" i="2"/>
  <c r="L55" i="2" s="1"/>
  <c r="Y22" i="2"/>
  <c r="L51" i="2" s="1"/>
  <c r="X22" i="2"/>
  <c r="L50" i="2" s="1"/>
  <c r="W22" i="2"/>
  <c r="L52" i="2" s="1"/>
  <c r="V22" i="2"/>
  <c r="L49" i="2" s="1"/>
  <c r="U22" i="2"/>
  <c r="L48" i="2" s="1"/>
  <c r="T22" i="2"/>
  <c r="L47" i="2" s="1"/>
  <c r="S22" i="2"/>
  <c r="L46" i="2" s="1"/>
  <c r="R22" i="2"/>
  <c r="L42" i="2" s="1"/>
  <c r="Q22" i="2"/>
  <c r="L41" i="2" s="1"/>
  <c r="P22" i="2"/>
  <c r="L43" i="2" s="1"/>
  <c r="O22" i="2"/>
  <c r="L40" i="2" s="1"/>
  <c r="N22" i="2"/>
  <c r="L39" i="2" s="1"/>
  <c r="M22" i="2"/>
  <c r="L38" i="2" s="1"/>
  <c r="L22" i="2"/>
  <c r="L37" i="2" s="1"/>
  <c r="K22" i="2"/>
  <c r="L33" i="2" s="1"/>
  <c r="J22" i="2"/>
  <c r="L32" i="2" s="1"/>
  <c r="I22" i="2"/>
  <c r="L34" i="2" s="1"/>
  <c r="H22" i="2"/>
  <c r="L31" i="2" s="1"/>
  <c r="G22" i="2"/>
  <c r="L30" i="2" s="1"/>
  <c r="F22" i="2"/>
  <c r="L29" i="2" s="1"/>
  <c r="E22" i="2"/>
  <c r="L28" i="2" s="1"/>
  <c r="D22" i="2"/>
  <c r="L27" i="2" s="1"/>
  <c r="X26" i="2" s="1"/>
  <c r="AJ26" i="2" s="1"/>
  <c r="DL21" i="2"/>
  <c r="K166" i="2" s="1"/>
  <c r="DK21" i="2"/>
  <c r="K165" i="2" s="1"/>
  <c r="DJ21" i="2"/>
  <c r="K167" i="2" s="1"/>
  <c r="DI21" i="2"/>
  <c r="K164" i="2" s="1"/>
  <c r="DH21" i="2"/>
  <c r="K163" i="2" s="1"/>
  <c r="DG21" i="2"/>
  <c r="K162" i="2" s="1"/>
  <c r="DF21" i="2"/>
  <c r="K161" i="2" s="1"/>
  <c r="DE21" i="2"/>
  <c r="K157" i="2" s="1"/>
  <c r="DD21" i="2"/>
  <c r="K156" i="2" s="1"/>
  <c r="DC21" i="2"/>
  <c r="K158" i="2" s="1"/>
  <c r="DB21" i="2"/>
  <c r="K155" i="2" s="1"/>
  <c r="DA21" i="2"/>
  <c r="K154" i="2" s="1"/>
  <c r="CZ21" i="2"/>
  <c r="K153" i="2" s="1"/>
  <c r="CY21" i="2"/>
  <c r="K152" i="2" s="1"/>
  <c r="CX21" i="2"/>
  <c r="K148" i="2" s="1"/>
  <c r="CW21" i="2"/>
  <c r="K147" i="2" s="1"/>
  <c r="CV21" i="2"/>
  <c r="K149" i="2" s="1"/>
  <c r="CU21" i="2"/>
  <c r="K146" i="2" s="1"/>
  <c r="CT21" i="2"/>
  <c r="K145" i="2" s="1"/>
  <c r="CS21" i="2"/>
  <c r="K144" i="2" s="1"/>
  <c r="CR21" i="2"/>
  <c r="K143" i="2" s="1"/>
  <c r="CQ21" i="2"/>
  <c r="K139" i="2" s="1"/>
  <c r="CP21" i="2"/>
  <c r="K138" i="2" s="1"/>
  <c r="CO21" i="2"/>
  <c r="K140" i="2" s="1"/>
  <c r="CN21" i="2"/>
  <c r="K137" i="2" s="1"/>
  <c r="CM21" i="2"/>
  <c r="K136" i="2" s="1"/>
  <c r="CL21" i="2"/>
  <c r="K135" i="2" s="1"/>
  <c r="CK21" i="2"/>
  <c r="K134" i="2" s="1"/>
  <c r="CJ21" i="2"/>
  <c r="K130" i="2" s="1"/>
  <c r="CI21" i="2"/>
  <c r="K129" i="2" s="1"/>
  <c r="CH21" i="2"/>
  <c r="K131" i="2" s="1"/>
  <c r="CG21" i="2"/>
  <c r="K128" i="2" s="1"/>
  <c r="CF21" i="2"/>
  <c r="K127" i="2" s="1"/>
  <c r="CE21" i="2"/>
  <c r="K126" i="2" s="1"/>
  <c r="CD21" i="2"/>
  <c r="K125" i="2" s="1"/>
  <c r="CC21" i="2"/>
  <c r="K121" i="2" s="1"/>
  <c r="CB21" i="2"/>
  <c r="K120" i="2" s="1"/>
  <c r="CA21" i="2"/>
  <c r="K122" i="2" s="1"/>
  <c r="BZ21" i="2"/>
  <c r="K119" i="2" s="1"/>
  <c r="BY21" i="2"/>
  <c r="K118" i="2" s="1"/>
  <c r="BX21" i="2"/>
  <c r="K117" i="2" s="1"/>
  <c r="BW21" i="2"/>
  <c r="K116" i="2" s="1"/>
  <c r="BV21" i="2"/>
  <c r="K112" i="2" s="1"/>
  <c r="BU21" i="2"/>
  <c r="K111" i="2" s="1"/>
  <c r="BT21" i="2"/>
  <c r="K113" i="2" s="1"/>
  <c r="BS21" i="2"/>
  <c r="K110" i="2" s="1"/>
  <c r="BR21" i="2"/>
  <c r="K109" i="2" s="1"/>
  <c r="BQ21" i="2"/>
  <c r="K108" i="2" s="1"/>
  <c r="BP21" i="2"/>
  <c r="K107" i="2" s="1"/>
  <c r="BO21" i="2"/>
  <c r="K103" i="2" s="1"/>
  <c r="BN21" i="2"/>
  <c r="K102" i="2" s="1"/>
  <c r="BM21" i="2"/>
  <c r="K104" i="2" s="1"/>
  <c r="BL21" i="2"/>
  <c r="K101" i="2" s="1"/>
  <c r="BK21" i="2"/>
  <c r="K100" i="2" s="1"/>
  <c r="BJ21" i="2"/>
  <c r="K99" i="2" s="1"/>
  <c r="BI21" i="2"/>
  <c r="K98" i="2" s="1"/>
  <c r="BH21" i="2"/>
  <c r="K94" i="2" s="1"/>
  <c r="BG21" i="2"/>
  <c r="K93" i="2" s="1"/>
  <c r="BF21" i="2"/>
  <c r="K95" i="2" s="1"/>
  <c r="BE21" i="2"/>
  <c r="K92" i="2" s="1"/>
  <c r="BD21" i="2"/>
  <c r="K91" i="2" s="1"/>
  <c r="BC21" i="2"/>
  <c r="K90" i="2" s="1"/>
  <c r="BB21" i="2"/>
  <c r="K89" i="2" s="1"/>
  <c r="BA21" i="2"/>
  <c r="K85" i="2" s="1"/>
  <c r="AZ21" i="2"/>
  <c r="K84" i="2" s="1"/>
  <c r="AY21" i="2"/>
  <c r="K86" i="2" s="1"/>
  <c r="AX21" i="2"/>
  <c r="K83" i="2" s="1"/>
  <c r="AW21" i="2"/>
  <c r="K82" i="2" s="1"/>
  <c r="AV21" i="2"/>
  <c r="K81" i="2" s="1"/>
  <c r="AU21" i="2"/>
  <c r="K80" i="2" s="1"/>
  <c r="AT21" i="2"/>
  <c r="K77" i="2" s="1"/>
  <c r="AS21" i="2"/>
  <c r="K76" i="2" s="1"/>
  <c r="AR21" i="2"/>
  <c r="K78" i="2" s="1"/>
  <c r="AQ21" i="2"/>
  <c r="K75" i="2" s="1"/>
  <c r="AP21" i="2"/>
  <c r="K74" i="2" s="1"/>
  <c r="AO21" i="2"/>
  <c r="K73" i="2" s="1"/>
  <c r="AN21" i="2"/>
  <c r="K72" i="2" s="1"/>
  <c r="AM21" i="2"/>
  <c r="K69" i="2" s="1"/>
  <c r="AL21" i="2"/>
  <c r="K68" i="2" s="1"/>
  <c r="AK21" i="2"/>
  <c r="K70" i="2" s="1"/>
  <c r="AJ21" i="2"/>
  <c r="K67" i="2" s="1"/>
  <c r="AI21" i="2"/>
  <c r="K66" i="2" s="1"/>
  <c r="AH21" i="2"/>
  <c r="K65" i="2" s="1"/>
  <c r="AG21" i="2"/>
  <c r="K64" i="2" s="1"/>
  <c r="AF21" i="2"/>
  <c r="K60" i="2" s="1"/>
  <c r="AE21" i="2"/>
  <c r="K59" i="2" s="1"/>
  <c r="AD21" i="2"/>
  <c r="K61" i="2" s="1"/>
  <c r="AC21" i="2"/>
  <c r="K58" i="2" s="1"/>
  <c r="AB21" i="2"/>
  <c r="K57" i="2" s="1"/>
  <c r="AA21" i="2"/>
  <c r="K56" i="2" s="1"/>
  <c r="Z21" i="2"/>
  <c r="K55" i="2" s="1"/>
  <c r="Y21" i="2"/>
  <c r="K51" i="2" s="1"/>
  <c r="X21" i="2"/>
  <c r="K50" i="2" s="1"/>
  <c r="W21" i="2"/>
  <c r="K52" i="2" s="1"/>
  <c r="V21" i="2"/>
  <c r="K49" i="2" s="1"/>
  <c r="U21" i="2"/>
  <c r="K48" i="2" s="1"/>
  <c r="T21" i="2"/>
  <c r="K47" i="2" s="1"/>
  <c r="S21" i="2"/>
  <c r="K46" i="2" s="1"/>
  <c r="R21" i="2"/>
  <c r="K42" i="2" s="1"/>
  <c r="Q21" i="2"/>
  <c r="K41" i="2" s="1"/>
  <c r="P21" i="2"/>
  <c r="K43" i="2" s="1"/>
  <c r="O21" i="2"/>
  <c r="K40" i="2" s="1"/>
  <c r="N21" i="2"/>
  <c r="K39" i="2" s="1"/>
  <c r="M21" i="2"/>
  <c r="K38" i="2" s="1"/>
  <c r="L21" i="2"/>
  <c r="K37" i="2" s="1"/>
  <c r="K21" i="2"/>
  <c r="K33" i="2" s="1"/>
  <c r="J21" i="2"/>
  <c r="K32" i="2" s="1"/>
  <c r="I21" i="2"/>
  <c r="K34" i="2" s="1"/>
  <c r="H21" i="2"/>
  <c r="K31" i="2" s="1"/>
  <c r="G21" i="2"/>
  <c r="K30" i="2" s="1"/>
  <c r="F21" i="2"/>
  <c r="K29" i="2" s="1"/>
  <c r="E21" i="2"/>
  <c r="K28" i="2" s="1"/>
  <c r="D21" i="2"/>
  <c r="K27" i="2" s="1"/>
  <c r="W26" i="2" s="1"/>
  <c r="AI26" i="2" s="1"/>
  <c r="DL20" i="2"/>
  <c r="J166" i="2" s="1"/>
  <c r="DK20" i="2"/>
  <c r="J165" i="2" s="1"/>
  <c r="DJ20" i="2"/>
  <c r="J167" i="2" s="1"/>
  <c r="DI20" i="2"/>
  <c r="J164" i="2" s="1"/>
  <c r="DH20" i="2"/>
  <c r="J163" i="2" s="1"/>
  <c r="DG20" i="2"/>
  <c r="J162" i="2" s="1"/>
  <c r="DF20" i="2"/>
  <c r="J161" i="2" s="1"/>
  <c r="DE20" i="2"/>
  <c r="J157" i="2" s="1"/>
  <c r="DD20" i="2"/>
  <c r="J156" i="2" s="1"/>
  <c r="DC20" i="2"/>
  <c r="J158" i="2" s="1"/>
  <c r="DB20" i="2"/>
  <c r="J155" i="2" s="1"/>
  <c r="DA20" i="2"/>
  <c r="J154" i="2" s="1"/>
  <c r="CZ20" i="2"/>
  <c r="J153" i="2" s="1"/>
  <c r="CY20" i="2"/>
  <c r="J152" i="2" s="1"/>
  <c r="CX20" i="2"/>
  <c r="J148" i="2" s="1"/>
  <c r="CW20" i="2"/>
  <c r="J147" i="2" s="1"/>
  <c r="CV20" i="2"/>
  <c r="J149" i="2" s="1"/>
  <c r="CU20" i="2"/>
  <c r="J146" i="2" s="1"/>
  <c r="CT20" i="2"/>
  <c r="J145" i="2" s="1"/>
  <c r="CS20" i="2"/>
  <c r="J144" i="2" s="1"/>
  <c r="CR20" i="2"/>
  <c r="J143" i="2" s="1"/>
  <c r="CQ20" i="2"/>
  <c r="J139" i="2" s="1"/>
  <c r="CP20" i="2"/>
  <c r="J138" i="2" s="1"/>
  <c r="CO20" i="2"/>
  <c r="J140" i="2" s="1"/>
  <c r="CN20" i="2"/>
  <c r="J137" i="2" s="1"/>
  <c r="CM20" i="2"/>
  <c r="J136" i="2" s="1"/>
  <c r="CL20" i="2"/>
  <c r="J135" i="2" s="1"/>
  <c r="CK20" i="2"/>
  <c r="J134" i="2" s="1"/>
  <c r="CJ20" i="2"/>
  <c r="J130" i="2" s="1"/>
  <c r="CI20" i="2"/>
  <c r="J129" i="2" s="1"/>
  <c r="CH20" i="2"/>
  <c r="J131" i="2" s="1"/>
  <c r="CG20" i="2"/>
  <c r="J128" i="2" s="1"/>
  <c r="CF20" i="2"/>
  <c r="J127" i="2" s="1"/>
  <c r="CE20" i="2"/>
  <c r="J126" i="2" s="1"/>
  <c r="CD20" i="2"/>
  <c r="J125" i="2" s="1"/>
  <c r="CC20" i="2"/>
  <c r="J121" i="2" s="1"/>
  <c r="CB20" i="2"/>
  <c r="J120" i="2" s="1"/>
  <c r="CA20" i="2"/>
  <c r="J122" i="2" s="1"/>
  <c r="BZ20" i="2"/>
  <c r="J119" i="2" s="1"/>
  <c r="BY20" i="2"/>
  <c r="J118" i="2" s="1"/>
  <c r="BX20" i="2"/>
  <c r="J117" i="2" s="1"/>
  <c r="BW20" i="2"/>
  <c r="J116" i="2" s="1"/>
  <c r="BV20" i="2"/>
  <c r="J112" i="2" s="1"/>
  <c r="BU20" i="2"/>
  <c r="J111" i="2" s="1"/>
  <c r="BT20" i="2"/>
  <c r="J113" i="2" s="1"/>
  <c r="BS20" i="2"/>
  <c r="J110" i="2" s="1"/>
  <c r="BR20" i="2"/>
  <c r="J109" i="2" s="1"/>
  <c r="BQ20" i="2"/>
  <c r="J108" i="2" s="1"/>
  <c r="BP20" i="2"/>
  <c r="J107" i="2" s="1"/>
  <c r="BO20" i="2"/>
  <c r="J103" i="2" s="1"/>
  <c r="BN20" i="2"/>
  <c r="J102" i="2" s="1"/>
  <c r="BM20" i="2"/>
  <c r="J104" i="2" s="1"/>
  <c r="BL20" i="2"/>
  <c r="J101" i="2" s="1"/>
  <c r="BK20" i="2"/>
  <c r="J100" i="2" s="1"/>
  <c r="BJ20" i="2"/>
  <c r="J99" i="2" s="1"/>
  <c r="BI20" i="2"/>
  <c r="J98" i="2" s="1"/>
  <c r="BH20" i="2"/>
  <c r="J94" i="2" s="1"/>
  <c r="BG20" i="2"/>
  <c r="J93" i="2" s="1"/>
  <c r="BF20" i="2"/>
  <c r="J95" i="2" s="1"/>
  <c r="BE20" i="2"/>
  <c r="J92" i="2" s="1"/>
  <c r="BD20" i="2"/>
  <c r="J91" i="2" s="1"/>
  <c r="BC20" i="2"/>
  <c r="J90" i="2" s="1"/>
  <c r="BB20" i="2"/>
  <c r="J89" i="2" s="1"/>
  <c r="BA20" i="2"/>
  <c r="J85" i="2" s="1"/>
  <c r="AZ20" i="2"/>
  <c r="J84" i="2" s="1"/>
  <c r="AY20" i="2"/>
  <c r="J86" i="2" s="1"/>
  <c r="AX20" i="2"/>
  <c r="J83" i="2" s="1"/>
  <c r="AW20" i="2"/>
  <c r="J82" i="2" s="1"/>
  <c r="AV20" i="2"/>
  <c r="J81" i="2" s="1"/>
  <c r="AU20" i="2"/>
  <c r="J80" i="2" s="1"/>
  <c r="AT20" i="2"/>
  <c r="J77" i="2" s="1"/>
  <c r="AS20" i="2"/>
  <c r="J76" i="2" s="1"/>
  <c r="AR20" i="2"/>
  <c r="J78" i="2" s="1"/>
  <c r="AQ20" i="2"/>
  <c r="J75" i="2" s="1"/>
  <c r="AP20" i="2"/>
  <c r="J74" i="2" s="1"/>
  <c r="AO20" i="2"/>
  <c r="J73" i="2" s="1"/>
  <c r="AN20" i="2"/>
  <c r="J72" i="2" s="1"/>
  <c r="AM20" i="2"/>
  <c r="J69" i="2" s="1"/>
  <c r="AL20" i="2"/>
  <c r="J68" i="2" s="1"/>
  <c r="AK20" i="2"/>
  <c r="J70" i="2" s="1"/>
  <c r="AJ20" i="2"/>
  <c r="J67" i="2" s="1"/>
  <c r="AI20" i="2"/>
  <c r="J66" i="2" s="1"/>
  <c r="AH20" i="2"/>
  <c r="J65" i="2" s="1"/>
  <c r="AG20" i="2"/>
  <c r="J64" i="2" s="1"/>
  <c r="AF20" i="2"/>
  <c r="J60" i="2" s="1"/>
  <c r="AE20" i="2"/>
  <c r="J59" i="2" s="1"/>
  <c r="AD20" i="2"/>
  <c r="J61" i="2" s="1"/>
  <c r="AC20" i="2"/>
  <c r="J58" i="2" s="1"/>
  <c r="AB20" i="2"/>
  <c r="J57" i="2" s="1"/>
  <c r="AA20" i="2"/>
  <c r="J56" i="2" s="1"/>
  <c r="Z20" i="2"/>
  <c r="J55" i="2" s="1"/>
  <c r="Y20" i="2"/>
  <c r="J51" i="2" s="1"/>
  <c r="X20" i="2"/>
  <c r="J50" i="2" s="1"/>
  <c r="W20" i="2"/>
  <c r="J52" i="2" s="1"/>
  <c r="V20" i="2"/>
  <c r="J49" i="2" s="1"/>
  <c r="U20" i="2"/>
  <c r="J48" i="2" s="1"/>
  <c r="T20" i="2"/>
  <c r="J47" i="2" s="1"/>
  <c r="S20" i="2"/>
  <c r="J46" i="2" s="1"/>
  <c r="R20" i="2"/>
  <c r="J42" i="2" s="1"/>
  <c r="Q20" i="2"/>
  <c r="J41" i="2" s="1"/>
  <c r="P20" i="2"/>
  <c r="J43" i="2" s="1"/>
  <c r="O20" i="2"/>
  <c r="J40" i="2" s="1"/>
  <c r="N20" i="2"/>
  <c r="J39" i="2" s="1"/>
  <c r="M20" i="2"/>
  <c r="J38" i="2" s="1"/>
  <c r="L20" i="2"/>
  <c r="J37" i="2" s="1"/>
  <c r="K20" i="2"/>
  <c r="J33" i="2" s="1"/>
  <c r="J20" i="2"/>
  <c r="J32" i="2" s="1"/>
  <c r="I20" i="2"/>
  <c r="J34" i="2" s="1"/>
  <c r="H20" i="2"/>
  <c r="J31" i="2" s="1"/>
  <c r="G20" i="2"/>
  <c r="J30" i="2" s="1"/>
  <c r="F20" i="2"/>
  <c r="J29" i="2" s="1"/>
  <c r="E20" i="2"/>
  <c r="J28" i="2" s="1"/>
  <c r="D20" i="2"/>
  <c r="J27" i="2" s="1"/>
  <c r="V26" i="2" s="1"/>
  <c r="AH26" i="2" s="1"/>
  <c r="DL19" i="2"/>
  <c r="I166" i="2" s="1"/>
  <c r="DK19" i="2"/>
  <c r="I165" i="2" s="1"/>
  <c r="DJ19" i="2"/>
  <c r="I167" i="2" s="1"/>
  <c r="DI19" i="2"/>
  <c r="I164" i="2" s="1"/>
  <c r="DH19" i="2"/>
  <c r="I163" i="2" s="1"/>
  <c r="DG19" i="2"/>
  <c r="I162" i="2" s="1"/>
  <c r="DF19" i="2"/>
  <c r="I161" i="2" s="1"/>
  <c r="DE19" i="2"/>
  <c r="I157" i="2" s="1"/>
  <c r="DD19" i="2"/>
  <c r="I156" i="2" s="1"/>
  <c r="DC19" i="2"/>
  <c r="I158" i="2" s="1"/>
  <c r="DB19" i="2"/>
  <c r="I155" i="2" s="1"/>
  <c r="DA19" i="2"/>
  <c r="I154" i="2" s="1"/>
  <c r="CZ19" i="2"/>
  <c r="I153" i="2" s="1"/>
  <c r="CY19" i="2"/>
  <c r="I152" i="2" s="1"/>
  <c r="CX19" i="2"/>
  <c r="I148" i="2" s="1"/>
  <c r="CW19" i="2"/>
  <c r="I147" i="2" s="1"/>
  <c r="CV19" i="2"/>
  <c r="I149" i="2" s="1"/>
  <c r="CU19" i="2"/>
  <c r="I146" i="2" s="1"/>
  <c r="CT19" i="2"/>
  <c r="I145" i="2" s="1"/>
  <c r="CS19" i="2"/>
  <c r="I144" i="2" s="1"/>
  <c r="CR19" i="2"/>
  <c r="I143" i="2" s="1"/>
  <c r="CQ19" i="2"/>
  <c r="I139" i="2" s="1"/>
  <c r="CP19" i="2"/>
  <c r="I138" i="2" s="1"/>
  <c r="CO19" i="2"/>
  <c r="I140" i="2" s="1"/>
  <c r="CN19" i="2"/>
  <c r="I137" i="2" s="1"/>
  <c r="CM19" i="2"/>
  <c r="I136" i="2" s="1"/>
  <c r="CL19" i="2"/>
  <c r="I135" i="2" s="1"/>
  <c r="CK19" i="2"/>
  <c r="I134" i="2" s="1"/>
  <c r="CJ19" i="2"/>
  <c r="I130" i="2" s="1"/>
  <c r="CI19" i="2"/>
  <c r="I129" i="2" s="1"/>
  <c r="CH19" i="2"/>
  <c r="I131" i="2" s="1"/>
  <c r="CG19" i="2"/>
  <c r="I128" i="2" s="1"/>
  <c r="CF19" i="2"/>
  <c r="I127" i="2" s="1"/>
  <c r="CE19" i="2"/>
  <c r="I126" i="2" s="1"/>
  <c r="CD19" i="2"/>
  <c r="I125" i="2" s="1"/>
  <c r="CC19" i="2"/>
  <c r="I121" i="2" s="1"/>
  <c r="CB19" i="2"/>
  <c r="I120" i="2" s="1"/>
  <c r="CA19" i="2"/>
  <c r="I122" i="2" s="1"/>
  <c r="BZ19" i="2"/>
  <c r="I119" i="2" s="1"/>
  <c r="BY19" i="2"/>
  <c r="I118" i="2" s="1"/>
  <c r="BX19" i="2"/>
  <c r="I117" i="2" s="1"/>
  <c r="BW19" i="2"/>
  <c r="I116" i="2" s="1"/>
  <c r="BV19" i="2"/>
  <c r="I112" i="2" s="1"/>
  <c r="BU19" i="2"/>
  <c r="I111" i="2" s="1"/>
  <c r="BT19" i="2"/>
  <c r="I113" i="2" s="1"/>
  <c r="BS19" i="2"/>
  <c r="I110" i="2" s="1"/>
  <c r="BR19" i="2"/>
  <c r="I109" i="2" s="1"/>
  <c r="BQ19" i="2"/>
  <c r="I108" i="2" s="1"/>
  <c r="BP19" i="2"/>
  <c r="I107" i="2" s="1"/>
  <c r="BO19" i="2"/>
  <c r="I103" i="2" s="1"/>
  <c r="BN19" i="2"/>
  <c r="I102" i="2" s="1"/>
  <c r="BM19" i="2"/>
  <c r="I104" i="2" s="1"/>
  <c r="BL19" i="2"/>
  <c r="I101" i="2" s="1"/>
  <c r="BK19" i="2"/>
  <c r="I100" i="2" s="1"/>
  <c r="BJ19" i="2"/>
  <c r="I99" i="2" s="1"/>
  <c r="BI19" i="2"/>
  <c r="I98" i="2" s="1"/>
  <c r="BH19" i="2"/>
  <c r="I94" i="2" s="1"/>
  <c r="BG19" i="2"/>
  <c r="I93" i="2" s="1"/>
  <c r="BF19" i="2"/>
  <c r="I95" i="2" s="1"/>
  <c r="BE19" i="2"/>
  <c r="I92" i="2" s="1"/>
  <c r="BD19" i="2"/>
  <c r="I91" i="2" s="1"/>
  <c r="BC19" i="2"/>
  <c r="I90" i="2" s="1"/>
  <c r="BB19" i="2"/>
  <c r="I89" i="2" s="1"/>
  <c r="BA19" i="2"/>
  <c r="I85" i="2" s="1"/>
  <c r="AZ19" i="2"/>
  <c r="I84" i="2" s="1"/>
  <c r="AY19" i="2"/>
  <c r="I86" i="2" s="1"/>
  <c r="AX19" i="2"/>
  <c r="I83" i="2" s="1"/>
  <c r="AW19" i="2"/>
  <c r="I82" i="2" s="1"/>
  <c r="AV19" i="2"/>
  <c r="I81" i="2" s="1"/>
  <c r="AU19" i="2"/>
  <c r="I80" i="2" s="1"/>
  <c r="AT19" i="2"/>
  <c r="I77" i="2" s="1"/>
  <c r="AS19" i="2"/>
  <c r="I76" i="2" s="1"/>
  <c r="AR19" i="2"/>
  <c r="I78" i="2" s="1"/>
  <c r="AQ19" i="2"/>
  <c r="I75" i="2" s="1"/>
  <c r="AP19" i="2"/>
  <c r="I74" i="2" s="1"/>
  <c r="AO19" i="2"/>
  <c r="I73" i="2" s="1"/>
  <c r="AN19" i="2"/>
  <c r="I72" i="2" s="1"/>
  <c r="AM19" i="2"/>
  <c r="I69" i="2" s="1"/>
  <c r="AL19" i="2"/>
  <c r="I68" i="2" s="1"/>
  <c r="AK19" i="2"/>
  <c r="I70" i="2" s="1"/>
  <c r="AJ19" i="2"/>
  <c r="I67" i="2" s="1"/>
  <c r="AI19" i="2"/>
  <c r="I66" i="2" s="1"/>
  <c r="AH19" i="2"/>
  <c r="I65" i="2" s="1"/>
  <c r="AG19" i="2"/>
  <c r="I64" i="2" s="1"/>
  <c r="AF19" i="2"/>
  <c r="I60" i="2" s="1"/>
  <c r="AE19" i="2"/>
  <c r="I59" i="2" s="1"/>
  <c r="AD19" i="2"/>
  <c r="I61" i="2" s="1"/>
  <c r="AC19" i="2"/>
  <c r="I58" i="2" s="1"/>
  <c r="AB19" i="2"/>
  <c r="I57" i="2" s="1"/>
  <c r="AA19" i="2"/>
  <c r="I56" i="2" s="1"/>
  <c r="Z19" i="2"/>
  <c r="I55" i="2" s="1"/>
  <c r="Y19" i="2"/>
  <c r="I51" i="2" s="1"/>
  <c r="X19" i="2"/>
  <c r="I50" i="2" s="1"/>
  <c r="W19" i="2"/>
  <c r="I52" i="2" s="1"/>
  <c r="V19" i="2"/>
  <c r="I49" i="2" s="1"/>
  <c r="U19" i="2"/>
  <c r="I48" i="2" s="1"/>
  <c r="T19" i="2"/>
  <c r="I47" i="2" s="1"/>
  <c r="S19" i="2"/>
  <c r="I46" i="2" s="1"/>
  <c r="R19" i="2"/>
  <c r="I42" i="2" s="1"/>
  <c r="Q19" i="2"/>
  <c r="I41" i="2" s="1"/>
  <c r="P19" i="2"/>
  <c r="I43" i="2" s="1"/>
  <c r="O19" i="2"/>
  <c r="I40" i="2" s="1"/>
  <c r="N19" i="2"/>
  <c r="I39" i="2" s="1"/>
  <c r="M19" i="2"/>
  <c r="I38" i="2" s="1"/>
  <c r="L19" i="2"/>
  <c r="I37" i="2" s="1"/>
  <c r="K19" i="2"/>
  <c r="I33" i="2" s="1"/>
  <c r="J19" i="2"/>
  <c r="I32" i="2" s="1"/>
  <c r="I19" i="2"/>
  <c r="I34" i="2" s="1"/>
  <c r="H19" i="2"/>
  <c r="I31" i="2" s="1"/>
  <c r="G19" i="2"/>
  <c r="I30" i="2" s="1"/>
  <c r="F19" i="2"/>
  <c r="I29" i="2" s="1"/>
  <c r="E19" i="2"/>
  <c r="I28" i="2" s="1"/>
  <c r="D19" i="2"/>
  <c r="I27" i="2" s="1"/>
  <c r="U26" i="2" s="1"/>
  <c r="AG26" i="2" s="1"/>
  <c r="DL18" i="2"/>
  <c r="H166" i="2" s="1"/>
  <c r="DK18" i="2"/>
  <c r="H165" i="2" s="1"/>
  <c r="DJ18" i="2"/>
  <c r="H167" i="2" s="1"/>
  <c r="DI18" i="2"/>
  <c r="H164" i="2" s="1"/>
  <c r="DH18" i="2"/>
  <c r="H163" i="2" s="1"/>
  <c r="DG18" i="2"/>
  <c r="H162" i="2" s="1"/>
  <c r="DF18" i="2"/>
  <c r="H161" i="2" s="1"/>
  <c r="DE18" i="2"/>
  <c r="H157" i="2" s="1"/>
  <c r="DD18" i="2"/>
  <c r="H156" i="2" s="1"/>
  <c r="DC18" i="2"/>
  <c r="H158" i="2" s="1"/>
  <c r="DB18" i="2"/>
  <c r="H155" i="2" s="1"/>
  <c r="DA18" i="2"/>
  <c r="H154" i="2" s="1"/>
  <c r="CZ18" i="2"/>
  <c r="H153" i="2" s="1"/>
  <c r="CY18" i="2"/>
  <c r="H152" i="2" s="1"/>
  <c r="CX18" i="2"/>
  <c r="H148" i="2" s="1"/>
  <c r="CW18" i="2"/>
  <c r="H147" i="2" s="1"/>
  <c r="CV18" i="2"/>
  <c r="H149" i="2" s="1"/>
  <c r="CU18" i="2"/>
  <c r="H146" i="2" s="1"/>
  <c r="CT18" i="2"/>
  <c r="H145" i="2" s="1"/>
  <c r="CS18" i="2"/>
  <c r="H144" i="2" s="1"/>
  <c r="CR18" i="2"/>
  <c r="H143" i="2" s="1"/>
  <c r="CQ18" i="2"/>
  <c r="H139" i="2" s="1"/>
  <c r="CP18" i="2"/>
  <c r="H138" i="2" s="1"/>
  <c r="CO18" i="2"/>
  <c r="H140" i="2" s="1"/>
  <c r="CN18" i="2"/>
  <c r="H137" i="2" s="1"/>
  <c r="CM18" i="2"/>
  <c r="H136" i="2" s="1"/>
  <c r="CL18" i="2"/>
  <c r="H135" i="2" s="1"/>
  <c r="CK18" i="2"/>
  <c r="H134" i="2" s="1"/>
  <c r="CJ18" i="2"/>
  <c r="H130" i="2" s="1"/>
  <c r="CI18" i="2"/>
  <c r="H129" i="2" s="1"/>
  <c r="CH18" i="2"/>
  <c r="H131" i="2" s="1"/>
  <c r="CG18" i="2"/>
  <c r="H128" i="2" s="1"/>
  <c r="CF18" i="2"/>
  <c r="H127" i="2" s="1"/>
  <c r="CE18" i="2"/>
  <c r="H126" i="2" s="1"/>
  <c r="CD18" i="2"/>
  <c r="H125" i="2" s="1"/>
  <c r="CC18" i="2"/>
  <c r="H121" i="2" s="1"/>
  <c r="CB18" i="2"/>
  <c r="H120" i="2" s="1"/>
  <c r="CA18" i="2"/>
  <c r="H122" i="2" s="1"/>
  <c r="BZ18" i="2"/>
  <c r="H119" i="2" s="1"/>
  <c r="BY18" i="2"/>
  <c r="H118" i="2" s="1"/>
  <c r="BX18" i="2"/>
  <c r="H117" i="2" s="1"/>
  <c r="BW18" i="2"/>
  <c r="H116" i="2" s="1"/>
  <c r="BV18" i="2"/>
  <c r="H112" i="2" s="1"/>
  <c r="BU18" i="2"/>
  <c r="H111" i="2" s="1"/>
  <c r="BT18" i="2"/>
  <c r="H113" i="2" s="1"/>
  <c r="BS18" i="2"/>
  <c r="H110" i="2" s="1"/>
  <c r="BR18" i="2"/>
  <c r="H109" i="2" s="1"/>
  <c r="BQ18" i="2"/>
  <c r="H108" i="2" s="1"/>
  <c r="BP18" i="2"/>
  <c r="H107" i="2" s="1"/>
  <c r="BO18" i="2"/>
  <c r="H103" i="2" s="1"/>
  <c r="BN18" i="2"/>
  <c r="H102" i="2" s="1"/>
  <c r="BM18" i="2"/>
  <c r="H104" i="2" s="1"/>
  <c r="BL18" i="2"/>
  <c r="H101" i="2" s="1"/>
  <c r="BK18" i="2"/>
  <c r="H100" i="2" s="1"/>
  <c r="BJ18" i="2"/>
  <c r="H99" i="2" s="1"/>
  <c r="BI18" i="2"/>
  <c r="H98" i="2" s="1"/>
  <c r="BH18" i="2"/>
  <c r="H94" i="2" s="1"/>
  <c r="BG18" i="2"/>
  <c r="H93" i="2" s="1"/>
  <c r="BF18" i="2"/>
  <c r="H95" i="2" s="1"/>
  <c r="BE18" i="2"/>
  <c r="H92" i="2" s="1"/>
  <c r="BD18" i="2"/>
  <c r="H91" i="2" s="1"/>
  <c r="BC18" i="2"/>
  <c r="H90" i="2" s="1"/>
  <c r="BB18" i="2"/>
  <c r="H89" i="2" s="1"/>
  <c r="BA18" i="2"/>
  <c r="H85" i="2" s="1"/>
  <c r="AZ18" i="2"/>
  <c r="H84" i="2" s="1"/>
  <c r="AY18" i="2"/>
  <c r="H86" i="2" s="1"/>
  <c r="AX18" i="2"/>
  <c r="H83" i="2" s="1"/>
  <c r="AW18" i="2"/>
  <c r="H82" i="2" s="1"/>
  <c r="AV18" i="2"/>
  <c r="H81" i="2" s="1"/>
  <c r="AU18" i="2"/>
  <c r="H80" i="2" s="1"/>
  <c r="AT18" i="2"/>
  <c r="H77" i="2" s="1"/>
  <c r="AS18" i="2"/>
  <c r="H76" i="2" s="1"/>
  <c r="AR18" i="2"/>
  <c r="H78" i="2" s="1"/>
  <c r="AQ18" i="2"/>
  <c r="H75" i="2" s="1"/>
  <c r="AP18" i="2"/>
  <c r="H74" i="2" s="1"/>
  <c r="AO18" i="2"/>
  <c r="H73" i="2" s="1"/>
  <c r="AN18" i="2"/>
  <c r="H72" i="2" s="1"/>
  <c r="AM18" i="2"/>
  <c r="H69" i="2" s="1"/>
  <c r="AL18" i="2"/>
  <c r="H68" i="2" s="1"/>
  <c r="AK18" i="2"/>
  <c r="H70" i="2" s="1"/>
  <c r="AJ18" i="2"/>
  <c r="H67" i="2" s="1"/>
  <c r="AI18" i="2"/>
  <c r="H66" i="2" s="1"/>
  <c r="AH18" i="2"/>
  <c r="H65" i="2" s="1"/>
  <c r="AG18" i="2"/>
  <c r="H64" i="2" s="1"/>
  <c r="AF18" i="2"/>
  <c r="H60" i="2" s="1"/>
  <c r="AE18" i="2"/>
  <c r="H59" i="2" s="1"/>
  <c r="AD18" i="2"/>
  <c r="H61" i="2" s="1"/>
  <c r="AC18" i="2"/>
  <c r="H58" i="2" s="1"/>
  <c r="AB18" i="2"/>
  <c r="H57" i="2" s="1"/>
  <c r="AA18" i="2"/>
  <c r="H56" i="2" s="1"/>
  <c r="Z18" i="2"/>
  <c r="H55" i="2" s="1"/>
  <c r="Y18" i="2"/>
  <c r="H51" i="2" s="1"/>
  <c r="X18" i="2"/>
  <c r="H50" i="2" s="1"/>
  <c r="W18" i="2"/>
  <c r="H52" i="2" s="1"/>
  <c r="V18" i="2"/>
  <c r="H49" i="2" s="1"/>
  <c r="U18" i="2"/>
  <c r="H48" i="2" s="1"/>
  <c r="T18" i="2"/>
  <c r="H47" i="2" s="1"/>
  <c r="S18" i="2"/>
  <c r="H46" i="2" s="1"/>
  <c r="R18" i="2"/>
  <c r="H42" i="2" s="1"/>
  <c r="Q18" i="2"/>
  <c r="H41" i="2" s="1"/>
  <c r="P18" i="2"/>
  <c r="H43" i="2" s="1"/>
  <c r="O18" i="2"/>
  <c r="H40" i="2" s="1"/>
  <c r="N18" i="2"/>
  <c r="H39" i="2" s="1"/>
  <c r="M18" i="2"/>
  <c r="H38" i="2" s="1"/>
  <c r="L18" i="2"/>
  <c r="H37" i="2" s="1"/>
  <c r="K18" i="2"/>
  <c r="H33" i="2" s="1"/>
  <c r="J18" i="2"/>
  <c r="H32" i="2" s="1"/>
  <c r="I18" i="2"/>
  <c r="H34" i="2" s="1"/>
  <c r="H18" i="2"/>
  <c r="H31" i="2" s="1"/>
  <c r="G18" i="2"/>
  <c r="H30" i="2" s="1"/>
  <c r="F18" i="2"/>
  <c r="H29" i="2" s="1"/>
  <c r="E18" i="2"/>
  <c r="H28" i="2" s="1"/>
  <c r="D18" i="2"/>
  <c r="H27" i="2" s="1"/>
  <c r="T26" i="2" s="1"/>
  <c r="AF26" i="2" s="1"/>
  <c r="DL17" i="2"/>
  <c r="G166" i="2" s="1"/>
  <c r="DK17" i="2"/>
  <c r="G165" i="2" s="1"/>
  <c r="DJ17" i="2"/>
  <c r="G167" i="2" s="1"/>
  <c r="DI17" i="2"/>
  <c r="G164" i="2" s="1"/>
  <c r="DH17" i="2"/>
  <c r="G163" i="2" s="1"/>
  <c r="DG17" i="2"/>
  <c r="G162" i="2" s="1"/>
  <c r="DF17" i="2"/>
  <c r="G161" i="2" s="1"/>
  <c r="DE17" i="2"/>
  <c r="G157" i="2" s="1"/>
  <c r="DD17" i="2"/>
  <c r="G156" i="2" s="1"/>
  <c r="DC17" i="2"/>
  <c r="G158" i="2" s="1"/>
  <c r="DB17" i="2"/>
  <c r="G155" i="2" s="1"/>
  <c r="DA17" i="2"/>
  <c r="G154" i="2" s="1"/>
  <c r="CZ17" i="2"/>
  <c r="G153" i="2" s="1"/>
  <c r="CY17" i="2"/>
  <c r="G152" i="2" s="1"/>
  <c r="CX17" i="2"/>
  <c r="G148" i="2" s="1"/>
  <c r="CW17" i="2"/>
  <c r="G147" i="2" s="1"/>
  <c r="CV17" i="2"/>
  <c r="G149" i="2" s="1"/>
  <c r="CU17" i="2"/>
  <c r="G146" i="2" s="1"/>
  <c r="CT17" i="2"/>
  <c r="G145" i="2" s="1"/>
  <c r="CS17" i="2"/>
  <c r="G144" i="2" s="1"/>
  <c r="CR17" i="2"/>
  <c r="G143" i="2" s="1"/>
  <c r="CQ17" i="2"/>
  <c r="G139" i="2" s="1"/>
  <c r="CP17" i="2"/>
  <c r="G138" i="2" s="1"/>
  <c r="CO17" i="2"/>
  <c r="G140" i="2" s="1"/>
  <c r="CN17" i="2"/>
  <c r="G137" i="2" s="1"/>
  <c r="CM17" i="2"/>
  <c r="G136" i="2" s="1"/>
  <c r="CL17" i="2"/>
  <c r="G135" i="2" s="1"/>
  <c r="CK17" i="2"/>
  <c r="G134" i="2" s="1"/>
  <c r="CJ17" i="2"/>
  <c r="G130" i="2" s="1"/>
  <c r="CI17" i="2"/>
  <c r="G129" i="2" s="1"/>
  <c r="CH17" i="2"/>
  <c r="G131" i="2" s="1"/>
  <c r="CG17" i="2"/>
  <c r="G128" i="2" s="1"/>
  <c r="CF17" i="2"/>
  <c r="G127" i="2" s="1"/>
  <c r="CE17" i="2"/>
  <c r="G126" i="2" s="1"/>
  <c r="CD17" i="2"/>
  <c r="G125" i="2" s="1"/>
  <c r="CC17" i="2"/>
  <c r="G121" i="2" s="1"/>
  <c r="CB17" i="2"/>
  <c r="G120" i="2" s="1"/>
  <c r="CA17" i="2"/>
  <c r="G122" i="2" s="1"/>
  <c r="BZ17" i="2"/>
  <c r="G119" i="2" s="1"/>
  <c r="BY17" i="2"/>
  <c r="G118" i="2" s="1"/>
  <c r="BX17" i="2"/>
  <c r="G117" i="2" s="1"/>
  <c r="BW17" i="2"/>
  <c r="G116" i="2" s="1"/>
  <c r="BV17" i="2"/>
  <c r="G112" i="2" s="1"/>
  <c r="BU17" i="2"/>
  <c r="G111" i="2" s="1"/>
  <c r="BT17" i="2"/>
  <c r="G113" i="2" s="1"/>
  <c r="BS17" i="2"/>
  <c r="G110" i="2" s="1"/>
  <c r="BR17" i="2"/>
  <c r="G109" i="2" s="1"/>
  <c r="BQ17" i="2"/>
  <c r="G108" i="2" s="1"/>
  <c r="BP17" i="2"/>
  <c r="G107" i="2" s="1"/>
  <c r="BO17" i="2"/>
  <c r="G103" i="2" s="1"/>
  <c r="BN17" i="2"/>
  <c r="G102" i="2" s="1"/>
  <c r="BM17" i="2"/>
  <c r="G104" i="2" s="1"/>
  <c r="BL17" i="2"/>
  <c r="G101" i="2" s="1"/>
  <c r="BK17" i="2"/>
  <c r="G100" i="2" s="1"/>
  <c r="BJ17" i="2"/>
  <c r="G99" i="2" s="1"/>
  <c r="BI17" i="2"/>
  <c r="G98" i="2" s="1"/>
  <c r="BH17" i="2"/>
  <c r="G94" i="2" s="1"/>
  <c r="BG17" i="2"/>
  <c r="G93" i="2" s="1"/>
  <c r="BF17" i="2"/>
  <c r="G95" i="2" s="1"/>
  <c r="BE17" i="2"/>
  <c r="G92" i="2" s="1"/>
  <c r="BD17" i="2"/>
  <c r="G91" i="2" s="1"/>
  <c r="BC17" i="2"/>
  <c r="G90" i="2" s="1"/>
  <c r="BB17" i="2"/>
  <c r="G89" i="2" s="1"/>
  <c r="BA17" i="2"/>
  <c r="G85" i="2" s="1"/>
  <c r="AZ17" i="2"/>
  <c r="G84" i="2" s="1"/>
  <c r="AY17" i="2"/>
  <c r="G86" i="2" s="1"/>
  <c r="AX17" i="2"/>
  <c r="G83" i="2" s="1"/>
  <c r="AW17" i="2"/>
  <c r="G82" i="2" s="1"/>
  <c r="AV17" i="2"/>
  <c r="G81" i="2" s="1"/>
  <c r="AU17" i="2"/>
  <c r="G80" i="2" s="1"/>
  <c r="AT17" i="2"/>
  <c r="G77" i="2" s="1"/>
  <c r="AS17" i="2"/>
  <c r="G76" i="2" s="1"/>
  <c r="AR17" i="2"/>
  <c r="G78" i="2" s="1"/>
  <c r="AQ17" i="2"/>
  <c r="G75" i="2" s="1"/>
  <c r="AP17" i="2"/>
  <c r="G74" i="2" s="1"/>
  <c r="AO17" i="2"/>
  <c r="G73" i="2" s="1"/>
  <c r="AN17" i="2"/>
  <c r="G72" i="2" s="1"/>
  <c r="AM17" i="2"/>
  <c r="G69" i="2" s="1"/>
  <c r="AL17" i="2"/>
  <c r="G68" i="2" s="1"/>
  <c r="AK17" i="2"/>
  <c r="G70" i="2" s="1"/>
  <c r="AJ17" i="2"/>
  <c r="G67" i="2" s="1"/>
  <c r="AI17" i="2"/>
  <c r="G66" i="2" s="1"/>
  <c r="AH17" i="2"/>
  <c r="G65" i="2" s="1"/>
  <c r="AG17" i="2"/>
  <c r="G64" i="2" s="1"/>
  <c r="AF17" i="2"/>
  <c r="G60" i="2" s="1"/>
  <c r="AE17" i="2"/>
  <c r="G59" i="2" s="1"/>
  <c r="AD17" i="2"/>
  <c r="G61" i="2" s="1"/>
  <c r="AC17" i="2"/>
  <c r="G58" i="2" s="1"/>
  <c r="AB17" i="2"/>
  <c r="G57" i="2" s="1"/>
  <c r="AA17" i="2"/>
  <c r="G56" i="2" s="1"/>
  <c r="Z17" i="2"/>
  <c r="G55" i="2" s="1"/>
  <c r="Y17" i="2"/>
  <c r="G51" i="2" s="1"/>
  <c r="X17" i="2"/>
  <c r="G50" i="2" s="1"/>
  <c r="W17" i="2"/>
  <c r="G52" i="2" s="1"/>
  <c r="V17" i="2"/>
  <c r="G49" i="2" s="1"/>
  <c r="U17" i="2"/>
  <c r="G48" i="2" s="1"/>
  <c r="T17" i="2"/>
  <c r="G47" i="2" s="1"/>
  <c r="S17" i="2"/>
  <c r="G46" i="2" s="1"/>
  <c r="R17" i="2"/>
  <c r="G42" i="2" s="1"/>
  <c r="Q17" i="2"/>
  <c r="G41" i="2" s="1"/>
  <c r="P17" i="2"/>
  <c r="G43" i="2" s="1"/>
  <c r="O17" i="2"/>
  <c r="G40" i="2" s="1"/>
  <c r="N17" i="2"/>
  <c r="G39" i="2" s="1"/>
  <c r="M17" i="2"/>
  <c r="G38" i="2" s="1"/>
  <c r="L17" i="2"/>
  <c r="G37" i="2" s="1"/>
  <c r="K17" i="2"/>
  <c r="G33" i="2" s="1"/>
  <c r="J17" i="2"/>
  <c r="G32" i="2" s="1"/>
  <c r="I17" i="2"/>
  <c r="G34" i="2" s="1"/>
  <c r="H17" i="2"/>
  <c r="G31" i="2" s="1"/>
  <c r="G17" i="2"/>
  <c r="G30" i="2" s="1"/>
  <c r="F17" i="2"/>
  <c r="G29" i="2" s="1"/>
  <c r="E17" i="2"/>
  <c r="G28" i="2" s="1"/>
  <c r="D17" i="2"/>
  <c r="G27" i="2" s="1"/>
  <c r="S26" i="2" s="1"/>
  <c r="AE26" i="2" s="1"/>
  <c r="DL16" i="2"/>
  <c r="F166" i="2" s="1"/>
  <c r="DK16" i="2"/>
  <c r="F165" i="2" s="1"/>
  <c r="DJ16" i="2"/>
  <c r="F167" i="2" s="1"/>
  <c r="DI16" i="2"/>
  <c r="F164" i="2" s="1"/>
  <c r="DH16" i="2"/>
  <c r="F163" i="2" s="1"/>
  <c r="DG16" i="2"/>
  <c r="F162" i="2" s="1"/>
  <c r="DF16" i="2"/>
  <c r="F161" i="2" s="1"/>
  <c r="DE16" i="2"/>
  <c r="F157" i="2" s="1"/>
  <c r="DD16" i="2"/>
  <c r="F156" i="2" s="1"/>
  <c r="DC16" i="2"/>
  <c r="F158" i="2" s="1"/>
  <c r="DB16" i="2"/>
  <c r="F155" i="2" s="1"/>
  <c r="DA16" i="2"/>
  <c r="F154" i="2" s="1"/>
  <c r="CZ16" i="2"/>
  <c r="F153" i="2" s="1"/>
  <c r="CY16" i="2"/>
  <c r="F152" i="2" s="1"/>
  <c r="CX16" i="2"/>
  <c r="F148" i="2" s="1"/>
  <c r="CW16" i="2"/>
  <c r="F147" i="2" s="1"/>
  <c r="CV16" i="2"/>
  <c r="F149" i="2" s="1"/>
  <c r="CU16" i="2"/>
  <c r="F146" i="2" s="1"/>
  <c r="CT16" i="2"/>
  <c r="F145" i="2" s="1"/>
  <c r="CS16" i="2"/>
  <c r="F144" i="2" s="1"/>
  <c r="CR16" i="2"/>
  <c r="F143" i="2" s="1"/>
  <c r="CQ16" i="2"/>
  <c r="F139" i="2" s="1"/>
  <c r="CP16" i="2"/>
  <c r="F138" i="2" s="1"/>
  <c r="CO16" i="2"/>
  <c r="F140" i="2" s="1"/>
  <c r="CN16" i="2"/>
  <c r="F137" i="2" s="1"/>
  <c r="CM16" i="2"/>
  <c r="F136" i="2" s="1"/>
  <c r="CL16" i="2"/>
  <c r="F135" i="2" s="1"/>
  <c r="CK16" i="2"/>
  <c r="F134" i="2" s="1"/>
  <c r="CJ16" i="2"/>
  <c r="F130" i="2" s="1"/>
  <c r="CI16" i="2"/>
  <c r="F129" i="2" s="1"/>
  <c r="CH16" i="2"/>
  <c r="F131" i="2" s="1"/>
  <c r="CG16" i="2"/>
  <c r="F128" i="2" s="1"/>
  <c r="CF16" i="2"/>
  <c r="F127" i="2" s="1"/>
  <c r="CE16" i="2"/>
  <c r="F126" i="2" s="1"/>
  <c r="CD16" i="2"/>
  <c r="F125" i="2" s="1"/>
  <c r="CC16" i="2"/>
  <c r="F121" i="2" s="1"/>
  <c r="CB16" i="2"/>
  <c r="F120" i="2" s="1"/>
  <c r="CA16" i="2"/>
  <c r="F122" i="2" s="1"/>
  <c r="BZ16" i="2"/>
  <c r="F119" i="2" s="1"/>
  <c r="BY16" i="2"/>
  <c r="F118" i="2" s="1"/>
  <c r="BX16" i="2"/>
  <c r="F117" i="2" s="1"/>
  <c r="BW16" i="2"/>
  <c r="F116" i="2" s="1"/>
  <c r="BV16" i="2"/>
  <c r="F112" i="2" s="1"/>
  <c r="BU16" i="2"/>
  <c r="F111" i="2" s="1"/>
  <c r="BT16" i="2"/>
  <c r="F113" i="2" s="1"/>
  <c r="BS16" i="2"/>
  <c r="F110" i="2" s="1"/>
  <c r="BR16" i="2"/>
  <c r="F109" i="2" s="1"/>
  <c r="BQ16" i="2"/>
  <c r="F108" i="2" s="1"/>
  <c r="BP16" i="2"/>
  <c r="F107" i="2" s="1"/>
  <c r="BO16" i="2"/>
  <c r="F103" i="2" s="1"/>
  <c r="BN16" i="2"/>
  <c r="F102" i="2" s="1"/>
  <c r="BM16" i="2"/>
  <c r="F104" i="2" s="1"/>
  <c r="BL16" i="2"/>
  <c r="F101" i="2" s="1"/>
  <c r="BK16" i="2"/>
  <c r="F100" i="2" s="1"/>
  <c r="BJ16" i="2"/>
  <c r="F99" i="2" s="1"/>
  <c r="BI16" i="2"/>
  <c r="F98" i="2" s="1"/>
  <c r="BH16" i="2"/>
  <c r="F94" i="2" s="1"/>
  <c r="BG16" i="2"/>
  <c r="F93" i="2" s="1"/>
  <c r="BF16" i="2"/>
  <c r="F95" i="2" s="1"/>
  <c r="BE16" i="2"/>
  <c r="F92" i="2" s="1"/>
  <c r="BD16" i="2"/>
  <c r="F91" i="2" s="1"/>
  <c r="BC16" i="2"/>
  <c r="F90" i="2" s="1"/>
  <c r="BB16" i="2"/>
  <c r="F89" i="2" s="1"/>
  <c r="BA16" i="2"/>
  <c r="F85" i="2" s="1"/>
  <c r="AZ16" i="2"/>
  <c r="F84" i="2" s="1"/>
  <c r="AY16" i="2"/>
  <c r="F86" i="2" s="1"/>
  <c r="AX16" i="2"/>
  <c r="F83" i="2" s="1"/>
  <c r="AW16" i="2"/>
  <c r="F82" i="2" s="1"/>
  <c r="AV16" i="2"/>
  <c r="F81" i="2" s="1"/>
  <c r="AU16" i="2"/>
  <c r="F80" i="2" s="1"/>
  <c r="AT16" i="2"/>
  <c r="F77" i="2" s="1"/>
  <c r="AS16" i="2"/>
  <c r="F76" i="2" s="1"/>
  <c r="AR16" i="2"/>
  <c r="F78" i="2" s="1"/>
  <c r="AQ16" i="2"/>
  <c r="F75" i="2" s="1"/>
  <c r="AP16" i="2"/>
  <c r="F74" i="2" s="1"/>
  <c r="AO16" i="2"/>
  <c r="F73" i="2" s="1"/>
  <c r="AN16" i="2"/>
  <c r="F72" i="2" s="1"/>
  <c r="AM16" i="2"/>
  <c r="F69" i="2" s="1"/>
  <c r="AL16" i="2"/>
  <c r="F68" i="2" s="1"/>
  <c r="AK16" i="2"/>
  <c r="F70" i="2" s="1"/>
  <c r="AJ16" i="2"/>
  <c r="F67" i="2" s="1"/>
  <c r="AI16" i="2"/>
  <c r="F66" i="2" s="1"/>
  <c r="AH16" i="2"/>
  <c r="F65" i="2" s="1"/>
  <c r="AG16" i="2"/>
  <c r="F64" i="2" s="1"/>
  <c r="AF16" i="2"/>
  <c r="F60" i="2" s="1"/>
  <c r="AE16" i="2"/>
  <c r="F59" i="2" s="1"/>
  <c r="AD16" i="2"/>
  <c r="F61" i="2" s="1"/>
  <c r="AC16" i="2"/>
  <c r="F58" i="2" s="1"/>
  <c r="AB16" i="2"/>
  <c r="F57" i="2" s="1"/>
  <c r="AA16" i="2"/>
  <c r="F56" i="2" s="1"/>
  <c r="Z16" i="2"/>
  <c r="F55" i="2" s="1"/>
  <c r="Y16" i="2"/>
  <c r="F51" i="2" s="1"/>
  <c r="X16" i="2"/>
  <c r="F50" i="2" s="1"/>
  <c r="W16" i="2"/>
  <c r="F52" i="2" s="1"/>
  <c r="V16" i="2"/>
  <c r="F49" i="2" s="1"/>
  <c r="U16" i="2"/>
  <c r="F48" i="2" s="1"/>
  <c r="T16" i="2"/>
  <c r="F47" i="2" s="1"/>
  <c r="S16" i="2"/>
  <c r="F46" i="2" s="1"/>
  <c r="R16" i="2"/>
  <c r="F42" i="2" s="1"/>
  <c r="Q16" i="2"/>
  <c r="F41" i="2" s="1"/>
  <c r="P16" i="2"/>
  <c r="F43" i="2" s="1"/>
  <c r="O16" i="2"/>
  <c r="F40" i="2" s="1"/>
  <c r="N16" i="2"/>
  <c r="F39" i="2" s="1"/>
  <c r="M16" i="2"/>
  <c r="F38" i="2" s="1"/>
  <c r="L16" i="2"/>
  <c r="F37" i="2" s="1"/>
  <c r="K16" i="2"/>
  <c r="F33" i="2" s="1"/>
  <c r="J16" i="2"/>
  <c r="F32" i="2" s="1"/>
  <c r="I16" i="2"/>
  <c r="F34" i="2" s="1"/>
  <c r="H16" i="2"/>
  <c r="F31" i="2" s="1"/>
  <c r="G16" i="2"/>
  <c r="F30" i="2" s="1"/>
  <c r="F16" i="2"/>
  <c r="F29" i="2" s="1"/>
  <c r="E16" i="2"/>
  <c r="F28" i="2" s="1"/>
  <c r="D16" i="2"/>
  <c r="F27" i="2" s="1"/>
  <c r="R26" i="2" s="1"/>
  <c r="AD26" i="2" s="1"/>
  <c r="DL15" i="2"/>
  <c r="E166" i="2" s="1"/>
  <c r="DK15" i="2"/>
  <c r="E165" i="2" s="1"/>
  <c r="DJ15" i="2"/>
  <c r="E167" i="2" s="1"/>
  <c r="DI15" i="2"/>
  <c r="E164" i="2" s="1"/>
  <c r="DH15" i="2"/>
  <c r="E163" i="2" s="1"/>
  <c r="DG15" i="2"/>
  <c r="E162" i="2" s="1"/>
  <c r="DF15" i="2"/>
  <c r="E161" i="2" s="1"/>
  <c r="DE15" i="2"/>
  <c r="E157" i="2" s="1"/>
  <c r="DD15" i="2"/>
  <c r="E156" i="2" s="1"/>
  <c r="DC15" i="2"/>
  <c r="E158" i="2" s="1"/>
  <c r="DB15" i="2"/>
  <c r="E155" i="2" s="1"/>
  <c r="DA15" i="2"/>
  <c r="E154" i="2" s="1"/>
  <c r="CZ15" i="2"/>
  <c r="E153" i="2" s="1"/>
  <c r="CY15" i="2"/>
  <c r="E152" i="2" s="1"/>
  <c r="CX15" i="2"/>
  <c r="E148" i="2" s="1"/>
  <c r="CW15" i="2"/>
  <c r="E147" i="2" s="1"/>
  <c r="CV15" i="2"/>
  <c r="E149" i="2" s="1"/>
  <c r="CU15" i="2"/>
  <c r="E146" i="2" s="1"/>
  <c r="CT15" i="2"/>
  <c r="E145" i="2" s="1"/>
  <c r="CS15" i="2"/>
  <c r="E144" i="2" s="1"/>
  <c r="CR15" i="2"/>
  <c r="E143" i="2" s="1"/>
  <c r="CQ15" i="2"/>
  <c r="E139" i="2" s="1"/>
  <c r="CP15" i="2"/>
  <c r="E138" i="2" s="1"/>
  <c r="CO15" i="2"/>
  <c r="E140" i="2" s="1"/>
  <c r="CN15" i="2"/>
  <c r="E137" i="2" s="1"/>
  <c r="CM15" i="2"/>
  <c r="E136" i="2" s="1"/>
  <c r="CL15" i="2"/>
  <c r="E135" i="2" s="1"/>
  <c r="CK15" i="2"/>
  <c r="E134" i="2" s="1"/>
  <c r="CJ15" i="2"/>
  <c r="E130" i="2" s="1"/>
  <c r="CI15" i="2"/>
  <c r="E129" i="2" s="1"/>
  <c r="CH15" i="2"/>
  <c r="E131" i="2" s="1"/>
  <c r="CG15" i="2"/>
  <c r="E128" i="2" s="1"/>
  <c r="CF15" i="2"/>
  <c r="E127" i="2" s="1"/>
  <c r="CE15" i="2"/>
  <c r="E126" i="2" s="1"/>
  <c r="CD15" i="2"/>
  <c r="E125" i="2" s="1"/>
  <c r="CC15" i="2"/>
  <c r="E121" i="2" s="1"/>
  <c r="CB15" i="2"/>
  <c r="E120" i="2" s="1"/>
  <c r="CA15" i="2"/>
  <c r="E122" i="2" s="1"/>
  <c r="BZ15" i="2"/>
  <c r="E119" i="2" s="1"/>
  <c r="BY15" i="2"/>
  <c r="E118" i="2" s="1"/>
  <c r="BX15" i="2"/>
  <c r="E117" i="2" s="1"/>
  <c r="BW15" i="2"/>
  <c r="E116" i="2" s="1"/>
  <c r="BV15" i="2"/>
  <c r="E112" i="2" s="1"/>
  <c r="BU15" i="2"/>
  <c r="E111" i="2" s="1"/>
  <c r="BT15" i="2"/>
  <c r="E113" i="2" s="1"/>
  <c r="BS15" i="2"/>
  <c r="E110" i="2" s="1"/>
  <c r="BR15" i="2"/>
  <c r="E109" i="2" s="1"/>
  <c r="BQ15" i="2"/>
  <c r="E108" i="2" s="1"/>
  <c r="BP15" i="2"/>
  <c r="E107" i="2" s="1"/>
  <c r="BO15" i="2"/>
  <c r="E103" i="2" s="1"/>
  <c r="BN15" i="2"/>
  <c r="E102" i="2" s="1"/>
  <c r="BM15" i="2"/>
  <c r="E104" i="2" s="1"/>
  <c r="BL15" i="2"/>
  <c r="E101" i="2" s="1"/>
  <c r="BK15" i="2"/>
  <c r="E100" i="2" s="1"/>
  <c r="BJ15" i="2"/>
  <c r="E99" i="2" s="1"/>
  <c r="BI15" i="2"/>
  <c r="E98" i="2" s="1"/>
  <c r="BH15" i="2"/>
  <c r="E94" i="2" s="1"/>
  <c r="BG15" i="2"/>
  <c r="E93" i="2" s="1"/>
  <c r="BF15" i="2"/>
  <c r="E95" i="2" s="1"/>
  <c r="BE15" i="2"/>
  <c r="E92" i="2" s="1"/>
  <c r="BD15" i="2"/>
  <c r="E91" i="2" s="1"/>
  <c r="BC15" i="2"/>
  <c r="E90" i="2" s="1"/>
  <c r="BB15" i="2"/>
  <c r="E89" i="2" s="1"/>
  <c r="BA15" i="2"/>
  <c r="E85" i="2" s="1"/>
  <c r="AZ15" i="2"/>
  <c r="E84" i="2" s="1"/>
  <c r="AY15" i="2"/>
  <c r="E86" i="2" s="1"/>
  <c r="AX15" i="2"/>
  <c r="E83" i="2" s="1"/>
  <c r="AW15" i="2"/>
  <c r="E82" i="2" s="1"/>
  <c r="AV15" i="2"/>
  <c r="E81" i="2" s="1"/>
  <c r="AU15" i="2"/>
  <c r="E80" i="2" s="1"/>
  <c r="AT15" i="2"/>
  <c r="E77" i="2" s="1"/>
  <c r="AS15" i="2"/>
  <c r="E76" i="2" s="1"/>
  <c r="AR15" i="2"/>
  <c r="E78" i="2" s="1"/>
  <c r="AQ15" i="2"/>
  <c r="E75" i="2" s="1"/>
  <c r="AP15" i="2"/>
  <c r="E74" i="2" s="1"/>
  <c r="AO15" i="2"/>
  <c r="E73" i="2" s="1"/>
  <c r="AN15" i="2"/>
  <c r="E72" i="2" s="1"/>
  <c r="AM15" i="2"/>
  <c r="E69" i="2" s="1"/>
  <c r="AL15" i="2"/>
  <c r="E68" i="2" s="1"/>
  <c r="AK15" i="2"/>
  <c r="E70" i="2" s="1"/>
  <c r="AJ15" i="2"/>
  <c r="E67" i="2" s="1"/>
  <c r="AI15" i="2"/>
  <c r="E66" i="2" s="1"/>
  <c r="AH15" i="2"/>
  <c r="E65" i="2" s="1"/>
  <c r="AG15" i="2"/>
  <c r="E64" i="2" s="1"/>
  <c r="AF15" i="2"/>
  <c r="E60" i="2" s="1"/>
  <c r="AE15" i="2"/>
  <c r="E59" i="2" s="1"/>
  <c r="AD15" i="2"/>
  <c r="E61" i="2" s="1"/>
  <c r="AC15" i="2"/>
  <c r="E58" i="2" s="1"/>
  <c r="AB15" i="2"/>
  <c r="E57" i="2" s="1"/>
  <c r="AA15" i="2"/>
  <c r="E56" i="2" s="1"/>
  <c r="Z15" i="2"/>
  <c r="E55" i="2" s="1"/>
  <c r="Y15" i="2"/>
  <c r="E51" i="2" s="1"/>
  <c r="X15" i="2"/>
  <c r="E50" i="2" s="1"/>
  <c r="W15" i="2"/>
  <c r="E52" i="2" s="1"/>
  <c r="V15" i="2"/>
  <c r="E49" i="2" s="1"/>
  <c r="U15" i="2"/>
  <c r="E48" i="2" s="1"/>
  <c r="T15" i="2"/>
  <c r="E47" i="2" s="1"/>
  <c r="S15" i="2"/>
  <c r="E46" i="2" s="1"/>
  <c r="R15" i="2"/>
  <c r="E42" i="2" s="1"/>
  <c r="Q15" i="2"/>
  <c r="E41" i="2" s="1"/>
  <c r="P15" i="2"/>
  <c r="E43" i="2" s="1"/>
  <c r="O15" i="2"/>
  <c r="E40" i="2" s="1"/>
  <c r="N15" i="2"/>
  <c r="E39" i="2" s="1"/>
  <c r="M15" i="2"/>
  <c r="E38" i="2" s="1"/>
  <c r="L15" i="2"/>
  <c r="E37" i="2" s="1"/>
  <c r="K15" i="2"/>
  <c r="E33" i="2" s="1"/>
  <c r="J15" i="2"/>
  <c r="E32" i="2" s="1"/>
  <c r="I15" i="2"/>
  <c r="E34" i="2" s="1"/>
  <c r="H15" i="2"/>
  <c r="E31" i="2" s="1"/>
  <c r="G15" i="2"/>
  <c r="E30" i="2" s="1"/>
  <c r="F15" i="2"/>
  <c r="E29" i="2" s="1"/>
  <c r="E15" i="2"/>
  <c r="E28" i="2" s="1"/>
  <c r="D15" i="2"/>
  <c r="E27" i="2" s="1"/>
  <c r="Q26" i="2" s="1"/>
  <c r="AC26" i="2" s="1"/>
  <c r="DL14" i="2"/>
  <c r="D166" i="2" s="1"/>
  <c r="AD70" i="2" s="1"/>
  <c r="AG78" i="2" s="1"/>
  <c r="DK14" i="2"/>
  <c r="D165" i="2" s="1"/>
  <c r="AD69" i="2" s="1"/>
  <c r="AG77" i="2" s="1"/>
  <c r="DJ14" i="2"/>
  <c r="D167" i="2" s="1"/>
  <c r="DI14" i="2"/>
  <c r="D164" i="2" s="1"/>
  <c r="AD68" i="2" s="1"/>
  <c r="AG76" i="2" s="1"/>
  <c r="DH14" i="2"/>
  <c r="D163" i="2" s="1"/>
  <c r="AD67" i="2" s="1"/>
  <c r="DG14" i="2"/>
  <c r="D162" i="2" s="1"/>
  <c r="AD66" i="2" s="1"/>
  <c r="AG74" i="2" s="1"/>
  <c r="DF14" i="2"/>
  <c r="D161" i="2" s="1"/>
  <c r="DE14" i="2"/>
  <c r="D157" i="2" s="1"/>
  <c r="Z70" i="2" s="1"/>
  <c r="AB78" i="2" s="1"/>
  <c r="DD14" i="2"/>
  <c r="D156" i="2" s="1"/>
  <c r="Z69" i="2" s="1"/>
  <c r="AB77" i="2" s="1"/>
  <c r="DC14" i="2"/>
  <c r="D158" i="2" s="1"/>
  <c r="DB14" i="2"/>
  <c r="D155" i="2" s="1"/>
  <c r="Z68" i="2" s="1"/>
  <c r="DA14" i="2"/>
  <c r="D154" i="2" s="1"/>
  <c r="Z67" i="2" s="1"/>
  <c r="CZ14" i="2"/>
  <c r="D153" i="2" s="1"/>
  <c r="Z66" i="2" s="1"/>
  <c r="CY14" i="2"/>
  <c r="D152" i="2" s="1"/>
  <c r="CX14" i="2"/>
  <c r="D148" i="2" s="1"/>
  <c r="V70" i="2" s="1"/>
  <c r="W78" i="2" s="1"/>
  <c r="CW14" i="2"/>
  <c r="D147" i="2" s="1"/>
  <c r="V69" i="2" s="1"/>
  <c r="CV14" i="2"/>
  <c r="D149" i="2" s="1"/>
  <c r="CU14" i="2"/>
  <c r="D146" i="2" s="1"/>
  <c r="V68" i="2" s="1"/>
  <c r="CT14" i="2"/>
  <c r="D145" i="2" s="1"/>
  <c r="V67" i="2" s="1"/>
  <c r="CS14" i="2"/>
  <c r="D144" i="2" s="1"/>
  <c r="V66" i="2" s="1"/>
  <c r="CR14" i="2"/>
  <c r="D143" i="2" s="1"/>
  <c r="V65" i="2" s="1"/>
  <c r="W73" i="2" s="1"/>
  <c r="CQ14" i="2"/>
  <c r="D139" i="2" s="1"/>
  <c r="R70" i="2" s="1"/>
  <c r="R78" i="2" s="1"/>
  <c r="R80" i="2" s="1"/>
  <c r="CP14" i="2"/>
  <c r="D138" i="2" s="1"/>
  <c r="CO14" i="2"/>
  <c r="D140" i="2" s="1"/>
  <c r="CN14" i="2"/>
  <c r="D137" i="2" s="1"/>
  <c r="CM14" i="2"/>
  <c r="D136" i="2" s="1"/>
  <c r="CL14" i="2"/>
  <c r="D135" i="2" s="1"/>
  <c r="CK14" i="2"/>
  <c r="D134" i="2" s="1"/>
  <c r="CJ14" i="2"/>
  <c r="D130" i="2" s="1"/>
  <c r="AC70" i="2" s="1"/>
  <c r="AF78" i="2" s="1"/>
  <c r="CI14" i="2"/>
  <c r="D129" i="2" s="1"/>
  <c r="AC69" i="2" s="1"/>
  <c r="AF77" i="2" s="1"/>
  <c r="CH14" i="2"/>
  <c r="D131" i="2" s="1"/>
  <c r="CG14" i="2"/>
  <c r="D128" i="2" s="1"/>
  <c r="AC68" i="2" s="1"/>
  <c r="CF14" i="2"/>
  <c r="D127" i="2" s="1"/>
  <c r="AC67" i="2" s="1"/>
  <c r="AF75" i="2" s="1"/>
  <c r="CE14" i="2"/>
  <c r="D126" i="2" s="1"/>
  <c r="AC66" i="2" s="1"/>
  <c r="AF74" i="2" s="1"/>
  <c r="CD14" i="2"/>
  <c r="D125" i="2" s="1"/>
  <c r="CC14" i="2"/>
  <c r="D121" i="2" s="1"/>
  <c r="Y70" i="2" s="1"/>
  <c r="CB14" i="2"/>
  <c r="D120" i="2" s="1"/>
  <c r="Y69" i="2" s="1"/>
  <c r="CA14" i="2"/>
  <c r="D122" i="2" s="1"/>
  <c r="BZ14" i="2"/>
  <c r="D119" i="2" s="1"/>
  <c r="Y68" i="2" s="1"/>
  <c r="BY14" i="2"/>
  <c r="D118" i="2" s="1"/>
  <c r="Y67" i="2" s="1"/>
  <c r="AA75" i="2" s="1"/>
  <c r="BX14" i="2"/>
  <c r="D117" i="2" s="1"/>
  <c r="Y66" i="2" s="1"/>
  <c r="AA74" i="2" s="1"/>
  <c r="BW14" i="2"/>
  <c r="BV14" i="2"/>
  <c r="D112" i="2" s="1"/>
  <c r="U70" i="2" s="1"/>
  <c r="V78" i="2" s="1"/>
  <c r="BU14" i="2"/>
  <c r="D111" i="2" s="1"/>
  <c r="U69" i="2" s="1"/>
  <c r="BT14" i="2"/>
  <c r="D113" i="2" s="1"/>
  <c r="BS14" i="2"/>
  <c r="D110" i="2" s="1"/>
  <c r="U68" i="2" s="1"/>
  <c r="BR14" i="2"/>
  <c r="D109" i="2" s="1"/>
  <c r="U67" i="2" s="1"/>
  <c r="V75" i="2" s="1"/>
  <c r="V80" i="2" s="1"/>
  <c r="BQ14" i="2"/>
  <c r="D108" i="2" s="1"/>
  <c r="U66" i="2" s="1"/>
  <c r="BP14" i="2"/>
  <c r="D107" i="2" s="1"/>
  <c r="BO14" i="2"/>
  <c r="D103" i="2" s="1"/>
  <c r="Q70" i="2" s="1"/>
  <c r="Q78" i="2" s="1"/>
  <c r="Q80" i="2" s="1"/>
  <c r="BN14" i="2"/>
  <c r="D102" i="2" s="1"/>
  <c r="BM14" i="2"/>
  <c r="D104" i="2" s="1"/>
  <c r="BL14" i="2"/>
  <c r="D101" i="2" s="1"/>
  <c r="BK14" i="2"/>
  <c r="D100" i="2" s="1"/>
  <c r="BJ14" i="2"/>
  <c r="D99" i="2" s="1"/>
  <c r="BH14" i="2"/>
  <c r="D94" i="2" s="1"/>
  <c r="AB70" i="2" s="1"/>
  <c r="AE78" i="2" s="1"/>
  <c r="BG14" i="2"/>
  <c r="D93" i="2" s="1"/>
  <c r="AB69" i="2" s="1"/>
  <c r="BF14" i="2"/>
  <c r="D95" i="2" s="1"/>
  <c r="BE14" i="2"/>
  <c r="D92" i="2" s="1"/>
  <c r="AB68" i="2" s="1"/>
  <c r="BD14" i="2"/>
  <c r="D91" i="2" s="1"/>
  <c r="AB67" i="2" s="1"/>
  <c r="AE75" i="2" s="1"/>
  <c r="BC14" i="2"/>
  <c r="D90" i="2" s="1"/>
  <c r="AB66" i="2" s="1"/>
  <c r="BB14" i="2"/>
  <c r="D89" i="2" s="1"/>
  <c r="AB65" i="2" s="1"/>
  <c r="AE73" i="2" s="1"/>
  <c r="BA14" i="2"/>
  <c r="D85" i="2" s="1"/>
  <c r="X70" i="2" s="1"/>
  <c r="Z78" i="2" s="1"/>
  <c r="AZ14" i="2"/>
  <c r="D84" i="2" s="1"/>
  <c r="X69" i="2" s="1"/>
  <c r="AY14" i="2"/>
  <c r="D86" i="2" s="1"/>
  <c r="AX14" i="2"/>
  <c r="D83" i="2" s="1"/>
  <c r="X68" i="2" s="1"/>
  <c r="AW14" i="2"/>
  <c r="D82" i="2" s="1"/>
  <c r="X67" i="2" s="1"/>
  <c r="AV14" i="2"/>
  <c r="D81" i="2" s="1"/>
  <c r="X66" i="2" s="1"/>
  <c r="AU14" i="2"/>
  <c r="D80" i="2" s="1"/>
  <c r="X65" i="2" s="1"/>
  <c r="Z73" i="2" s="1"/>
  <c r="AT14" i="2"/>
  <c r="D77" i="2" s="1"/>
  <c r="T70" i="2" s="1"/>
  <c r="U78" i="2" s="1"/>
  <c r="AS14" i="2"/>
  <c r="D76" i="2" s="1"/>
  <c r="AR14" i="2"/>
  <c r="D78" i="2" s="1"/>
  <c r="AQ14" i="2"/>
  <c r="D75" i="2" s="1"/>
  <c r="AP14" i="2"/>
  <c r="D74" i="2" s="1"/>
  <c r="AO14" i="2"/>
  <c r="D73" i="2" s="1"/>
  <c r="AN14" i="2"/>
  <c r="D72" i="2" s="1"/>
  <c r="T65" i="2" s="1"/>
  <c r="U73" i="2" s="1"/>
  <c r="AM14" i="2"/>
  <c r="D69" i="2" s="1"/>
  <c r="P70" i="2" s="1"/>
  <c r="P78" i="2" s="1"/>
  <c r="AL14" i="2"/>
  <c r="D68" i="2" s="1"/>
  <c r="P69" i="2" s="1"/>
  <c r="P77" i="2" s="1"/>
  <c r="AK14" i="2"/>
  <c r="D70" i="2" s="1"/>
  <c r="AJ14" i="2"/>
  <c r="D67" i="2" s="1"/>
  <c r="P68" i="2" s="1"/>
  <c r="P76" i="2" s="1"/>
  <c r="AI14" i="2"/>
  <c r="D66" i="2" s="1"/>
  <c r="AH14" i="2"/>
  <c r="D65" i="2" s="1"/>
  <c r="AG14" i="2"/>
  <c r="D64" i="2" s="1"/>
  <c r="P65" i="2" s="1"/>
  <c r="P73" i="2" s="1"/>
  <c r="AF14" i="2"/>
  <c r="D60" i="2" s="1"/>
  <c r="AA70" i="2" s="1"/>
  <c r="AE14" i="2"/>
  <c r="D59" i="2" s="1"/>
  <c r="AA69" i="2" s="1"/>
  <c r="AD14" i="2"/>
  <c r="D61" i="2" s="1"/>
  <c r="AC14" i="2"/>
  <c r="D58" i="2" s="1"/>
  <c r="AA68" i="2" s="1"/>
  <c r="AB14" i="2"/>
  <c r="D57" i="2" s="1"/>
  <c r="AA14" i="2"/>
  <c r="D56" i="2" s="1"/>
  <c r="Y14" i="2"/>
  <c r="D51" i="2" s="1"/>
  <c r="W70" i="2" s="1"/>
  <c r="Y78" i="2" s="1"/>
  <c r="X14" i="2"/>
  <c r="D50" i="2" s="1"/>
  <c r="W69" i="2" s="1"/>
  <c r="W14" i="2"/>
  <c r="D52" i="2" s="1"/>
  <c r="V14" i="2"/>
  <c r="D49" i="2" s="1"/>
  <c r="W68" i="2" s="1"/>
  <c r="Y76" i="2" s="1"/>
  <c r="U14" i="2"/>
  <c r="D48" i="2" s="1"/>
  <c r="W67" i="2" s="1"/>
  <c r="T14" i="2"/>
  <c r="D47" i="2" s="1"/>
  <c r="W66" i="2" s="1"/>
  <c r="Y74" i="2" s="1"/>
  <c r="S14" i="2"/>
  <c r="D46" i="2" s="1"/>
  <c r="R14" i="2"/>
  <c r="D42" i="2" s="1"/>
  <c r="S70" i="2" s="1"/>
  <c r="T78" i="2" s="1"/>
  <c r="Q14" i="2"/>
  <c r="D41" i="2" s="1"/>
  <c r="S69" i="2" s="1"/>
  <c r="T77" i="2" s="1"/>
  <c r="P14" i="2"/>
  <c r="D43" i="2" s="1"/>
  <c r="O14" i="2"/>
  <c r="D40" i="2" s="1"/>
  <c r="N14" i="2"/>
  <c r="D39" i="2" s="1"/>
  <c r="M14" i="2"/>
  <c r="D38" i="2" s="1"/>
  <c r="K14" i="2"/>
  <c r="D33" i="2" s="1"/>
  <c r="O70" i="2" s="1"/>
  <c r="O78" i="2" s="1"/>
  <c r="J14" i="2"/>
  <c r="D32" i="2" s="1"/>
  <c r="I14" i="2"/>
  <c r="D34" i="2" s="1"/>
  <c r="H14" i="2"/>
  <c r="D31" i="2" s="1"/>
  <c r="G14" i="2"/>
  <c r="D30" i="2" s="1"/>
  <c r="F14" i="2"/>
  <c r="D29" i="2" s="1"/>
  <c r="E14" i="2"/>
  <c r="D28" i="2" s="1"/>
  <c r="O65" i="2" s="1"/>
  <c r="O73" i="2" s="1"/>
  <c r="D14" i="2"/>
  <c r="D27" i="2" s="1"/>
  <c r="P26" i="2" s="1"/>
  <c r="AB26" i="2" s="1"/>
  <c r="B12" i="8"/>
  <c r="DL11" i="8"/>
  <c r="DL23" i="8" s="1"/>
  <c r="DK11" i="8"/>
  <c r="DK23" i="8" s="1"/>
  <c r="DJ11" i="8"/>
  <c r="DJ23" i="8" s="1"/>
  <c r="DI11" i="8"/>
  <c r="DI23" i="8" s="1"/>
  <c r="DH11" i="8"/>
  <c r="DH23" i="8" s="1"/>
  <c r="DG11" i="8"/>
  <c r="DG23" i="8" s="1"/>
  <c r="DF11" i="8"/>
  <c r="DF23" i="8" s="1"/>
  <c r="DE11" i="8"/>
  <c r="DE23" i="8" s="1"/>
  <c r="DD11" i="8"/>
  <c r="DD23" i="8" s="1"/>
  <c r="DC11" i="8"/>
  <c r="DC23" i="8" s="1"/>
  <c r="DB11" i="8"/>
  <c r="DB23" i="8" s="1"/>
  <c r="DA11" i="8"/>
  <c r="DA23" i="8" s="1"/>
  <c r="CZ11" i="8"/>
  <c r="CZ23" i="8" s="1"/>
  <c r="CY11" i="8"/>
  <c r="CY23" i="8" s="1"/>
  <c r="CX11" i="8"/>
  <c r="CX23" i="8" s="1"/>
  <c r="CW11" i="8"/>
  <c r="CW23" i="8" s="1"/>
  <c r="CV11" i="8"/>
  <c r="CV23" i="8" s="1"/>
  <c r="CU11" i="8"/>
  <c r="CU23" i="8" s="1"/>
  <c r="CT11" i="8"/>
  <c r="CT23" i="8" s="1"/>
  <c r="CS11" i="8"/>
  <c r="CS23" i="8" s="1"/>
  <c r="CR11" i="8"/>
  <c r="CR23" i="8" s="1"/>
  <c r="CQ11" i="8"/>
  <c r="CQ23" i="8" s="1"/>
  <c r="CP11" i="8"/>
  <c r="CP23" i="8" s="1"/>
  <c r="CO11" i="8"/>
  <c r="CO23" i="8" s="1"/>
  <c r="CN11" i="8"/>
  <c r="CN23" i="8" s="1"/>
  <c r="CM11" i="8"/>
  <c r="CM23" i="8" s="1"/>
  <c r="CL11" i="8"/>
  <c r="CL23" i="8" s="1"/>
  <c r="CK11" i="8"/>
  <c r="CK23" i="8" s="1"/>
  <c r="CJ11" i="8"/>
  <c r="CJ23" i="8" s="1"/>
  <c r="CI11" i="8"/>
  <c r="CI23" i="8" s="1"/>
  <c r="CH11" i="8"/>
  <c r="CH23" i="8" s="1"/>
  <c r="CG11" i="8"/>
  <c r="CG23" i="8" s="1"/>
  <c r="CF11" i="8"/>
  <c r="CF23" i="8" s="1"/>
  <c r="CE11" i="8"/>
  <c r="CE23" i="8" s="1"/>
  <c r="CD11" i="8"/>
  <c r="CD23" i="8" s="1"/>
  <c r="CC11" i="8"/>
  <c r="CC23" i="8" s="1"/>
  <c r="CB11" i="8"/>
  <c r="CB23" i="8" s="1"/>
  <c r="CA11" i="8"/>
  <c r="CA23" i="8" s="1"/>
  <c r="BZ11" i="8"/>
  <c r="BZ23" i="8" s="1"/>
  <c r="BY11" i="8"/>
  <c r="BY23" i="8" s="1"/>
  <c r="BX11" i="8"/>
  <c r="BX23" i="8" s="1"/>
  <c r="BW11" i="8"/>
  <c r="BW23" i="8" s="1"/>
  <c r="BV11" i="8"/>
  <c r="BV23" i="8" s="1"/>
  <c r="BU11" i="8"/>
  <c r="BU23" i="8" s="1"/>
  <c r="BT11" i="8"/>
  <c r="BT23" i="8" s="1"/>
  <c r="BS11" i="8"/>
  <c r="BS23" i="8" s="1"/>
  <c r="BR11" i="8"/>
  <c r="BR23" i="8" s="1"/>
  <c r="BQ11" i="8"/>
  <c r="BQ23" i="8" s="1"/>
  <c r="BP11" i="8"/>
  <c r="BP23" i="8" s="1"/>
  <c r="BO11" i="8"/>
  <c r="BO23" i="8" s="1"/>
  <c r="BN11" i="8"/>
  <c r="BN23" i="8" s="1"/>
  <c r="BM11" i="8"/>
  <c r="BM23" i="8" s="1"/>
  <c r="BL11" i="8"/>
  <c r="BL23" i="8" s="1"/>
  <c r="BK11" i="8"/>
  <c r="BK23" i="8" s="1"/>
  <c r="BJ11" i="8"/>
  <c r="BJ23" i="8" s="1"/>
  <c r="BI11" i="8"/>
  <c r="BI23" i="8" s="1"/>
  <c r="BH11" i="8"/>
  <c r="BH23" i="8" s="1"/>
  <c r="BG11" i="8"/>
  <c r="BG23" i="8" s="1"/>
  <c r="BF11" i="8"/>
  <c r="BF23" i="8" s="1"/>
  <c r="BE11" i="8"/>
  <c r="BE23" i="8" s="1"/>
  <c r="BD11" i="8"/>
  <c r="BD23" i="8" s="1"/>
  <c r="BC11" i="8"/>
  <c r="BC23" i="8" s="1"/>
  <c r="BB11" i="8"/>
  <c r="BB23" i="8" s="1"/>
  <c r="BA11" i="8"/>
  <c r="BA23" i="8" s="1"/>
  <c r="AZ11" i="8"/>
  <c r="AZ23" i="8" s="1"/>
  <c r="AY11" i="8"/>
  <c r="AY23" i="8" s="1"/>
  <c r="AX11" i="8"/>
  <c r="AX23" i="8" s="1"/>
  <c r="AW11" i="8"/>
  <c r="AW23" i="8" s="1"/>
  <c r="AV11" i="8"/>
  <c r="AV23" i="8" s="1"/>
  <c r="AU11" i="8"/>
  <c r="AU23" i="8" s="1"/>
  <c r="AT11" i="8"/>
  <c r="AT23" i="8" s="1"/>
  <c r="AS11" i="8"/>
  <c r="AS23" i="8" s="1"/>
  <c r="AR11" i="8"/>
  <c r="AR23" i="8" s="1"/>
  <c r="AQ11" i="8"/>
  <c r="AQ23" i="8" s="1"/>
  <c r="AP11" i="8"/>
  <c r="AP23" i="8" s="1"/>
  <c r="AO11" i="8"/>
  <c r="AO23" i="8" s="1"/>
  <c r="AN11" i="8"/>
  <c r="AN23" i="8" s="1"/>
  <c r="AM11" i="8"/>
  <c r="AM23" i="8" s="1"/>
  <c r="AL11" i="8"/>
  <c r="AL23" i="8" s="1"/>
  <c r="AK11" i="8"/>
  <c r="AK23" i="8" s="1"/>
  <c r="AJ11" i="8"/>
  <c r="AJ23" i="8" s="1"/>
  <c r="AI11" i="8"/>
  <c r="AI23" i="8" s="1"/>
  <c r="AH11" i="8"/>
  <c r="AH23" i="8" s="1"/>
  <c r="AG11" i="8"/>
  <c r="AG23" i="8" s="1"/>
  <c r="AF11" i="8"/>
  <c r="AF23" i="8" s="1"/>
  <c r="AE11" i="8"/>
  <c r="AE23" i="8" s="1"/>
  <c r="AD11" i="8"/>
  <c r="AD23" i="8" s="1"/>
  <c r="AC11" i="8"/>
  <c r="AC23" i="8" s="1"/>
  <c r="AB11" i="8"/>
  <c r="AB23" i="8" s="1"/>
  <c r="AA11" i="8"/>
  <c r="AA23" i="8" s="1"/>
  <c r="Z11" i="8"/>
  <c r="Z23" i="8" s="1"/>
  <c r="Y11" i="8"/>
  <c r="Y23" i="8" s="1"/>
  <c r="X11" i="8"/>
  <c r="X23" i="8" s="1"/>
  <c r="W11" i="8"/>
  <c r="W23" i="8" s="1"/>
  <c r="V11" i="8"/>
  <c r="V23" i="8" s="1"/>
  <c r="U11" i="8"/>
  <c r="U23" i="8" s="1"/>
  <c r="T11" i="8"/>
  <c r="T23" i="8" s="1"/>
  <c r="S11" i="8"/>
  <c r="S23" i="8" s="1"/>
  <c r="R11" i="8"/>
  <c r="R23" i="8" s="1"/>
  <c r="Q11" i="8"/>
  <c r="Q23" i="8" s="1"/>
  <c r="P11" i="8"/>
  <c r="P23" i="8" s="1"/>
  <c r="O11" i="8"/>
  <c r="O23" i="8" s="1"/>
  <c r="N11" i="8"/>
  <c r="N23" i="8" s="1"/>
  <c r="M11" i="8"/>
  <c r="M23" i="8" s="1"/>
  <c r="L11" i="8"/>
  <c r="L23" i="8" s="1"/>
  <c r="K11" i="8"/>
  <c r="K23" i="8" s="1"/>
  <c r="J11" i="8"/>
  <c r="J23" i="8" s="1"/>
  <c r="I11" i="8"/>
  <c r="I23" i="8" s="1"/>
  <c r="H11" i="8"/>
  <c r="H23" i="8" s="1"/>
  <c r="G11" i="8"/>
  <c r="G23" i="8" s="1"/>
  <c r="F11" i="8"/>
  <c r="F23" i="8" s="1"/>
  <c r="E11" i="8"/>
  <c r="E23" i="8" s="1"/>
  <c r="D11" i="8"/>
  <c r="D23" i="8" s="1"/>
  <c r="B12" i="7"/>
  <c r="DL11" i="7"/>
  <c r="DL23" i="7" s="1"/>
  <c r="DK11" i="7"/>
  <c r="DK23" i="7" s="1"/>
  <c r="DJ11" i="7"/>
  <c r="DJ23" i="7" s="1"/>
  <c r="DI11" i="7"/>
  <c r="DI23" i="7" s="1"/>
  <c r="DH11" i="7"/>
  <c r="DH23" i="7" s="1"/>
  <c r="DG11" i="7"/>
  <c r="DG23" i="7" s="1"/>
  <c r="DF11" i="7"/>
  <c r="DF23" i="7" s="1"/>
  <c r="DE11" i="7"/>
  <c r="DE23" i="7" s="1"/>
  <c r="DD11" i="7"/>
  <c r="DD23" i="7" s="1"/>
  <c r="DC11" i="7"/>
  <c r="DC23" i="7" s="1"/>
  <c r="DB11" i="7"/>
  <c r="DB23" i="7" s="1"/>
  <c r="DA11" i="7"/>
  <c r="CZ11" i="7"/>
  <c r="CZ23" i="7" s="1"/>
  <c r="CY11" i="7"/>
  <c r="CY23" i="7" s="1"/>
  <c r="CX11" i="7"/>
  <c r="CX23" i="7" s="1"/>
  <c r="CW11" i="7"/>
  <c r="CW23" i="7" s="1"/>
  <c r="CV11" i="7"/>
  <c r="CV23" i="7" s="1"/>
  <c r="CU11" i="7"/>
  <c r="CU23" i="7" s="1"/>
  <c r="CT11" i="7"/>
  <c r="CT23" i="7" s="1"/>
  <c r="CS11" i="7"/>
  <c r="CS23" i="7" s="1"/>
  <c r="CR11" i="7"/>
  <c r="CR23" i="7" s="1"/>
  <c r="CQ11" i="7"/>
  <c r="CQ23" i="7" s="1"/>
  <c r="CP11" i="7"/>
  <c r="CP23" i="7" s="1"/>
  <c r="CO11" i="7"/>
  <c r="CO23" i="7" s="1"/>
  <c r="CN11" i="7"/>
  <c r="CN23" i="7" s="1"/>
  <c r="CM11" i="7"/>
  <c r="CM23" i="7" s="1"/>
  <c r="CL11" i="7"/>
  <c r="CL23" i="7" s="1"/>
  <c r="CK11" i="7"/>
  <c r="CJ11" i="7"/>
  <c r="CJ23" i="7" s="1"/>
  <c r="CI11" i="7"/>
  <c r="CI23" i="7" s="1"/>
  <c r="CH11" i="7"/>
  <c r="CH23" i="7" s="1"/>
  <c r="CG11" i="7"/>
  <c r="CG23" i="7" s="1"/>
  <c r="CF11" i="7"/>
  <c r="CF23" i="7" s="1"/>
  <c r="CE11" i="7"/>
  <c r="CE23" i="7" s="1"/>
  <c r="CD11" i="7"/>
  <c r="CD23" i="7" s="1"/>
  <c r="CC11" i="7"/>
  <c r="CC23" i="7" s="1"/>
  <c r="CB11" i="7"/>
  <c r="CB23" i="7" s="1"/>
  <c r="CA11" i="7"/>
  <c r="CA23" i="7" s="1"/>
  <c r="BZ11" i="7"/>
  <c r="BZ23" i="7" s="1"/>
  <c r="BY11" i="7"/>
  <c r="BY23" i="7" s="1"/>
  <c r="BX11" i="7"/>
  <c r="BX23" i="7" s="1"/>
  <c r="BW11" i="7"/>
  <c r="BW23" i="7" s="1"/>
  <c r="BV11" i="7"/>
  <c r="BV23" i="7" s="1"/>
  <c r="BU11" i="7"/>
  <c r="BT11" i="7"/>
  <c r="BT23" i="7" s="1"/>
  <c r="BS11" i="7"/>
  <c r="BS23" i="7" s="1"/>
  <c r="BR11" i="7"/>
  <c r="BR23" i="7" s="1"/>
  <c r="BQ11" i="7"/>
  <c r="BQ23" i="7" s="1"/>
  <c r="BP11" i="7"/>
  <c r="BP23" i="7" s="1"/>
  <c r="BO11" i="7"/>
  <c r="BO23" i="7" s="1"/>
  <c r="BN11" i="7"/>
  <c r="BN23" i="7" s="1"/>
  <c r="BM11" i="7"/>
  <c r="BM23" i="7" s="1"/>
  <c r="BL11" i="7"/>
  <c r="BL23" i="7" s="1"/>
  <c r="BK11" i="7"/>
  <c r="BK23" i="7" s="1"/>
  <c r="BJ11" i="7"/>
  <c r="BJ23" i="7" s="1"/>
  <c r="BI11" i="7"/>
  <c r="BI23" i="7" s="1"/>
  <c r="BH11" i="7"/>
  <c r="BH23" i="7" s="1"/>
  <c r="BG11" i="7"/>
  <c r="BG23" i="7" s="1"/>
  <c r="BF11" i="7"/>
  <c r="BF23" i="7" s="1"/>
  <c r="BE11" i="7"/>
  <c r="BD11" i="7"/>
  <c r="BD23" i="7" s="1"/>
  <c r="BC11" i="7"/>
  <c r="BC23" i="7" s="1"/>
  <c r="BB11" i="7"/>
  <c r="BB23" i="7" s="1"/>
  <c r="BA11" i="7"/>
  <c r="BA23" i="7" s="1"/>
  <c r="AZ11" i="7"/>
  <c r="AZ23" i="7" s="1"/>
  <c r="AY11" i="7"/>
  <c r="AY23" i="7" s="1"/>
  <c r="AX11" i="7"/>
  <c r="AX23" i="7" s="1"/>
  <c r="AW11" i="7"/>
  <c r="AW23" i="7" s="1"/>
  <c r="AV11" i="7"/>
  <c r="AV23" i="7" s="1"/>
  <c r="AU11" i="7"/>
  <c r="AU23" i="7" s="1"/>
  <c r="AT11" i="7"/>
  <c r="AT23" i="7" s="1"/>
  <c r="AS11" i="7"/>
  <c r="AS23" i="7" s="1"/>
  <c r="AR11" i="7"/>
  <c r="AR23" i="7" s="1"/>
  <c r="AQ11" i="7"/>
  <c r="AQ23" i="7" s="1"/>
  <c r="AP11" i="7"/>
  <c r="AP23" i="7" s="1"/>
  <c r="AO11" i="7"/>
  <c r="AO23" i="7" s="1"/>
  <c r="AN11" i="7"/>
  <c r="AN23" i="7" s="1"/>
  <c r="AM11" i="7"/>
  <c r="AM23" i="7" s="1"/>
  <c r="AL11" i="7"/>
  <c r="AK11" i="7"/>
  <c r="AK23" i="7" s="1"/>
  <c r="AJ11" i="7"/>
  <c r="AJ23" i="7" s="1"/>
  <c r="AI11" i="7"/>
  <c r="AI23" i="7" s="1"/>
  <c r="AH11" i="7"/>
  <c r="AH23" i="7" s="1"/>
  <c r="AG11" i="7"/>
  <c r="AG23" i="7" s="1"/>
  <c r="AF11" i="7"/>
  <c r="AF23" i="7" s="1"/>
  <c r="AE11" i="7"/>
  <c r="AE23" i="7" s="1"/>
  <c r="AD11" i="7"/>
  <c r="AD23" i="7" s="1"/>
  <c r="AC11" i="7"/>
  <c r="AC23" i="7" s="1"/>
  <c r="AB11" i="7"/>
  <c r="AB23" i="7" s="1"/>
  <c r="AA11" i="7"/>
  <c r="AA23" i="7" s="1"/>
  <c r="Z11" i="7"/>
  <c r="Z23" i="7" s="1"/>
  <c r="Y11" i="7"/>
  <c r="Y23" i="7" s="1"/>
  <c r="X11" i="7"/>
  <c r="X23" i="7" s="1"/>
  <c r="W11" i="7"/>
  <c r="W23" i="7" s="1"/>
  <c r="V11" i="7"/>
  <c r="U11" i="7"/>
  <c r="U23" i="7" s="1"/>
  <c r="T11" i="7"/>
  <c r="T23" i="7" s="1"/>
  <c r="S11" i="7"/>
  <c r="S23" i="7" s="1"/>
  <c r="R11" i="7"/>
  <c r="R23" i="7" s="1"/>
  <c r="Q11" i="7"/>
  <c r="Q23" i="7" s="1"/>
  <c r="P11" i="7"/>
  <c r="P23" i="7" s="1"/>
  <c r="O11" i="7"/>
  <c r="O23" i="7" s="1"/>
  <c r="N11" i="7"/>
  <c r="N23" i="7" s="1"/>
  <c r="M11" i="7"/>
  <c r="M23" i="7" s="1"/>
  <c r="L11" i="7"/>
  <c r="L23" i="7" s="1"/>
  <c r="K11" i="7"/>
  <c r="K23" i="7" s="1"/>
  <c r="J11" i="7"/>
  <c r="J23" i="7" s="1"/>
  <c r="I11" i="7"/>
  <c r="I23" i="7" s="1"/>
  <c r="H11" i="7"/>
  <c r="H23" i="7" s="1"/>
  <c r="G11" i="7"/>
  <c r="G23" i="7" s="1"/>
  <c r="F11" i="7"/>
  <c r="E11" i="7"/>
  <c r="E23" i="7" s="1"/>
  <c r="D11" i="7"/>
  <c r="D23" i="7" s="1"/>
  <c r="B12" i="6"/>
  <c r="DL11" i="6"/>
  <c r="DL23" i="6" s="1"/>
  <c r="DK11" i="6"/>
  <c r="DK23" i="6" s="1"/>
  <c r="DJ11" i="6"/>
  <c r="DJ23" i="6" s="1"/>
  <c r="DI11" i="6"/>
  <c r="DI23" i="6" s="1"/>
  <c r="DH11" i="6"/>
  <c r="DH23" i="6" s="1"/>
  <c r="DG11" i="6"/>
  <c r="DG23" i="6" s="1"/>
  <c r="DF11" i="6"/>
  <c r="DF23" i="6" s="1"/>
  <c r="DE11" i="6"/>
  <c r="DE23" i="6" s="1"/>
  <c r="DD11" i="6"/>
  <c r="DD23" i="6" s="1"/>
  <c r="DC11" i="6"/>
  <c r="DC23" i="6" s="1"/>
  <c r="DB11" i="6"/>
  <c r="DB23" i="6" s="1"/>
  <c r="DA11" i="6"/>
  <c r="DA23" i="6" s="1"/>
  <c r="CZ11" i="6"/>
  <c r="CZ23" i="6" s="1"/>
  <c r="CY11" i="6"/>
  <c r="CY23" i="6" s="1"/>
  <c r="CX11" i="6"/>
  <c r="CX23" i="6" s="1"/>
  <c r="CW11" i="6"/>
  <c r="CW23" i="6" s="1"/>
  <c r="CV11" i="6"/>
  <c r="CV23" i="6" s="1"/>
  <c r="CU11" i="6"/>
  <c r="CU23" i="6" s="1"/>
  <c r="CT11" i="6"/>
  <c r="CT23" i="6" s="1"/>
  <c r="CS11" i="6"/>
  <c r="CS23" i="6" s="1"/>
  <c r="CR11" i="6"/>
  <c r="CR23" i="6" s="1"/>
  <c r="CQ11" i="6"/>
  <c r="CQ23" i="6" s="1"/>
  <c r="CP11" i="6"/>
  <c r="CP23" i="6" s="1"/>
  <c r="CO11" i="6"/>
  <c r="CO23" i="6" s="1"/>
  <c r="CN11" i="6"/>
  <c r="CN23" i="6" s="1"/>
  <c r="CM11" i="6"/>
  <c r="CM23" i="6" s="1"/>
  <c r="CL11" i="6"/>
  <c r="CL23" i="6" s="1"/>
  <c r="CK11" i="6"/>
  <c r="CK23" i="6" s="1"/>
  <c r="CJ11" i="6"/>
  <c r="CJ23" i="6" s="1"/>
  <c r="CI11" i="6"/>
  <c r="CI23" i="6" s="1"/>
  <c r="CH11" i="6"/>
  <c r="CH23" i="6" s="1"/>
  <c r="CG11" i="6"/>
  <c r="CG23" i="6" s="1"/>
  <c r="CF11" i="6"/>
  <c r="CF23" i="6" s="1"/>
  <c r="CE11" i="6"/>
  <c r="CE23" i="6" s="1"/>
  <c r="CD11" i="6"/>
  <c r="CD23" i="6" s="1"/>
  <c r="CC11" i="6"/>
  <c r="CC23" i="6" s="1"/>
  <c r="CB11" i="6"/>
  <c r="CB23" i="6" s="1"/>
  <c r="CA11" i="6"/>
  <c r="CA23" i="6" s="1"/>
  <c r="BZ11" i="6"/>
  <c r="BZ23" i="6" s="1"/>
  <c r="BY11" i="6"/>
  <c r="BY23" i="6" s="1"/>
  <c r="BX11" i="6"/>
  <c r="BX23" i="6" s="1"/>
  <c r="BW11" i="6"/>
  <c r="BW23" i="6" s="1"/>
  <c r="BV11" i="6"/>
  <c r="BV23" i="6" s="1"/>
  <c r="BU11" i="6"/>
  <c r="BU23" i="6" s="1"/>
  <c r="BT11" i="6"/>
  <c r="BT23" i="6" s="1"/>
  <c r="BS11" i="6"/>
  <c r="BS23" i="6" s="1"/>
  <c r="BR11" i="6"/>
  <c r="BR23" i="6" s="1"/>
  <c r="BQ11" i="6"/>
  <c r="BQ23" i="6" s="1"/>
  <c r="BP11" i="6"/>
  <c r="BP23" i="6" s="1"/>
  <c r="BO11" i="6"/>
  <c r="BO23" i="6" s="1"/>
  <c r="BN11" i="6"/>
  <c r="BN23" i="6" s="1"/>
  <c r="BM11" i="6"/>
  <c r="BM23" i="6" s="1"/>
  <c r="BL11" i="6"/>
  <c r="BL23" i="6" s="1"/>
  <c r="BK11" i="6"/>
  <c r="BK23" i="6" s="1"/>
  <c r="BJ11" i="6"/>
  <c r="BJ23" i="6" s="1"/>
  <c r="BI11" i="6"/>
  <c r="BI23" i="6" s="1"/>
  <c r="BH11" i="6"/>
  <c r="BH23" i="6" s="1"/>
  <c r="BG11" i="6"/>
  <c r="BG23" i="6" s="1"/>
  <c r="BF11" i="6"/>
  <c r="BF23" i="6" s="1"/>
  <c r="BE11" i="6"/>
  <c r="BE23" i="6" s="1"/>
  <c r="BD11" i="6"/>
  <c r="BD23" i="6" s="1"/>
  <c r="BC11" i="6"/>
  <c r="BC23" i="6" s="1"/>
  <c r="BB11" i="6"/>
  <c r="BB23" i="6" s="1"/>
  <c r="BA11" i="6"/>
  <c r="BA23" i="6" s="1"/>
  <c r="AZ11" i="6"/>
  <c r="AZ23" i="6" s="1"/>
  <c r="AY11" i="6"/>
  <c r="AY23" i="6" s="1"/>
  <c r="AX11" i="6"/>
  <c r="AX23" i="6" s="1"/>
  <c r="AW11" i="6"/>
  <c r="AW23" i="6" s="1"/>
  <c r="AV11" i="6"/>
  <c r="AV23" i="6" s="1"/>
  <c r="AU11" i="6"/>
  <c r="AU23" i="6" s="1"/>
  <c r="AT11" i="6"/>
  <c r="AT23" i="6" s="1"/>
  <c r="AS11" i="6"/>
  <c r="AS23" i="6" s="1"/>
  <c r="AR11" i="6"/>
  <c r="AR23" i="6" s="1"/>
  <c r="AQ11" i="6"/>
  <c r="AQ23" i="6" s="1"/>
  <c r="AP11" i="6"/>
  <c r="AP23" i="6" s="1"/>
  <c r="AO11" i="6"/>
  <c r="AO23" i="6" s="1"/>
  <c r="AN11" i="6"/>
  <c r="AN23" i="6" s="1"/>
  <c r="AM11" i="6"/>
  <c r="AM23" i="6" s="1"/>
  <c r="AL11" i="6"/>
  <c r="AL23" i="6" s="1"/>
  <c r="AK11" i="6"/>
  <c r="AK23" i="6" s="1"/>
  <c r="AJ11" i="6"/>
  <c r="AJ23" i="6" s="1"/>
  <c r="AI11" i="6"/>
  <c r="AI23" i="6" s="1"/>
  <c r="AH11" i="6"/>
  <c r="AH23" i="6" s="1"/>
  <c r="AG11" i="6"/>
  <c r="AG23" i="6" s="1"/>
  <c r="AF11" i="6"/>
  <c r="AF23" i="6" s="1"/>
  <c r="AE11" i="6"/>
  <c r="AE23" i="6" s="1"/>
  <c r="AD11" i="6"/>
  <c r="AD23" i="6" s="1"/>
  <c r="AC11" i="6"/>
  <c r="AC23" i="6" s="1"/>
  <c r="AB11" i="6"/>
  <c r="AB23" i="6" s="1"/>
  <c r="AA11" i="6"/>
  <c r="AA23" i="6" s="1"/>
  <c r="Z11" i="6"/>
  <c r="Z23" i="6" s="1"/>
  <c r="Y11" i="6"/>
  <c r="Y23" i="6" s="1"/>
  <c r="X11" i="6"/>
  <c r="X23" i="6" s="1"/>
  <c r="W11" i="6"/>
  <c r="W23" i="6" s="1"/>
  <c r="V11" i="6"/>
  <c r="V23" i="6" s="1"/>
  <c r="U11" i="6"/>
  <c r="U23" i="6" s="1"/>
  <c r="T11" i="6"/>
  <c r="T23" i="6" s="1"/>
  <c r="S11" i="6"/>
  <c r="S23" i="6" s="1"/>
  <c r="R11" i="6"/>
  <c r="R23" i="6" s="1"/>
  <c r="Q11" i="6"/>
  <c r="Q23" i="6" s="1"/>
  <c r="P11" i="6"/>
  <c r="P23" i="6" s="1"/>
  <c r="O11" i="6"/>
  <c r="O23" i="6" s="1"/>
  <c r="N11" i="6"/>
  <c r="N23" i="6" s="1"/>
  <c r="M11" i="6"/>
  <c r="M23" i="6" s="1"/>
  <c r="L11" i="6"/>
  <c r="L23" i="6" s="1"/>
  <c r="K11" i="6"/>
  <c r="K23" i="6" s="1"/>
  <c r="J11" i="6"/>
  <c r="J23" i="6" s="1"/>
  <c r="I11" i="6"/>
  <c r="I23" i="6" s="1"/>
  <c r="H11" i="6"/>
  <c r="H23" i="6" s="1"/>
  <c r="G11" i="6"/>
  <c r="G23" i="6" s="1"/>
  <c r="F11" i="6"/>
  <c r="F23" i="6" s="1"/>
  <c r="E11" i="6"/>
  <c r="D11" i="6"/>
  <c r="D23" i="6" s="1"/>
  <c r="B12" i="5"/>
  <c r="DL11" i="5"/>
  <c r="DL23" i="5" s="1"/>
  <c r="DK11" i="5"/>
  <c r="DK23" i="5" s="1"/>
  <c r="DJ11" i="5"/>
  <c r="DJ23" i="5" s="1"/>
  <c r="DI11" i="5"/>
  <c r="DI23" i="5" s="1"/>
  <c r="DH11" i="5"/>
  <c r="DH23" i="5" s="1"/>
  <c r="DG11" i="5"/>
  <c r="DG23" i="5" s="1"/>
  <c r="DF11" i="5"/>
  <c r="DF23" i="5" s="1"/>
  <c r="DE11" i="5"/>
  <c r="DE23" i="5" s="1"/>
  <c r="DD11" i="5"/>
  <c r="DD23" i="5" s="1"/>
  <c r="DC11" i="5"/>
  <c r="DC23" i="5" s="1"/>
  <c r="DB11" i="5"/>
  <c r="DB23" i="5" s="1"/>
  <c r="DA11" i="5"/>
  <c r="DA23" i="5" s="1"/>
  <c r="CZ11" i="5"/>
  <c r="CZ23" i="5" s="1"/>
  <c r="CY11" i="5"/>
  <c r="CY23" i="5" s="1"/>
  <c r="CX11" i="5"/>
  <c r="CX23" i="5" s="1"/>
  <c r="CW11" i="5"/>
  <c r="CW23" i="5" s="1"/>
  <c r="CV11" i="5"/>
  <c r="CV23" i="5" s="1"/>
  <c r="CU11" i="5"/>
  <c r="CU23" i="5" s="1"/>
  <c r="CT11" i="5"/>
  <c r="CT23" i="5" s="1"/>
  <c r="CS11" i="5"/>
  <c r="CS23" i="5" s="1"/>
  <c r="CR11" i="5"/>
  <c r="CR23" i="5" s="1"/>
  <c r="CQ11" i="5"/>
  <c r="CQ23" i="5" s="1"/>
  <c r="CP11" i="5"/>
  <c r="CP23" i="5" s="1"/>
  <c r="CO11" i="5"/>
  <c r="CO23" i="5" s="1"/>
  <c r="CN11" i="5"/>
  <c r="CN23" i="5" s="1"/>
  <c r="CM11" i="5"/>
  <c r="CM23" i="5" s="1"/>
  <c r="CL11" i="5"/>
  <c r="CL23" i="5" s="1"/>
  <c r="CK11" i="5"/>
  <c r="CK23" i="5" s="1"/>
  <c r="CJ11" i="5"/>
  <c r="CJ23" i="5" s="1"/>
  <c r="CI11" i="5"/>
  <c r="CI23" i="5" s="1"/>
  <c r="CH11" i="5"/>
  <c r="CH23" i="5" s="1"/>
  <c r="CG11" i="5"/>
  <c r="CG23" i="5" s="1"/>
  <c r="CF11" i="5"/>
  <c r="CF23" i="5" s="1"/>
  <c r="CE11" i="5"/>
  <c r="CE23" i="5" s="1"/>
  <c r="CD11" i="5"/>
  <c r="CD23" i="5" s="1"/>
  <c r="CC11" i="5"/>
  <c r="CC23" i="5" s="1"/>
  <c r="CB11" i="5"/>
  <c r="CB23" i="5" s="1"/>
  <c r="CA11" i="5"/>
  <c r="CA23" i="5" s="1"/>
  <c r="BZ11" i="5"/>
  <c r="BZ23" i="5" s="1"/>
  <c r="BY11" i="5"/>
  <c r="BY23" i="5" s="1"/>
  <c r="BX11" i="5"/>
  <c r="BX23" i="5" s="1"/>
  <c r="BW11" i="5"/>
  <c r="BW23" i="5" s="1"/>
  <c r="BV11" i="5"/>
  <c r="BV23" i="5" s="1"/>
  <c r="BU11" i="5"/>
  <c r="BU23" i="5" s="1"/>
  <c r="BT11" i="5"/>
  <c r="BT23" i="5" s="1"/>
  <c r="BS11" i="5"/>
  <c r="BS23" i="5" s="1"/>
  <c r="BR11" i="5"/>
  <c r="BR23" i="5" s="1"/>
  <c r="BQ11" i="5"/>
  <c r="BQ23" i="5" s="1"/>
  <c r="BP11" i="5"/>
  <c r="BP23" i="5" s="1"/>
  <c r="BO11" i="5"/>
  <c r="BO23" i="5" s="1"/>
  <c r="BN11" i="5"/>
  <c r="BN23" i="5" s="1"/>
  <c r="BM11" i="5"/>
  <c r="BM23" i="5" s="1"/>
  <c r="BL11" i="5"/>
  <c r="BL23" i="5" s="1"/>
  <c r="BK11" i="5"/>
  <c r="BK23" i="5" s="1"/>
  <c r="BJ11" i="5"/>
  <c r="BJ23" i="5" s="1"/>
  <c r="BI11" i="5"/>
  <c r="BI23" i="5" s="1"/>
  <c r="BH11" i="5"/>
  <c r="BH23" i="5" s="1"/>
  <c r="BG11" i="5"/>
  <c r="BG23" i="5" s="1"/>
  <c r="BF11" i="5"/>
  <c r="BF23" i="5" s="1"/>
  <c r="BE11" i="5"/>
  <c r="BE23" i="5" s="1"/>
  <c r="BD11" i="5"/>
  <c r="BD23" i="5" s="1"/>
  <c r="BC11" i="5"/>
  <c r="BC23" i="5" s="1"/>
  <c r="BB11" i="5"/>
  <c r="BB23" i="5" s="1"/>
  <c r="BA11" i="5"/>
  <c r="BA23" i="5" s="1"/>
  <c r="AZ11" i="5"/>
  <c r="AZ23" i="5" s="1"/>
  <c r="AY11" i="5"/>
  <c r="AY23" i="5" s="1"/>
  <c r="AX11" i="5"/>
  <c r="AX23" i="5" s="1"/>
  <c r="AW11" i="5"/>
  <c r="AW23" i="5" s="1"/>
  <c r="AV11" i="5"/>
  <c r="AV23" i="5" s="1"/>
  <c r="AU11" i="5"/>
  <c r="AU23" i="5" s="1"/>
  <c r="AT11" i="5"/>
  <c r="AT23" i="5" s="1"/>
  <c r="AS11" i="5"/>
  <c r="AS23" i="5" s="1"/>
  <c r="AR11" i="5"/>
  <c r="AR23" i="5" s="1"/>
  <c r="AQ11" i="5"/>
  <c r="AQ23" i="5" s="1"/>
  <c r="AP11" i="5"/>
  <c r="AP23" i="5" s="1"/>
  <c r="AO11" i="5"/>
  <c r="AO23" i="5" s="1"/>
  <c r="AN11" i="5"/>
  <c r="AN23" i="5" s="1"/>
  <c r="AM11" i="5"/>
  <c r="AM23" i="5" s="1"/>
  <c r="AL11" i="5"/>
  <c r="AL23" i="5" s="1"/>
  <c r="AK11" i="5"/>
  <c r="AK23" i="5" s="1"/>
  <c r="AJ11" i="5"/>
  <c r="AJ23" i="5" s="1"/>
  <c r="AI11" i="5"/>
  <c r="AI23" i="5" s="1"/>
  <c r="AH11" i="5"/>
  <c r="AH23" i="5" s="1"/>
  <c r="AG11" i="5"/>
  <c r="AG23" i="5" s="1"/>
  <c r="AF11" i="5"/>
  <c r="AF23" i="5" s="1"/>
  <c r="AE11" i="5"/>
  <c r="AE23" i="5" s="1"/>
  <c r="AD11" i="5"/>
  <c r="AD23" i="5" s="1"/>
  <c r="AC11" i="5"/>
  <c r="AC23" i="5" s="1"/>
  <c r="AB11" i="5"/>
  <c r="AB23" i="5" s="1"/>
  <c r="AA11" i="5"/>
  <c r="AA23" i="5" s="1"/>
  <c r="Z11" i="5"/>
  <c r="Z23" i="5" s="1"/>
  <c r="Y11" i="5"/>
  <c r="Y23" i="5" s="1"/>
  <c r="X11" i="5"/>
  <c r="X23" i="5" s="1"/>
  <c r="W11" i="5"/>
  <c r="W23" i="5" s="1"/>
  <c r="V11" i="5"/>
  <c r="V23" i="5" s="1"/>
  <c r="U11" i="5"/>
  <c r="U23" i="5" s="1"/>
  <c r="T11" i="5"/>
  <c r="T23" i="5" s="1"/>
  <c r="S11" i="5"/>
  <c r="S23" i="5" s="1"/>
  <c r="R11" i="5"/>
  <c r="R23" i="5" s="1"/>
  <c r="Q11" i="5"/>
  <c r="Q23" i="5" s="1"/>
  <c r="P11" i="5"/>
  <c r="P23" i="5" s="1"/>
  <c r="O11" i="5"/>
  <c r="O23" i="5" s="1"/>
  <c r="N11" i="5"/>
  <c r="N23" i="5" s="1"/>
  <c r="M11" i="5"/>
  <c r="M23" i="5" s="1"/>
  <c r="L11" i="5"/>
  <c r="L23" i="5" s="1"/>
  <c r="K11" i="5"/>
  <c r="K23" i="5" s="1"/>
  <c r="J11" i="5"/>
  <c r="J23" i="5" s="1"/>
  <c r="I11" i="5"/>
  <c r="I23" i="5" s="1"/>
  <c r="H11" i="5"/>
  <c r="H23" i="5" s="1"/>
  <c r="G11" i="5"/>
  <c r="G23" i="5" s="1"/>
  <c r="F11" i="5"/>
  <c r="F23" i="5" s="1"/>
  <c r="E11" i="5"/>
  <c r="E23" i="5" s="1"/>
  <c r="D11" i="5"/>
  <c r="D23" i="5" s="1"/>
  <c r="B12" i="4"/>
  <c r="DL11" i="4"/>
  <c r="DL23" i="4" s="1"/>
  <c r="DK11" i="4"/>
  <c r="DK23" i="4" s="1"/>
  <c r="DJ11" i="4"/>
  <c r="DJ23" i="4" s="1"/>
  <c r="DI11" i="4"/>
  <c r="DI23" i="4" s="1"/>
  <c r="DH11" i="4"/>
  <c r="DH23" i="4" s="1"/>
  <c r="DG11" i="4"/>
  <c r="DG23" i="4" s="1"/>
  <c r="DF11" i="4"/>
  <c r="DF23" i="4" s="1"/>
  <c r="DE11" i="4"/>
  <c r="DE23" i="4" s="1"/>
  <c r="DD11" i="4"/>
  <c r="DD23" i="4" s="1"/>
  <c r="DC11" i="4"/>
  <c r="DC23" i="4" s="1"/>
  <c r="DB11" i="4"/>
  <c r="DB23" i="4" s="1"/>
  <c r="DA11" i="4"/>
  <c r="DA23" i="4" s="1"/>
  <c r="CZ11" i="4"/>
  <c r="CZ23" i="4" s="1"/>
  <c r="CY11" i="4"/>
  <c r="CY23" i="4" s="1"/>
  <c r="CX11" i="4"/>
  <c r="CX23" i="4" s="1"/>
  <c r="CW11" i="4"/>
  <c r="CW23" i="4" s="1"/>
  <c r="CV11" i="4"/>
  <c r="CV23" i="4" s="1"/>
  <c r="CU11" i="4"/>
  <c r="CU23" i="4" s="1"/>
  <c r="CT11" i="4"/>
  <c r="CT23" i="4" s="1"/>
  <c r="CS11" i="4"/>
  <c r="CS23" i="4" s="1"/>
  <c r="CR11" i="4"/>
  <c r="CR23" i="4" s="1"/>
  <c r="CQ11" i="4"/>
  <c r="CQ23" i="4" s="1"/>
  <c r="CP11" i="4"/>
  <c r="CP23" i="4" s="1"/>
  <c r="CO11" i="4"/>
  <c r="CO23" i="4" s="1"/>
  <c r="CN11" i="4"/>
  <c r="CN23" i="4" s="1"/>
  <c r="CM11" i="4"/>
  <c r="CM23" i="4" s="1"/>
  <c r="CL11" i="4"/>
  <c r="CL23" i="4" s="1"/>
  <c r="CK11" i="4"/>
  <c r="CK23" i="4" s="1"/>
  <c r="CJ11" i="4"/>
  <c r="CJ23" i="4" s="1"/>
  <c r="CI11" i="4"/>
  <c r="CI23" i="4" s="1"/>
  <c r="CH11" i="4"/>
  <c r="CH23" i="4" s="1"/>
  <c r="CG11" i="4"/>
  <c r="CG23" i="4" s="1"/>
  <c r="CF11" i="4"/>
  <c r="CF23" i="4" s="1"/>
  <c r="CE11" i="4"/>
  <c r="CE23" i="4" s="1"/>
  <c r="CD11" i="4"/>
  <c r="CD23" i="4" s="1"/>
  <c r="CC11" i="4"/>
  <c r="CC23" i="4" s="1"/>
  <c r="CB11" i="4"/>
  <c r="CB23" i="4" s="1"/>
  <c r="CA11" i="4"/>
  <c r="CA23" i="4" s="1"/>
  <c r="BZ11" i="4"/>
  <c r="BZ23" i="4" s="1"/>
  <c r="BY11" i="4"/>
  <c r="BY23" i="4" s="1"/>
  <c r="BX11" i="4"/>
  <c r="BX23" i="4" s="1"/>
  <c r="BW11" i="4"/>
  <c r="BW23" i="4" s="1"/>
  <c r="BV11" i="4"/>
  <c r="BV23" i="4" s="1"/>
  <c r="BU11" i="4"/>
  <c r="BU23" i="4" s="1"/>
  <c r="BT11" i="4"/>
  <c r="BT23" i="4" s="1"/>
  <c r="BS11" i="4"/>
  <c r="BS23" i="4" s="1"/>
  <c r="BR11" i="4"/>
  <c r="BR23" i="4" s="1"/>
  <c r="BQ11" i="4"/>
  <c r="BQ23" i="4" s="1"/>
  <c r="BP11" i="4"/>
  <c r="BP23" i="4" s="1"/>
  <c r="BO11" i="4"/>
  <c r="BO23" i="4" s="1"/>
  <c r="BN11" i="4"/>
  <c r="BN23" i="4" s="1"/>
  <c r="BM11" i="4"/>
  <c r="BM23" i="4" s="1"/>
  <c r="BL11" i="4"/>
  <c r="BL23" i="4" s="1"/>
  <c r="BK11" i="4"/>
  <c r="BK23" i="4" s="1"/>
  <c r="BJ11" i="4"/>
  <c r="BJ23" i="4" s="1"/>
  <c r="BI11" i="4"/>
  <c r="BI23" i="4" s="1"/>
  <c r="BH11" i="4"/>
  <c r="BH23" i="4" s="1"/>
  <c r="BG11" i="4"/>
  <c r="BG23" i="4" s="1"/>
  <c r="BF11" i="4"/>
  <c r="BF23" i="4" s="1"/>
  <c r="BE11" i="4"/>
  <c r="BE23" i="4" s="1"/>
  <c r="BD11" i="4"/>
  <c r="BD23" i="4" s="1"/>
  <c r="BC11" i="4"/>
  <c r="BC23" i="4" s="1"/>
  <c r="BB11" i="4"/>
  <c r="BB23" i="4" s="1"/>
  <c r="BA11" i="4"/>
  <c r="BA23" i="4" s="1"/>
  <c r="AZ11" i="4"/>
  <c r="AZ23" i="4" s="1"/>
  <c r="AY11" i="4"/>
  <c r="AY23" i="4" s="1"/>
  <c r="AX11" i="4"/>
  <c r="AX23" i="4" s="1"/>
  <c r="AW11" i="4"/>
  <c r="AW23" i="4" s="1"/>
  <c r="AV11" i="4"/>
  <c r="AV23" i="4" s="1"/>
  <c r="AU11" i="4"/>
  <c r="AU23" i="4" s="1"/>
  <c r="AT11" i="4"/>
  <c r="AT23" i="4" s="1"/>
  <c r="AS11" i="4"/>
  <c r="AS23" i="4" s="1"/>
  <c r="AR11" i="4"/>
  <c r="AR23" i="4" s="1"/>
  <c r="AQ11" i="4"/>
  <c r="AQ23" i="4" s="1"/>
  <c r="AP11" i="4"/>
  <c r="AP23" i="4" s="1"/>
  <c r="AO11" i="4"/>
  <c r="AO23" i="4" s="1"/>
  <c r="AN11" i="4"/>
  <c r="AN23" i="4" s="1"/>
  <c r="AM11" i="4"/>
  <c r="AM23" i="4" s="1"/>
  <c r="AL11" i="4"/>
  <c r="AL23" i="4" s="1"/>
  <c r="AK11" i="4"/>
  <c r="AK23" i="4" s="1"/>
  <c r="AJ11" i="4"/>
  <c r="AJ23" i="4" s="1"/>
  <c r="AI11" i="4"/>
  <c r="AI23" i="4" s="1"/>
  <c r="AH11" i="4"/>
  <c r="AH23" i="4" s="1"/>
  <c r="AG11" i="4"/>
  <c r="AG23" i="4" s="1"/>
  <c r="AF11" i="4"/>
  <c r="AF23" i="4" s="1"/>
  <c r="AE11" i="4"/>
  <c r="AE23" i="4" s="1"/>
  <c r="AD11" i="4"/>
  <c r="AD23" i="4" s="1"/>
  <c r="AC11" i="4"/>
  <c r="AC23" i="4" s="1"/>
  <c r="AB11" i="4"/>
  <c r="AB23" i="4" s="1"/>
  <c r="AA11" i="4"/>
  <c r="AA23" i="4" s="1"/>
  <c r="Z11" i="4"/>
  <c r="Z23" i="4" s="1"/>
  <c r="Y11" i="4"/>
  <c r="Y23" i="4" s="1"/>
  <c r="X11" i="4"/>
  <c r="X23" i="4" s="1"/>
  <c r="W11" i="4"/>
  <c r="W23" i="4" s="1"/>
  <c r="V11" i="4"/>
  <c r="V23" i="4" s="1"/>
  <c r="U11" i="4"/>
  <c r="U23" i="4" s="1"/>
  <c r="T11" i="4"/>
  <c r="T23" i="4" s="1"/>
  <c r="S11" i="4"/>
  <c r="S23" i="4" s="1"/>
  <c r="R11" i="4"/>
  <c r="R23" i="4" s="1"/>
  <c r="Q11" i="4"/>
  <c r="Q23" i="4" s="1"/>
  <c r="P11" i="4"/>
  <c r="P23" i="4" s="1"/>
  <c r="O11" i="4"/>
  <c r="O23" i="4" s="1"/>
  <c r="N11" i="4"/>
  <c r="N23" i="4" s="1"/>
  <c r="M11" i="4"/>
  <c r="M23" i="4" s="1"/>
  <c r="L11" i="4"/>
  <c r="L23" i="4" s="1"/>
  <c r="K11" i="4"/>
  <c r="K23" i="4" s="1"/>
  <c r="J11" i="4"/>
  <c r="J23" i="4" s="1"/>
  <c r="I11" i="4"/>
  <c r="I23" i="4" s="1"/>
  <c r="H11" i="4"/>
  <c r="H23" i="4" s="1"/>
  <c r="G11" i="4"/>
  <c r="G23" i="4" s="1"/>
  <c r="F11" i="4"/>
  <c r="F23" i="4" s="1"/>
  <c r="E11" i="4"/>
  <c r="E23" i="4" s="1"/>
  <c r="D11" i="4"/>
  <c r="D23" i="4" s="1"/>
  <c r="B12" i="10"/>
  <c r="DL11" i="10"/>
  <c r="DL23" i="10" s="1"/>
  <c r="DK11" i="10"/>
  <c r="DK23" i="10" s="1"/>
  <c r="DJ11" i="10"/>
  <c r="DJ23" i="10" s="1"/>
  <c r="DI11" i="10"/>
  <c r="DI23" i="10" s="1"/>
  <c r="DH11" i="10"/>
  <c r="DH23" i="10" s="1"/>
  <c r="DG11" i="10"/>
  <c r="DG23" i="10" s="1"/>
  <c r="DF11" i="10"/>
  <c r="DF23" i="10" s="1"/>
  <c r="DE11" i="10"/>
  <c r="DE23" i="10" s="1"/>
  <c r="DD11" i="10"/>
  <c r="DD23" i="10" s="1"/>
  <c r="DC11" i="10"/>
  <c r="DC23" i="10" s="1"/>
  <c r="DB11" i="10"/>
  <c r="DB23" i="10" s="1"/>
  <c r="DA11" i="10"/>
  <c r="DA23" i="10" s="1"/>
  <c r="CZ11" i="10"/>
  <c r="CZ23" i="10" s="1"/>
  <c r="CY11" i="10"/>
  <c r="CY23" i="10" s="1"/>
  <c r="CX11" i="10"/>
  <c r="CX23" i="10" s="1"/>
  <c r="CW11" i="10"/>
  <c r="CW23" i="10" s="1"/>
  <c r="CV11" i="10"/>
  <c r="CV23" i="10" s="1"/>
  <c r="CU11" i="10"/>
  <c r="CU23" i="10" s="1"/>
  <c r="CT11" i="10"/>
  <c r="CT23" i="10" s="1"/>
  <c r="CS11" i="10"/>
  <c r="CS23" i="10" s="1"/>
  <c r="CR11" i="10"/>
  <c r="CR23" i="10" s="1"/>
  <c r="CQ11" i="10"/>
  <c r="CQ23" i="10" s="1"/>
  <c r="CP11" i="10"/>
  <c r="CP23" i="10" s="1"/>
  <c r="CO11" i="10"/>
  <c r="CO23" i="10" s="1"/>
  <c r="CN11" i="10"/>
  <c r="CN23" i="10" s="1"/>
  <c r="CM11" i="10"/>
  <c r="CM23" i="10" s="1"/>
  <c r="CL11" i="10"/>
  <c r="CL23" i="10" s="1"/>
  <c r="CK11" i="10"/>
  <c r="CK23" i="10" s="1"/>
  <c r="CJ11" i="10"/>
  <c r="CJ23" i="10" s="1"/>
  <c r="CI11" i="10"/>
  <c r="CI23" i="10" s="1"/>
  <c r="CH11" i="10"/>
  <c r="CH23" i="10" s="1"/>
  <c r="CG11" i="10"/>
  <c r="CG23" i="10" s="1"/>
  <c r="CF11" i="10"/>
  <c r="CF23" i="10" s="1"/>
  <c r="CE11" i="10"/>
  <c r="CE23" i="10" s="1"/>
  <c r="CD11" i="10"/>
  <c r="CD23" i="10" s="1"/>
  <c r="CC11" i="10"/>
  <c r="CC23" i="10" s="1"/>
  <c r="CB11" i="10"/>
  <c r="CB23" i="10" s="1"/>
  <c r="CA11" i="10"/>
  <c r="CA23" i="10" s="1"/>
  <c r="BZ11" i="10"/>
  <c r="BZ23" i="10" s="1"/>
  <c r="BY11" i="10"/>
  <c r="BY23" i="10" s="1"/>
  <c r="BX11" i="10"/>
  <c r="BX23" i="10" s="1"/>
  <c r="BW11" i="10"/>
  <c r="BW23" i="10" s="1"/>
  <c r="BV11" i="10"/>
  <c r="BV23" i="10" s="1"/>
  <c r="BU11" i="10"/>
  <c r="BU23" i="10" s="1"/>
  <c r="BT11" i="10"/>
  <c r="BT23" i="10" s="1"/>
  <c r="BS11" i="10"/>
  <c r="BS23" i="10" s="1"/>
  <c r="BR11" i="10"/>
  <c r="BR23" i="10" s="1"/>
  <c r="BQ11" i="10"/>
  <c r="BQ23" i="10" s="1"/>
  <c r="BP11" i="10"/>
  <c r="BP23" i="10" s="1"/>
  <c r="BO11" i="10"/>
  <c r="BO23" i="10" s="1"/>
  <c r="BN11" i="10"/>
  <c r="BN23" i="10" s="1"/>
  <c r="BM11" i="10"/>
  <c r="BM23" i="10" s="1"/>
  <c r="BL11" i="10"/>
  <c r="BL23" i="10" s="1"/>
  <c r="BK11" i="10"/>
  <c r="BK23" i="10" s="1"/>
  <c r="BJ11" i="10"/>
  <c r="BJ23" i="10" s="1"/>
  <c r="BI11" i="10"/>
  <c r="BI23" i="10" s="1"/>
  <c r="BH11" i="10"/>
  <c r="BH23" i="10" s="1"/>
  <c r="BG11" i="10"/>
  <c r="BG23" i="10" s="1"/>
  <c r="BF11" i="10"/>
  <c r="BF23" i="10" s="1"/>
  <c r="BE11" i="10"/>
  <c r="BE23" i="10" s="1"/>
  <c r="BD11" i="10"/>
  <c r="BD23" i="10" s="1"/>
  <c r="BC11" i="10"/>
  <c r="BC23" i="10" s="1"/>
  <c r="BB11" i="10"/>
  <c r="BB23" i="10" s="1"/>
  <c r="BA11" i="10"/>
  <c r="BA23" i="10" s="1"/>
  <c r="AZ11" i="10"/>
  <c r="AZ23" i="10" s="1"/>
  <c r="AY11" i="10"/>
  <c r="AY23" i="10" s="1"/>
  <c r="AX11" i="10"/>
  <c r="AX23" i="10" s="1"/>
  <c r="AW11" i="10"/>
  <c r="AW23" i="10" s="1"/>
  <c r="AV11" i="10"/>
  <c r="AV23" i="10" s="1"/>
  <c r="AU11" i="10"/>
  <c r="AU23" i="10" s="1"/>
  <c r="AT11" i="10"/>
  <c r="AT23" i="10" s="1"/>
  <c r="AS11" i="10"/>
  <c r="AS23" i="10" s="1"/>
  <c r="AR11" i="10"/>
  <c r="AR23" i="10" s="1"/>
  <c r="AQ11" i="10"/>
  <c r="AQ23" i="10" s="1"/>
  <c r="AP11" i="10"/>
  <c r="AP23" i="10" s="1"/>
  <c r="AO11" i="10"/>
  <c r="AO23" i="10" s="1"/>
  <c r="AN11" i="10"/>
  <c r="AN23" i="10" s="1"/>
  <c r="AM11" i="10"/>
  <c r="AM23" i="10" s="1"/>
  <c r="AL11" i="10"/>
  <c r="AL23" i="10" s="1"/>
  <c r="AK11" i="10"/>
  <c r="AK23" i="10" s="1"/>
  <c r="AJ11" i="10"/>
  <c r="AJ23" i="10" s="1"/>
  <c r="AI11" i="10"/>
  <c r="AI23" i="10" s="1"/>
  <c r="AH11" i="10"/>
  <c r="AH23" i="10" s="1"/>
  <c r="AG11" i="10"/>
  <c r="AG23" i="10" s="1"/>
  <c r="AF11" i="10"/>
  <c r="AF23" i="10" s="1"/>
  <c r="AE11" i="10"/>
  <c r="AE23" i="10" s="1"/>
  <c r="AD11" i="10"/>
  <c r="AD23" i="10" s="1"/>
  <c r="AC11" i="10"/>
  <c r="AC23" i="10" s="1"/>
  <c r="AB11" i="10"/>
  <c r="AB23" i="10" s="1"/>
  <c r="AA11" i="10"/>
  <c r="AA23" i="10" s="1"/>
  <c r="Z11" i="10"/>
  <c r="Z23" i="10" s="1"/>
  <c r="Y11" i="10"/>
  <c r="Y23" i="10" s="1"/>
  <c r="X11" i="10"/>
  <c r="X23" i="10" s="1"/>
  <c r="W11" i="10"/>
  <c r="W23" i="10" s="1"/>
  <c r="V11" i="10"/>
  <c r="V23" i="10" s="1"/>
  <c r="U11" i="10"/>
  <c r="U23" i="10" s="1"/>
  <c r="T11" i="10"/>
  <c r="T23" i="10" s="1"/>
  <c r="S11" i="10"/>
  <c r="S23" i="10" s="1"/>
  <c r="R11" i="10"/>
  <c r="R23" i="10" s="1"/>
  <c r="Q11" i="10"/>
  <c r="Q23" i="10" s="1"/>
  <c r="P11" i="10"/>
  <c r="P23" i="10" s="1"/>
  <c r="O11" i="10"/>
  <c r="O23" i="10" s="1"/>
  <c r="N11" i="10"/>
  <c r="N23" i="10" s="1"/>
  <c r="M11" i="10"/>
  <c r="M23" i="10" s="1"/>
  <c r="L11" i="10"/>
  <c r="L23" i="10" s="1"/>
  <c r="K11" i="10"/>
  <c r="K23" i="10" s="1"/>
  <c r="J11" i="10"/>
  <c r="J23" i="10" s="1"/>
  <c r="I11" i="10"/>
  <c r="I23" i="10" s="1"/>
  <c r="H11" i="10"/>
  <c r="H23" i="10" s="1"/>
  <c r="G11" i="10"/>
  <c r="G23" i="10" s="1"/>
  <c r="F11" i="10"/>
  <c r="F23" i="10" s="1"/>
  <c r="E11" i="10"/>
  <c r="E23" i="10" s="1"/>
  <c r="D11" i="10"/>
  <c r="D23" i="10" s="1"/>
  <c r="B12" i="3"/>
  <c r="DL11" i="3"/>
  <c r="DL23" i="3" s="1"/>
  <c r="DK11" i="3"/>
  <c r="DK23" i="3" s="1"/>
  <c r="DJ11" i="3"/>
  <c r="DJ23" i="3" s="1"/>
  <c r="DI11" i="3"/>
  <c r="DI23" i="3" s="1"/>
  <c r="DH11" i="3"/>
  <c r="DH23" i="3" s="1"/>
  <c r="DG11" i="3"/>
  <c r="DG23" i="3" s="1"/>
  <c r="DF11" i="3"/>
  <c r="DF23" i="3" s="1"/>
  <c r="DE11" i="3"/>
  <c r="DE23" i="3" s="1"/>
  <c r="DD11" i="3"/>
  <c r="DD23" i="3" s="1"/>
  <c r="DC11" i="3"/>
  <c r="DC23" i="3" s="1"/>
  <c r="DB11" i="3"/>
  <c r="DB23" i="3" s="1"/>
  <c r="DA11" i="3"/>
  <c r="DA23" i="3" s="1"/>
  <c r="CZ11" i="3"/>
  <c r="CZ23" i="3" s="1"/>
  <c r="CY11" i="3"/>
  <c r="CY23" i="3" s="1"/>
  <c r="CX11" i="3"/>
  <c r="CX23" i="3" s="1"/>
  <c r="CW11" i="3"/>
  <c r="CW23" i="3" s="1"/>
  <c r="CV11" i="3"/>
  <c r="CV23" i="3" s="1"/>
  <c r="CU11" i="3"/>
  <c r="CU23" i="3" s="1"/>
  <c r="CT11" i="3"/>
  <c r="CT23" i="3" s="1"/>
  <c r="CS11" i="3"/>
  <c r="CS23" i="3" s="1"/>
  <c r="CR11" i="3"/>
  <c r="CR23" i="3" s="1"/>
  <c r="CQ11" i="3"/>
  <c r="CQ23" i="3" s="1"/>
  <c r="CP11" i="3"/>
  <c r="CP23" i="3" s="1"/>
  <c r="CO11" i="3"/>
  <c r="CO23" i="3" s="1"/>
  <c r="CN11" i="3"/>
  <c r="CN23" i="3" s="1"/>
  <c r="CM11" i="3"/>
  <c r="CM23" i="3" s="1"/>
  <c r="CL11" i="3"/>
  <c r="CL23" i="3" s="1"/>
  <c r="CK11" i="3"/>
  <c r="CK23" i="3" s="1"/>
  <c r="CJ11" i="3"/>
  <c r="CJ23" i="3" s="1"/>
  <c r="CI11" i="3"/>
  <c r="CI23" i="3" s="1"/>
  <c r="CH11" i="3"/>
  <c r="CH23" i="3" s="1"/>
  <c r="CG11" i="3"/>
  <c r="CG23" i="3" s="1"/>
  <c r="CF11" i="3"/>
  <c r="CF23" i="3" s="1"/>
  <c r="CE11" i="3"/>
  <c r="CE23" i="3" s="1"/>
  <c r="CD11" i="3"/>
  <c r="CD23" i="3" s="1"/>
  <c r="CC11" i="3"/>
  <c r="CC23" i="3" s="1"/>
  <c r="CB11" i="3"/>
  <c r="CB23" i="3" s="1"/>
  <c r="CA11" i="3"/>
  <c r="CA23" i="3" s="1"/>
  <c r="BZ11" i="3"/>
  <c r="BZ23" i="3" s="1"/>
  <c r="BY11" i="3"/>
  <c r="BY23" i="3" s="1"/>
  <c r="BX11" i="3"/>
  <c r="BX23" i="3" s="1"/>
  <c r="BW11" i="3"/>
  <c r="BW23" i="3" s="1"/>
  <c r="BV11" i="3"/>
  <c r="BV23" i="3" s="1"/>
  <c r="BU11" i="3"/>
  <c r="BU23" i="3" s="1"/>
  <c r="BT11" i="3"/>
  <c r="BT23" i="3" s="1"/>
  <c r="BS11" i="3"/>
  <c r="BS23" i="3" s="1"/>
  <c r="BR11" i="3"/>
  <c r="BR23" i="3" s="1"/>
  <c r="BQ11" i="3"/>
  <c r="BQ23" i="3" s="1"/>
  <c r="BP11" i="3"/>
  <c r="BP23" i="3" s="1"/>
  <c r="BO11" i="3"/>
  <c r="BO23" i="3" s="1"/>
  <c r="BN11" i="3"/>
  <c r="BN23" i="3" s="1"/>
  <c r="BM11" i="3"/>
  <c r="BM23" i="3" s="1"/>
  <c r="BL11" i="3"/>
  <c r="BL23" i="3" s="1"/>
  <c r="BK11" i="3"/>
  <c r="BK23" i="3" s="1"/>
  <c r="BJ11" i="3"/>
  <c r="BJ23" i="3" s="1"/>
  <c r="BI11" i="3"/>
  <c r="BI23" i="3" s="1"/>
  <c r="BH11" i="3"/>
  <c r="BH23" i="3" s="1"/>
  <c r="BG11" i="3"/>
  <c r="BG23" i="3" s="1"/>
  <c r="BF11" i="3"/>
  <c r="BF23" i="3" s="1"/>
  <c r="BE11" i="3"/>
  <c r="BE23" i="3" s="1"/>
  <c r="BD11" i="3"/>
  <c r="BD23" i="3" s="1"/>
  <c r="BC11" i="3"/>
  <c r="BC23" i="3" s="1"/>
  <c r="BB11" i="3"/>
  <c r="BB23" i="3" s="1"/>
  <c r="BA11" i="3"/>
  <c r="BA23" i="3" s="1"/>
  <c r="AZ11" i="3"/>
  <c r="AZ23" i="3" s="1"/>
  <c r="AY11" i="3"/>
  <c r="AY23" i="3" s="1"/>
  <c r="AX11" i="3"/>
  <c r="AX23" i="3" s="1"/>
  <c r="AW11" i="3"/>
  <c r="AW23" i="3" s="1"/>
  <c r="AV11" i="3"/>
  <c r="AV23" i="3" s="1"/>
  <c r="AU11" i="3"/>
  <c r="AU23" i="3" s="1"/>
  <c r="AT11" i="3"/>
  <c r="AT23" i="3" s="1"/>
  <c r="AS11" i="3"/>
  <c r="AS23" i="3" s="1"/>
  <c r="AR11" i="3"/>
  <c r="AR23" i="3" s="1"/>
  <c r="AQ11" i="3"/>
  <c r="AQ23" i="3" s="1"/>
  <c r="AP11" i="3"/>
  <c r="AP23" i="3" s="1"/>
  <c r="AO11" i="3"/>
  <c r="AO23" i="3" s="1"/>
  <c r="AN11" i="3"/>
  <c r="AN23" i="3" s="1"/>
  <c r="AM11" i="3"/>
  <c r="AM23" i="3" s="1"/>
  <c r="AL11" i="3"/>
  <c r="AL23" i="3" s="1"/>
  <c r="AK11" i="3"/>
  <c r="AK23" i="3" s="1"/>
  <c r="AJ11" i="3"/>
  <c r="AJ23" i="3" s="1"/>
  <c r="AI11" i="3"/>
  <c r="AI23" i="3" s="1"/>
  <c r="AH11" i="3"/>
  <c r="AH23" i="3" s="1"/>
  <c r="AG11" i="3"/>
  <c r="AG23" i="3" s="1"/>
  <c r="AF11" i="3"/>
  <c r="AF23" i="3" s="1"/>
  <c r="AE11" i="3"/>
  <c r="AE23" i="3" s="1"/>
  <c r="AD11" i="3"/>
  <c r="AD23" i="3" s="1"/>
  <c r="AC11" i="3"/>
  <c r="AC23" i="3" s="1"/>
  <c r="AB11" i="3"/>
  <c r="AB23" i="3" s="1"/>
  <c r="AA11" i="3"/>
  <c r="AA23" i="3" s="1"/>
  <c r="Z11" i="3"/>
  <c r="Z23" i="3" s="1"/>
  <c r="Y11" i="3"/>
  <c r="Y23" i="3" s="1"/>
  <c r="X11" i="3"/>
  <c r="X23" i="3" s="1"/>
  <c r="W11" i="3"/>
  <c r="W23" i="3" s="1"/>
  <c r="V11" i="3"/>
  <c r="V23" i="3" s="1"/>
  <c r="U11" i="3"/>
  <c r="U23" i="3" s="1"/>
  <c r="T11" i="3"/>
  <c r="T23" i="3" s="1"/>
  <c r="S11" i="3"/>
  <c r="S23" i="3" s="1"/>
  <c r="R11" i="3"/>
  <c r="R23" i="3" s="1"/>
  <c r="Q11" i="3"/>
  <c r="Q23" i="3" s="1"/>
  <c r="P11" i="3"/>
  <c r="P23" i="3" s="1"/>
  <c r="O11" i="3"/>
  <c r="O23" i="3" s="1"/>
  <c r="N11" i="3"/>
  <c r="N23" i="3" s="1"/>
  <c r="M11" i="3"/>
  <c r="M23" i="3" s="1"/>
  <c r="L11" i="3"/>
  <c r="L23" i="3" s="1"/>
  <c r="K11" i="3"/>
  <c r="K23" i="3" s="1"/>
  <c r="J11" i="3"/>
  <c r="J23" i="3" s="1"/>
  <c r="I11" i="3"/>
  <c r="I23" i="3" s="1"/>
  <c r="H11" i="3"/>
  <c r="H23" i="3" s="1"/>
  <c r="G11" i="3"/>
  <c r="G23" i="3" s="1"/>
  <c r="F11" i="3"/>
  <c r="F23" i="3" s="1"/>
  <c r="E11" i="3"/>
  <c r="E23" i="3" s="1"/>
  <c r="D11" i="3"/>
  <c r="D23" i="3" s="1"/>
  <c r="B12" i="2"/>
  <c r="DL11" i="2"/>
  <c r="DL23" i="2" s="1"/>
  <c r="DK11" i="2"/>
  <c r="DK23" i="2" s="1"/>
  <c r="DJ11" i="2"/>
  <c r="DJ23" i="2" s="1"/>
  <c r="DI11" i="2"/>
  <c r="DI23" i="2" s="1"/>
  <c r="DH11" i="2"/>
  <c r="DH23" i="2" s="1"/>
  <c r="DG11" i="2"/>
  <c r="DG23" i="2" s="1"/>
  <c r="DF11" i="2"/>
  <c r="DF23" i="2" s="1"/>
  <c r="DE11" i="2"/>
  <c r="DE23" i="2" s="1"/>
  <c r="DD11" i="2"/>
  <c r="DD23" i="2" s="1"/>
  <c r="DC11" i="2"/>
  <c r="DC23" i="2" s="1"/>
  <c r="DB11" i="2"/>
  <c r="DB23" i="2" s="1"/>
  <c r="DA11" i="2"/>
  <c r="DA23" i="2" s="1"/>
  <c r="CZ11" i="2"/>
  <c r="CZ23" i="2" s="1"/>
  <c r="CY11" i="2"/>
  <c r="CY23" i="2" s="1"/>
  <c r="CX11" i="2"/>
  <c r="CX23" i="2" s="1"/>
  <c r="CW11" i="2"/>
  <c r="CW23" i="2" s="1"/>
  <c r="CV11" i="2"/>
  <c r="CV23" i="2" s="1"/>
  <c r="CU11" i="2"/>
  <c r="CU23" i="2" s="1"/>
  <c r="CT11" i="2"/>
  <c r="CT23" i="2" s="1"/>
  <c r="CS11" i="2"/>
  <c r="CS23" i="2" s="1"/>
  <c r="CR11" i="2"/>
  <c r="CR23" i="2" s="1"/>
  <c r="CQ11" i="2"/>
  <c r="CQ23" i="2" s="1"/>
  <c r="CP11" i="2"/>
  <c r="CP23" i="2" s="1"/>
  <c r="CO11" i="2"/>
  <c r="CO23" i="2" s="1"/>
  <c r="CN11" i="2"/>
  <c r="CN23" i="2" s="1"/>
  <c r="CM11" i="2"/>
  <c r="CM23" i="2" s="1"/>
  <c r="CL11" i="2"/>
  <c r="CL23" i="2" s="1"/>
  <c r="CK11" i="2"/>
  <c r="CK23" i="2" s="1"/>
  <c r="CJ11" i="2"/>
  <c r="CJ23" i="2" s="1"/>
  <c r="CI11" i="2"/>
  <c r="CI23" i="2" s="1"/>
  <c r="CH11" i="2"/>
  <c r="CH23" i="2" s="1"/>
  <c r="CG11" i="2"/>
  <c r="CG23" i="2" s="1"/>
  <c r="CF11" i="2"/>
  <c r="CF23" i="2" s="1"/>
  <c r="CE11" i="2"/>
  <c r="CE23" i="2" s="1"/>
  <c r="CD11" i="2"/>
  <c r="CD23" i="2" s="1"/>
  <c r="CC11" i="2"/>
  <c r="CC23" i="2" s="1"/>
  <c r="CB11" i="2"/>
  <c r="CB23" i="2" s="1"/>
  <c r="CA11" i="2"/>
  <c r="CA23" i="2" s="1"/>
  <c r="BZ11" i="2"/>
  <c r="BZ23" i="2" s="1"/>
  <c r="BY11" i="2"/>
  <c r="BY23" i="2" s="1"/>
  <c r="BX11" i="2"/>
  <c r="BX23" i="2" s="1"/>
  <c r="BW11" i="2"/>
  <c r="BW23" i="2" s="1"/>
  <c r="BV11" i="2"/>
  <c r="BV23" i="2" s="1"/>
  <c r="BU11" i="2"/>
  <c r="BU23" i="2" s="1"/>
  <c r="BT11" i="2"/>
  <c r="BT23" i="2" s="1"/>
  <c r="BS11" i="2"/>
  <c r="BS23" i="2" s="1"/>
  <c r="BR11" i="2"/>
  <c r="BR23" i="2" s="1"/>
  <c r="BQ11" i="2"/>
  <c r="BQ23" i="2" s="1"/>
  <c r="BP11" i="2"/>
  <c r="BP23" i="2" s="1"/>
  <c r="BO11" i="2"/>
  <c r="BO23" i="2" s="1"/>
  <c r="BN11" i="2"/>
  <c r="BN23" i="2" s="1"/>
  <c r="BM11" i="2"/>
  <c r="BM23" i="2" s="1"/>
  <c r="BL11" i="2"/>
  <c r="BL23" i="2" s="1"/>
  <c r="BK11" i="2"/>
  <c r="BK23" i="2" s="1"/>
  <c r="BJ11" i="2"/>
  <c r="BJ23" i="2" s="1"/>
  <c r="BI11" i="2"/>
  <c r="BI23" i="2" s="1"/>
  <c r="BH11" i="2"/>
  <c r="BH23" i="2" s="1"/>
  <c r="BG11" i="2"/>
  <c r="BG23" i="2" s="1"/>
  <c r="BF11" i="2"/>
  <c r="BF23" i="2" s="1"/>
  <c r="BE11" i="2"/>
  <c r="BE23" i="2" s="1"/>
  <c r="BD11" i="2"/>
  <c r="BD23" i="2" s="1"/>
  <c r="BC11" i="2"/>
  <c r="BC23" i="2" s="1"/>
  <c r="BB11" i="2"/>
  <c r="BB23" i="2" s="1"/>
  <c r="BA11" i="2"/>
  <c r="BA23" i="2" s="1"/>
  <c r="AZ11" i="2"/>
  <c r="AZ23" i="2" s="1"/>
  <c r="AY11" i="2"/>
  <c r="AY23" i="2" s="1"/>
  <c r="AX11" i="2"/>
  <c r="AX23" i="2" s="1"/>
  <c r="AW11" i="2"/>
  <c r="AW23" i="2" s="1"/>
  <c r="AV11" i="2"/>
  <c r="AV23" i="2" s="1"/>
  <c r="AU11" i="2"/>
  <c r="AU23" i="2" s="1"/>
  <c r="AT11" i="2"/>
  <c r="AT23" i="2" s="1"/>
  <c r="AS11" i="2"/>
  <c r="AS23" i="2" s="1"/>
  <c r="AR11" i="2"/>
  <c r="AR23" i="2" s="1"/>
  <c r="AQ11" i="2"/>
  <c r="AQ23" i="2" s="1"/>
  <c r="AP11" i="2"/>
  <c r="AP23" i="2" s="1"/>
  <c r="AO11" i="2"/>
  <c r="AO23" i="2" s="1"/>
  <c r="AN11" i="2"/>
  <c r="AN23" i="2" s="1"/>
  <c r="AM11" i="2"/>
  <c r="AM23" i="2" s="1"/>
  <c r="AL11" i="2"/>
  <c r="AL23" i="2" s="1"/>
  <c r="AK11" i="2"/>
  <c r="AK23" i="2" s="1"/>
  <c r="AJ11" i="2"/>
  <c r="AJ23" i="2" s="1"/>
  <c r="AI11" i="2"/>
  <c r="AI23" i="2" s="1"/>
  <c r="AH11" i="2"/>
  <c r="AH23" i="2" s="1"/>
  <c r="AG11" i="2"/>
  <c r="AG23" i="2" s="1"/>
  <c r="AF11" i="2"/>
  <c r="AF23" i="2" s="1"/>
  <c r="AE11" i="2"/>
  <c r="AE23" i="2" s="1"/>
  <c r="AD11" i="2"/>
  <c r="AD23" i="2" s="1"/>
  <c r="AC11" i="2"/>
  <c r="AC23" i="2" s="1"/>
  <c r="AB11" i="2"/>
  <c r="AB23" i="2" s="1"/>
  <c r="AA11" i="2"/>
  <c r="AA23" i="2" s="1"/>
  <c r="Z11" i="2"/>
  <c r="Z23" i="2" s="1"/>
  <c r="Y11" i="2"/>
  <c r="Y23" i="2" s="1"/>
  <c r="X11" i="2"/>
  <c r="X23" i="2" s="1"/>
  <c r="W11" i="2"/>
  <c r="W23" i="2" s="1"/>
  <c r="V11" i="2"/>
  <c r="V23" i="2" s="1"/>
  <c r="U11" i="2"/>
  <c r="U23" i="2" s="1"/>
  <c r="T11" i="2"/>
  <c r="T23" i="2" s="1"/>
  <c r="S11" i="2"/>
  <c r="S23" i="2" s="1"/>
  <c r="R11" i="2"/>
  <c r="R23" i="2" s="1"/>
  <c r="Q11" i="2"/>
  <c r="Q23" i="2" s="1"/>
  <c r="P11" i="2"/>
  <c r="P23" i="2" s="1"/>
  <c r="O11" i="2"/>
  <c r="O23" i="2" s="1"/>
  <c r="N11" i="2"/>
  <c r="N23" i="2" s="1"/>
  <c r="M11" i="2"/>
  <c r="M23" i="2" s="1"/>
  <c r="L11" i="2"/>
  <c r="L23" i="2" s="1"/>
  <c r="K11" i="2"/>
  <c r="K23" i="2" s="1"/>
  <c r="J11" i="2"/>
  <c r="J23" i="2" s="1"/>
  <c r="I11" i="2"/>
  <c r="I23" i="2" s="1"/>
  <c r="H11" i="2"/>
  <c r="H23" i="2" s="1"/>
  <c r="G11" i="2"/>
  <c r="G23" i="2" s="1"/>
  <c r="F11" i="2"/>
  <c r="F23" i="2" s="1"/>
  <c r="E11" i="2"/>
  <c r="E23" i="2" s="1"/>
  <c r="D11" i="2"/>
  <c r="D23" i="2" s="1"/>
  <c r="E11" i="1"/>
  <c r="F11" i="1"/>
  <c r="G11" i="1"/>
  <c r="G23" i="1" s="1"/>
  <c r="M30" i="1" s="1"/>
  <c r="P67" i="1" s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A23" i="1" s="1"/>
  <c r="M56" i="1" s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G23" i="1" s="1"/>
  <c r="M162" i="1" s="1"/>
  <c r="DH11" i="1"/>
  <c r="DI11" i="1"/>
  <c r="DJ11" i="1"/>
  <c r="DK11" i="1"/>
  <c r="DL11" i="1"/>
  <c r="W80" i="2" l="1"/>
  <c r="AE80" i="2"/>
  <c r="Z80" i="2"/>
  <c r="U80" i="2"/>
  <c r="P80" i="2"/>
  <c r="T80" i="2"/>
  <c r="O80" i="2"/>
  <c r="P27" i="8"/>
  <c r="AB27" i="8" s="1"/>
  <c r="P29" i="8"/>
  <c r="AB35" i="8" s="1"/>
  <c r="AB54" i="8" s="1"/>
  <c r="Q35" i="8"/>
  <c r="AC36" i="8" s="1"/>
  <c r="R41" i="8"/>
  <c r="AD37" i="8" s="1"/>
  <c r="AD56" i="8" s="1"/>
  <c r="S47" i="8"/>
  <c r="AE38" i="8" s="1"/>
  <c r="T27" i="8"/>
  <c r="AF27" i="8" s="1"/>
  <c r="AF46" i="8" s="1"/>
  <c r="T29" i="8"/>
  <c r="AF35" i="8" s="1"/>
  <c r="AF54" i="8" s="1"/>
  <c r="V41" i="8"/>
  <c r="AH37" i="8" s="1"/>
  <c r="AH56" i="8" s="1"/>
  <c r="W47" i="8"/>
  <c r="AI38" i="8" s="1"/>
  <c r="X27" i="8"/>
  <c r="AJ27" i="8" s="1"/>
  <c r="X48" i="8"/>
  <c r="AJ42" i="8" s="1"/>
  <c r="T45" i="8"/>
  <c r="AF30" i="8" s="1"/>
  <c r="P40" i="7"/>
  <c r="AB33" i="7" s="1"/>
  <c r="AB52" i="7" s="1"/>
  <c r="Q46" i="7"/>
  <c r="AC34" i="7" s="1"/>
  <c r="U46" i="7"/>
  <c r="AG34" i="7" s="1"/>
  <c r="X40" i="7"/>
  <c r="AJ33" i="7" s="1"/>
  <c r="AJ52" i="7" s="1"/>
  <c r="P45" i="5"/>
  <c r="AB30" i="5" s="1"/>
  <c r="P47" i="5"/>
  <c r="AB38" i="5" s="1"/>
  <c r="P48" i="5"/>
  <c r="AB42" i="5" s="1"/>
  <c r="Q30" i="5"/>
  <c r="AC39" i="5" s="1"/>
  <c r="R36" i="5"/>
  <c r="AD40" i="5" s="1"/>
  <c r="S40" i="5"/>
  <c r="AE33" i="5" s="1"/>
  <c r="S41" i="5"/>
  <c r="AE37" i="5" s="1"/>
  <c r="S42" i="5"/>
  <c r="AE41" i="5" s="1"/>
  <c r="AE60" i="5" s="1"/>
  <c r="T46" i="5"/>
  <c r="AF34" i="5" s="1"/>
  <c r="AF53" i="5" s="1"/>
  <c r="T47" i="5"/>
  <c r="AF38" i="5" s="1"/>
  <c r="AF57" i="5" s="1"/>
  <c r="T48" i="5"/>
  <c r="AF42" i="5" s="1"/>
  <c r="U29" i="5"/>
  <c r="AG35" i="5" s="1"/>
  <c r="AG54" i="5" s="1"/>
  <c r="U30" i="5"/>
  <c r="AG39" i="5" s="1"/>
  <c r="V36" i="5"/>
  <c r="AH40" i="5" s="1"/>
  <c r="W39" i="5"/>
  <c r="AI29" i="5" s="1"/>
  <c r="W42" i="5"/>
  <c r="AI41" i="5" s="1"/>
  <c r="AI60" i="5" s="1"/>
  <c r="X47" i="5"/>
  <c r="AJ38" i="5" s="1"/>
  <c r="X48" i="5"/>
  <c r="AJ42" i="5" s="1"/>
  <c r="AJ61" i="5" s="1"/>
  <c r="S35" i="5"/>
  <c r="AE36" i="5" s="1"/>
  <c r="Q33" i="6"/>
  <c r="AC28" i="6" s="1"/>
  <c r="Q35" i="6"/>
  <c r="AC36" i="6" s="1"/>
  <c r="R40" i="6"/>
  <c r="AD33" i="6" s="1"/>
  <c r="AD52" i="6" s="1"/>
  <c r="R41" i="6"/>
  <c r="AD37" i="6" s="1"/>
  <c r="AD56" i="6" s="1"/>
  <c r="S46" i="6"/>
  <c r="AE34" i="6" s="1"/>
  <c r="S47" i="6"/>
  <c r="AE38" i="6" s="1"/>
  <c r="T27" i="6"/>
  <c r="AF27" i="6" s="1"/>
  <c r="AF46" i="6" s="1"/>
  <c r="T29" i="6"/>
  <c r="AF35" i="6" s="1"/>
  <c r="AF54" i="6" s="1"/>
  <c r="U33" i="6"/>
  <c r="AG28" i="6" s="1"/>
  <c r="U41" i="6"/>
  <c r="AG37" i="6" s="1"/>
  <c r="X29" i="4"/>
  <c r="AJ35" i="4" s="1"/>
  <c r="P35" i="3"/>
  <c r="AB36" i="3" s="1"/>
  <c r="P36" i="3"/>
  <c r="AB40" i="3" s="1"/>
  <c r="AD50" i="3"/>
  <c r="X48" i="2"/>
  <c r="AJ42" i="2" s="1"/>
  <c r="P45" i="8"/>
  <c r="AB30" i="8" s="1"/>
  <c r="AB49" i="8" s="1"/>
  <c r="S39" i="8"/>
  <c r="AE29" i="8" s="1"/>
  <c r="AE48" i="8" s="1"/>
  <c r="T48" i="8"/>
  <c r="AF42" i="8" s="1"/>
  <c r="AF61" i="8" s="1"/>
  <c r="U30" i="8"/>
  <c r="AG39" i="8" s="1"/>
  <c r="W39" i="8"/>
  <c r="AI29" i="8" s="1"/>
  <c r="W42" i="8"/>
  <c r="AI41" i="8" s="1"/>
  <c r="AI60" i="8" s="1"/>
  <c r="X41" i="8"/>
  <c r="AJ37" i="8" s="1"/>
  <c r="AJ56" i="8" s="1"/>
  <c r="X42" i="8"/>
  <c r="AJ41" i="8" s="1"/>
  <c r="AJ60" i="8" s="1"/>
  <c r="P39" i="8"/>
  <c r="AB29" i="8" s="1"/>
  <c r="AB48" i="8" s="1"/>
  <c r="P40" i="8"/>
  <c r="AB33" i="8" s="1"/>
  <c r="AB52" i="8" s="1"/>
  <c r="P41" i="8"/>
  <c r="AB37" i="8" s="1"/>
  <c r="AB56" i="8" s="1"/>
  <c r="P42" i="8"/>
  <c r="AB41" i="8" s="1"/>
  <c r="AB60" i="8" s="1"/>
  <c r="P48" i="8"/>
  <c r="AB42" i="8" s="1"/>
  <c r="AB61" i="8" s="1"/>
  <c r="Q45" i="8"/>
  <c r="AC30" i="8" s="1"/>
  <c r="AC49" i="8" s="1"/>
  <c r="Q46" i="8"/>
  <c r="AC34" i="8" s="1"/>
  <c r="Q47" i="8"/>
  <c r="AC38" i="8" s="1"/>
  <c r="AC57" i="8" s="1"/>
  <c r="Q30" i="8"/>
  <c r="AC39" i="8" s="1"/>
  <c r="AC58" i="8" s="1"/>
  <c r="Q48" i="8"/>
  <c r="AC42" i="8" s="1"/>
  <c r="AC61" i="8" s="1"/>
  <c r="R27" i="8"/>
  <c r="AD27" i="8" s="1"/>
  <c r="AD46" i="8" s="1"/>
  <c r="R33" i="8"/>
  <c r="AD28" i="8" s="1"/>
  <c r="AD47" i="8" s="1"/>
  <c r="R29" i="8"/>
  <c r="AD35" i="8" s="1"/>
  <c r="R30" i="8"/>
  <c r="AD39" i="8" s="1"/>
  <c r="AD58" i="8" s="1"/>
  <c r="S34" i="8"/>
  <c r="AE32" i="8" s="1"/>
  <c r="S35" i="8"/>
  <c r="AE36" i="8" s="1"/>
  <c r="AE55" i="8" s="1"/>
  <c r="S36" i="8"/>
  <c r="AE40" i="8" s="1"/>
  <c r="S42" i="8"/>
  <c r="AE41" i="8" s="1"/>
  <c r="AE60" i="8" s="1"/>
  <c r="T39" i="8"/>
  <c r="AF29" i="8" s="1"/>
  <c r="AF48" i="8" s="1"/>
  <c r="T40" i="8"/>
  <c r="AF33" i="8" s="1"/>
  <c r="T41" i="8"/>
  <c r="AF37" i="8" s="1"/>
  <c r="AF56" i="8" s="1"/>
  <c r="T42" i="8"/>
  <c r="AF41" i="8" s="1"/>
  <c r="U46" i="8"/>
  <c r="AG34" i="8" s="1"/>
  <c r="U35" i="8"/>
  <c r="AG36" i="8" s="1"/>
  <c r="AG55" i="8" s="1"/>
  <c r="U47" i="8"/>
  <c r="AG38" i="8" s="1"/>
  <c r="U48" i="8"/>
  <c r="AG42" i="8" s="1"/>
  <c r="AG61" i="8" s="1"/>
  <c r="V27" i="8"/>
  <c r="AH27" i="8" s="1"/>
  <c r="AH46" i="8" s="1"/>
  <c r="V46" i="8"/>
  <c r="AH34" i="8" s="1"/>
  <c r="AH53" i="8" s="1"/>
  <c r="V29" i="8"/>
  <c r="AH35" i="8" s="1"/>
  <c r="V30" i="8"/>
  <c r="AH39" i="8" s="1"/>
  <c r="AH58" i="8" s="1"/>
  <c r="W34" i="8"/>
  <c r="AI32" i="8" s="1"/>
  <c r="W35" i="8"/>
  <c r="AI36" i="8" s="1"/>
  <c r="AI55" i="8" s="1"/>
  <c r="W36" i="8"/>
  <c r="AI40" i="8" s="1"/>
  <c r="X39" i="8"/>
  <c r="AJ29" i="8" s="1"/>
  <c r="AJ48" i="8" s="1"/>
  <c r="Q40" i="8"/>
  <c r="AC33" i="8" s="1"/>
  <c r="R46" i="8"/>
  <c r="AD34" i="8" s="1"/>
  <c r="AD53" i="8" s="1"/>
  <c r="X28" i="8"/>
  <c r="AJ31" i="8" s="1"/>
  <c r="AJ50" i="8" s="1"/>
  <c r="X29" i="8"/>
  <c r="AJ35" i="8" s="1"/>
  <c r="AJ54" i="8" s="1"/>
  <c r="Q41" i="7"/>
  <c r="AC37" i="7" s="1"/>
  <c r="R47" i="7"/>
  <c r="AD38" i="7" s="1"/>
  <c r="S29" i="7"/>
  <c r="AE35" i="7" s="1"/>
  <c r="T35" i="7"/>
  <c r="AF36" i="7" s="1"/>
  <c r="U41" i="7"/>
  <c r="AG37" i="7" s="1"/>
  <c r="W27" i="7"/>
  <c r="AI27" i="7" s="1"/>
  <c r="W28" i="7"/>
  <c r="AI31" i="7" s="1"/>
  <c r="AI50" i="7" s="1"/>
  <c r="X35" i="7"/>
  <c r="AJ36" i="7" s="1"/>
  <c r="S27" i="7"/>
  <c r="AE27" i="7" s="1"/>
  <c r="P27" i="7"/>
  <c r="AB27" i="7" s="1"/>
  <c r="AB46" i="7" s="1"/>
  <c r="P30" i="7"/>
  <c r="AB39" i="7" s="1"/>
  <c r="AB58" i="7" s="1"/>
  <c r="Q33" i="7"/>
  <c r="AC28" i="7" s="1"/>
  <c r="AC47" i="7" s="1"/>
  <c r="R39" i="7"/>
  <c r="AD29" i="7" s="1"/>
  <c r="AD48" i="7" s="1"/>
  <c r="R42" i="7"/>
  <c r="AD41" i="7" s="1"/>
  <c r="AD60" i="7" s="1"/>
  <c r="S45" i="7"/>
  <c r="AE30" i="7" s="1"/>
  <c r="AE49" i="7" s="1"/>
  <c r="S48" i="7"/>
  <c r="AE42" i="7" s="1"/>
  <c r="AE61" i="7" s="1"/>
  <c r="T27" i="7"/>
  <c r="AF27" i="7" s="1"/>
  <c r="AF46" i="7" s="1"/>
  <c r="T30" i="7"/>
  <c r="AF39" i="7" s="1"/>
  <c r="AF58" i="7" s="1"/>
  <c r="U33" i="7"/>
  <c r="AG28" i="7" s="1"/>
  <c r="V39" i="7"/>
  <c r="AH29" i="7" s="1"/>
  <c r="AH48" i="7" s="1"/>
  <c r="V42" i="7"/>
  <c r="AH41" i="7" s="1"/>
  <c r="AH60" i="7" s="1"/>
  <c r="W45" i="7"/>
  <c r="AI30" i="7" s="1"/>
  <c r="AI49" i="7" s="1"/>
  <c r="W48" i="7"/>
  <c r="AI42" i="7" s="1"/>
  <c r="AI61" i="7" s="1"/>
  <c r="X30" i="7"/>
  <c r="AJ39" i="7" s="1"/>
  <c r="AJ58" i="7" s="1"/>
  <c r="P45" i="7"/>
  <c r="AB30" i="7" s="1"/>
  <c r="AB49" i="7" s="1"/>
  <c r="P46" i="7"/>
  <c r="AB34" i="7" s="1"/>
  <c r="P35" i="7"/>
  <c r="AB36" i="7" s="1"/>
  <c r="AB55" i="7" s="1"/>
  <c r="P47" i="7"/>
  <c r="AB38" i="7" s="1"/>
  <c r="AB57" i="7" s="1"/>
  <c r="P48" i="7"/>
  <c r="AB42" i="7" s="1"/>
  <c r="Q27" i="7"/>
  <c r="AC27" i="7" s="1"/>
  <c r="Q29" i="7"/>
  <c r="AC35" i="7" s="1"/>
  <c r="Q30" i="7"/>
  <c r="AC39" i="7" s="1"/>
  <c r="AC58" i="7" s="1"/>
  <c r="R34" i="7"/>
  <c r="AD32" i="7" s="1"/>
  <c r="R35" i="7"/>
  <c r="AD36" i="7" s="1"/>
  <c r="R36" i="7"/>
  <c r="AD40" i="7" s="1"/>
  <c r="S39" i="7"/>
  <c r="AE29" i="7" s="1"/>
  <c r="AE48" i="7" s="1"/>
  <c r="S40" i="7"/>
  <c r="AE33" i="7" s="1"/>
  <c r="S41" i="7"/>
  <c r="AE37" i="7" s="1"/>
  <c r="AE56" i="7" s="1"/>
  <c r="S42" i="7"/>
  <c r="AE41" i="7" s="1"/>
  <c r="T40" i="7"/>
  <c r="AF33" i="7" s="1"/>
  <c r="AF52" i="7" s="1"/>
  <c r="T46" i="7"/>
  <c r="AF34" i="7" s="1"/>
  <c r="T47" i="7"/>
  <c r="AF38" i="7" s="1"/>
  <c r="T48" i="7"/>
  <c r="AF42" i="7" s="1"/>
  <c r="U27" i="7"/>
  <c r="AG27" i="7" s="1"/>
  <c r="AG46" i="7" s="1"/>
  <c r="U29" i="7"/>
  <c r="AG35" i="7" s="1"/>
  <c r="U30" i="7"/>
  <c r="AG39" i="7" s="1"/>
  <c r="V34" i="7"/>
  <c r="AH32" i="7" s="1"/>
  <c r="V35" i="7"/>
  <c r="AH36" i="7" s="1"/>
  <c r="AH55" i="7" s="1"/>
  <c r="V47" i="7"/>
  <c r="AH38" i="7" s="1"/>
  <c r="V36" i="7"/>
  <c r="AH40" i="7" s="1"/>
  <c r="W39" i="7"/>
  <c r="AI29" i="7" s="1"/>
  <c r="W40" i="7"/>
  <c r="AI33" i="7" s="1"/>
  <c r="AI52" i="7" s="1"/>
  <c r="W29" i="7"/>
  <c r="AI35" i="7" s="1"/>
  <c r="W41" i="7"/>
  <c r="AI37" i="7" s="1"/>
  <c r="W42" i="7"/>
  <c r="AI41" i="7" s="1"/>
  <c r="X46" i="7"/>
  <c r="AJ34" i="7" s="1"/>
  <c r="AJ53" i="7" s="1"/>
  <c r="X47" i="7"/>
  <c r="AJ38" i="7" s="1"/>
  <c r="X48" i="7"/>
  <c r="AJ42" i="7" s="1"/>
  <c r="V35" i="5"/>
  <c r="AH36" i="5" s="1"/>
  <c r="U39" i="5"/>
  <c r="AG29" i="5" s="1"/>
  <c r="AG48" i="5" s="1"/>
  <c r="AE56" i="5"/>
  <c r="V28" i="5"/>
  <c r="AH31" i="5" s="1"/>
  <c r="AH50" i="5" s="1"/>
  <c r="P46" i="5"/>
  <c r="AB34" i="5" s="1"/>
  <c r="AB53" i="5" s="1"/>
  <c r="Q29" i="5"/>
  <c r="AC35" i="5" s="1"/>
  <c r="W41" i="5"/>
  <c r="AI37" i="5" s="1"/>
  <c r="R40" i="5"/>
  <c r="AD33" i="5" s="1"/>
  <c r="AD52" i="5" s="1"/>
  <c r="P35" i="5"/>
  <c r="AB36" i="5" s="1"/>
  <c r="Q39" i="5"/>
  <c r="AC29" i="5" s="1"/>
  <c r="Q41" i="5"/>
  <c r="AC37" i="5" s="1"/>
  <c r="R45" i="5"/>
  <c r="AD30" i="5" s="1"/>
  <c r="AD49" i="5" s="1"/>
  <c r="R48" i="5"/>
  <c r="AD42" i="5" s="1"/>
  <c r="S30" i="5"/>
  <c r="AE39" i="5" s="1"/>
  <c r="AE58" i="5" s="1"/>
  <c r="T33" i="5"/>
  <c r="AF28" i="5" s="1"/>
  <c r="AF47" i="5" s="1"/>
  <c r="U42" i="5"/>
  <c r="AG41" i="5" s="1"/>
  <c r="AG60" i="5" s="1"/>
  <c r="X35" i="5"/>
  <c r="AJ36" i="5" s="1"/>
  <c r="AJ55" i="5" s="1"/>
  <c r="S39" i="5"/>
  <c r="AE29" i="5" s="1"/>
  <c r="AE48" i="5" s="1"/>
  <c r="P27" i="5"/>
  <c r="AB27" i="5" s="1"/>
  <c r="AB46" i="5" s="1"/>
  <c r="P33" i="5"/>
  <c r="AB28" i="5" s="1"/>
  <c r="AB47" i="5" s="1"/>
  <c r="P40" i="5"/>
  <c r="AB33" i="5" s="1"/>
  <c r="AB52" i="5" s="1"/>
  <c r="Q36" i="5"/>
  <c r="AC40" i="5" s="1"/>
  <c r="Q42" i="5"/>
  <c r="AC41" i="5" s="1"/>
  <c r="R39" i="5"/>
  <c r="AD29" i="5" s="1"/>
  <c r="AD48" i="5" s="1"/>
  <c r="R29" i="5"/>
  <c r="AD35" i="5" s="1"/>
  <c r="AD54" i="5" s="1"/>
  <c r="S46" i="5"/>
  <c r="AE34" i="5" s="1"/>
  <c r="AE53" i="5" s="1"/>
  <c r="T27" i="5"/>
  <c r="AF27" i="5" s="1"/>
  <c r="AF46" i="5" s="1"/>
  <c r="T41" i="5"/>
  <c r="AF37" i="5" s="1"/>
  <c r="AF56" i="5" s="1"/>
  <c r="U28" i="5"/>
  <c r="AG31" i="5" s="1"/>
  <c r="AG50" i="5" s="1"/>
  <c r="U47" i="5"/>
  <c r="AG38" i="5" s="1"/>
  <c r="AG57" i="5" s="1"/>
  <c r="V29" i="5"/>
  <c r="AH35" i="5" s="1"/>
  <c r="AH54" i="5" s="1"/>
  <c r="W30" i="5"/>
  <c r="AI39" i="5" s="1"/>
  <c r="AI58" i="5" s="1"/>
  <c r="X27" i="5"/>
  <c r="AJ27" i="5" s="1"/>
  <c r="AJ46" i="5" s="1"/>
  <c r="X33" i="5"/>
  <c r="AJ28" i="5" s="1"/>
  <c r="AJ47" i="5" s="1"/>
  <c r="P27" i="6"/>
  <c r="AB27" i="6" s="1"/>
  <c r="AB46" i="6" s="1"/>
  <c r="P29" i="6"/>
  <c r="AB35" i="6" s="1"/>
  <c r="AB54" i="6" s="1"/>
  <c r="AC47" i="6"/>
  <c r="AC55" i="6"/>
  <c r="AE53" i="6"/>
  <c r="AE57" i="6"/>
  <c r="AG47" i="6"/>
  <c r="AG56" i="6"/>
  <c r="P45" i="6"/>
  <c r="AB30" i="6" s="1"/>
  <c r="AB49" i="6" s="1"/>
  <c r="V27" i="6"/>
  <c r="AH27" i="6" s="1"/>
  <c r="AH46" i="6" s="1"/>
  <c r="P46" i="6"/>
  <c r="AB34" i="6" s="1"/>
  <c r="AB53" i="6" s="1"/>
  <c r="U28" i="6"/>
  <c r="AG31" i="6" s="1"/>
  <c r="AG50" i="6" s="1"/>
  <c r="U46" i="6"/>
  <c r="AG34" i="6" s="1"/>
  <c r="AG53" i="6" s="1"/>
  <c r="U29" i="6"/>
  <c r="AG35" i="6" s="1"/>
  <c r="V40" i="6"/>
  <c r="AH33" i="6" s="1"/>
  <c r="AH52" i="6" s="1"/>
  <c r="V29" i="6"/>
  <c r="AH35" i="6" s="1"/>
  <c r="AH54" i="6" s="1"/>
  <c r="V30" i="6"/>
  <c r="AH39" i="6" s="1"/>
  <c r="W33" i="6"/>
  <c r="AI28" i="6" s="1"/>
  <c r="W46" i="6"/>
  <c r="AI34" i="6" s="1"/>
  <c r="AI53" i="6" s="1"/>
  <c r="X45" i="6"/>
  <c r="AJ30" i="6" s="1"/>
  <c r="AJ49" i="6" s="1"/>
  <c r="X40" i="6"/>
  <c r="AJ33" i="6" s="1"/>
  <c r="AJ52" i="6" s="1"/>
  <c r="X42" i="6"/>
  <c r="AJ41" i="6" s="1"/>
  <c r="AJ60" i="6" s="1"/>
  <c r="Q45" i="6"/>
  <c r="AC30" i="6" s="1"/>
  <c r="AC49" i="6" s="1"/>
  <c r="Q29" i="6"/>
  <c r="AC35" i="6" s="1"/>
  <c r="AC54" i="6" s="1"/>
  <c r="Q30" i="6"/>
  <c r="AC39" i="6" s="1"/>
  <c r="AC58" i="6" s="1"/>
  <c r="R35" i="6"/>
  <c r="AD36" i="6" s="1"/>
  <c r="S41" i="6"/>
  <c r="AE37" i="6" s="1"/>
  <c r="AE56" i="6" s="1"/>
  <c r="S36" i="6"/>
  <c r="AE40" i="6" s="1"/>
  <c r="AE59" i="6" s="1"/>
  <c r="S42" i="6"/>
  <c r="AE41" i="6" s="1"/>
  <c r="AE60" i="6" s="1"/>
  <c r="T39" i="6"/>
  <c r="AF29" i="6" s="1"/>
  <c r="AF48" i="6" s="1"/>
  <c r="T45" i="6"/>
  <c r="AF30" i="6" s="1"/>
  <c r="AF49" i="6" s="1"/>
  <c r="T47" i="6"/>
  <c r="AF38" i="6" s="1"/>
  <c r="AF57" i="6" s="1"/>
  <c r="T48" i="6"/>
  <c r="AF42" i="6" s="1"/>
  <c r="AF61" i="6" s="1"/>
  <c r="U45" i="6"/>
  <c r="AG30" i="6" s="1"/>
  <c r="U30" i="6"/>
  <c r="AG39" i="6" s="1"/>
  <c r="AG58" i="6" s="1"/>
  <c r="U42" i="6"/>
  <c r="AG41" i="6" s="1"/>
  <c r="V46" i="6"/>
  <c r="AH34" i="6" s="1"/>
  <c r="V35" i="6"/>
  <c r="AH36" i="6" s="1"/>
  <c r="V48" i="6"/>
  <c r="AH42" i="6" s="1"/>
  <c r="AH61" i="6" s="1"/>
  <c r="W41" i="6"/>
  <c r="AI37" i="6" s="1"/>
  <c r="AI56" i="6" s="1"/>
  <c r="W36" i="6"/>
  <c r="AI40" i="6" s="1"/>
  <c r="W42" i="6"/>
  <c r="AI41" i="6" s="1"/>
  <c r="X29" i="6"/>
  <c r="AJ35" i="6" s="1"/>
  <c r="AJ54" i="6" s="1"/>
  <c r="X35" i="6"/>
  <c r="AJ36" i="6" s="1"/>
  <c r="AJ55" i="6" s="1"/>
  <c r="X47" i="6"/>
  <c r="AJ38" i="6" s="1"/>
  <c r="X48" i="6"/>
  <c r="AJ42" i="6" s="1"/>
  <c r="P48" i="6"/>
  <c r="AB42" i="6" s="1"/>
  <c r="AB61" i="6" s="1"/>
  <c r="Q40" i="6"/>
  <c r="AC33" i="6" s="1"/>
  <c r="AC52" i="6" s="1"/>
  <c r="Q41" i="6"/>
  <c r="AC37" i="6" s="1"/>
  <c r="Q42" i="6"/>
  <c r="AC41" i="6" s="1"/>
  <c r="R45" i="6"/>
  <c r="AD30" i="6" s="1"/>
  <c r="AD49" i="6" s="1"/>
  <c r="R46" i="6"/>
  <c r="AD34" i="6" s="1"/>
  <c r="AD53" i="6" s="1"/>
  <c r="R47" i="6"/>
  <c r="AD38" i="6" s="1"/>
  <c r="R30" i="6"/>
  <c r="AD39" i="6" s="1"/>
  <c r="R48" i="6"/>
  <c r="AD42" i="6" s="1"/>
  <c r="AD61" i="6" s="1"/>
  <c r="S33" i="6"/>
  <c r="AE28" i="6" s="1"/>
  <c r="AE47" i="6" s="1"/>
  <c r="S29" i="6"/>
  <c r="AE35" i="6" s="1"/>
  <c r="AE54" i="6" s="1"/>
  <c r="S30" i="6"/>
  <c r="AE39" i="6" s="1"/>
  <c r="AE58" i="6" s="1"/>
  <c r="T34" i="6"/>
  <c r="AF32" i="6" s="1"/>
  <c r="AF51" i="6" s="1"/>
  <c r="T35" i="6"/>
  <c r="AF36" i="6" s="1"/>
  <c r="AF55" i="6" s="1"/>
  <c r="T36" i="6"/>
  <c r="AF40" i="6" s="1"/>
  <c r="T42" i="6"/>
  <c r="AF41" i="6" s="1"/>
  <c r="U40" i="6"/>
  <c r="AG33" i="6" s="1"/>
  <c r="AG52" i="6" s="1"/>
  <c r="U48" i="6"/>
  <c r="AG42" i="6" s="1"/>
  <c r="AG61" i="6" s="1"/>
  <c r="V41" i="6"/>
  <c r="AH37" i="6" s="1"/>
  <c r="AH56" i="6" s="1"/>
  <c r="W47" i="6"/>
  <c r="AI38" i="6" s="1"/>
  <c r="AI57" i="6" s="1"/>
  <c r="X27" i="6"/>
  <c r="AJ27" i="6" s="1"/>
  <c r="AJ46" i="6" s="1"/>
  <c r="Q45" i="4"/>
  <c r="AC30" i="4" s="1"/>
  <c r="S34" i="4"/>
  <c r="AE32" i="4" s="1"/>
  <c r="AE51" i="4" s="1"/>
  <c r="S36" i="4"/>
  <c r="AE40" i="4" s="1"/>
  <c r="AE59" i="4" s="1"/>
  <c r="W34" i="4"/>
  <c r="AI32" i="4" s="1"/>
  <c r="P35" i="4"/>
  <c r="AB36" i="4" s="1"/>
  <c r="Q40" i="4"/>
  <c r="AC33" i="4" s="1"/>
  <c r="Q41" i="4"/>
  <c r="AC37" i="4" s="1"/>
  <c r="R46" i="4"/>
  <c r="AD34" i="4" s="1"/>
  <c r="V46" i="4"/>
  <c r="AH34" i="4" s="1"/>
  <c r="Q33" i="4"/>
  <c r="AC28" i="4" s="1"/>
  <c r="AE49" i="4"/>
  <c r="AE53" i="4"/>
  <c r="AE57" i="4"/>
  <c r="AE61" i="4"/>
  <c r="W45" i="4"/>
  <c r="AI30" i="4" s="1"/>
  <c r="AI57" i="4"/>
  <c r="AI59" i="4"/>
  <c r="X30" i="4"/>
  <c r="AJ39" i="4" s="1"/>
  <c r="P45" i="4"/>
  <c r="AB30" i="4" s="1"/>
  <c r="AB49" i="4" s="1"/>
  <c r="P48" i="4"/>
  <c r="AB42" i="4" s="1"/>
  <c r="AB61" i="4" s="1"/>
  <c r="Q30" i="4"/>
  <c r="AC39" i="4" s="1"/>
  <c r="AC58" i="4" s="1"/>
  <c r="R33" i="4"/>
  <c r="AD28" i="4" s="1"/>
  <c r="AD47" i="4" s="1"/>
  <c r="S42" i="4"/>
  <c r="AE41" i="4" s="1"/>
  <c r="AE60" i="4" s="1"/>
  <c r="T45" i="4"/>
  <c r="AF30" i="4" s="1"/>
  <c r="AF49" i="4" s="1"/>
  <c r="W39" i="4"/>
  <c r="AI29" i="4" s="1"/>
  <c r="AI48" i="4" s="1"/>
  <c r="X45" i="4"/>
  <c r="AJ30" i="4" s="1"/>
  <c r="AJ49" i="4" s="1"/>
  <c r="AJ61" i="4"/>
  <c r="AE48" i="10"/>
  <c r="AI46" i="10"/>
  <c r="S28" i="10"/>
  <c r="AE31" i="10" s="1"/>
  <c r="AE50" i="10" s="1"/>
  <c r="S46" i="10"/>
  <c r="AE34" i="10" s="1"/>
  <c r="AE53" i="10" s="1"/>
  <c r="S47" i="10"/>
  <c r="AE38" i="10" s="1"/>
  <c r="S48" i="10"/>
  <c r="AE42" i="10" s="1"/>
  <c r="T40" i="10"/>
  <c r="AF33" i="10" s="1"/>
  <c r="AF52" i="10" s="1"/>
  <c r="T29" i="10"/>
  <c r="AF35" i="10" s="1"/>
  <c r="AF54" i="10" s="1"/>
  <c r="T30" i="10"/>
  <c r="AF39" i="10" s="1"/>
  <c r="AF58" i="10" s="1"/>
  <c r="U33" i="10"/>
  <c r="AG28" i="10" s="1"/>
  <c r="U35" i="10"/>
  <c r="AG36" i="10" s="1"/>
  <c r="U36" i="10"/>
  <c r="AG40" i="10" s="1"/>
  <c r="V39" i="10"/>
  <c r="AH29" i="10" s="1"/>
  <c r="V40" i="10"/>
  <c r="AH33" i="10" s="1"/>
  <c r="V41" i="10"/>
  <c r="AH37" i="10" s="1"/>
  <c r="V47" i="10"/>
  <c r="AH38" i="10" s="1"/>
  <c r="AH57" i="10" s="1"/>
  <c r="V42" i="10"/>
  <c r="AH41" i="10" s="1"/>
  <c r="W45" i="10"/>
  <c r="AI30" i="10" s="1"/>
  <c r="AI49" i="10" s="1"/>
  <c r="W46" i="10"/>
  <c r="AI34" i="10" s="1"/>
  <c r="W29" i="10"/>
  <c r="AI35" i="10" s="1"/>
  <c r="AI54" i="10" s="1"/>
  <c r="W47" i="10"/>
  <c r="AI38" i="10" s="1"/>
  <c r="W48" i="10"/>
  <c r="AI42" i="10" s="1"/>
  <c r="AI61" i="10" s="1"/>
  <c r="X29" i="10"/>
  <c r="AJ35" i="10" s="1"/>
  <c r="X30" i="10"/>
  <c r="AJ39" i="10" s="1"/>
  <c r="AJ58" i="10" s="1"/>
  <c r="X33" i="10"/>
  <c r="AJ28" i="10" s="1"/>
  <c r="P35" i="10"/>
  <c r="AB36" i="10" s="1"/>
  <c r="Q41" i="10"/>
  <c r="AC37" i="10" s="1"/>
  <c r="R46" i="10"/>
  <c r="AD34" i="10" s="1"/>
  <c r="AD53" i="10" s="1"/>
  <c r="R47" i="10"/>
  <c r="AD38" i="10" s="1"/>
  <c r="U27" i="10"/>
  <c r="AG27" i="10" s="1"/>
  <c r="AG46" i="10" s="1"/>
  <c r="V34" i="10"/>
  <c r="AH32" i="10" s="1"/>
  <c r="V36" i="10"/>
  <c r="AH40" i="10" s="1"/>
  <c r="AH59" i="10" s="1"/>
  <c r="W39" i="10"/>
  <c r="AI29" i="10" s="1"/>
  <c r="AI48" i="10" s="1"/>
  <c r="AF55" i="10"/>
  <c r="P29" i="10"/>
  <c r="AB35" i="10" s="1"/>
  <c r="AB54" i="10" s="1"/>
  <c r="P30" i="10"/>
  <c r="AB39" i="10" s="1"/>
  <c r="AB58" i="10" s="1"/>
  <c r="Q33" i="10"/>
  <c r="AC28" i="10" s="1"/>
  <c r="Q46" i="10"/>
  <c r="AC34" i="10" s="1"/>
  <c r="Q35" i="10"/>
  <c r="AC36" i="10" s="1"/>
  <c r="Q36" i="10"/>
  <c r="AC40" i="10" s="1"/>
  <c r="AC59" i="10" s="1"/>
  <c r="R39" i="10"/>
  <c r="AD29" i="10" s="1"/>
  <c r="R34" i="10"/>
  <c r="AD32" i="10" s="1"/>
  <c r="R41" i="10"/>
  <c r="AD37" i="10" s="1"/>
  <c r="R42" i="10"/>
  <c r="AD41" i="10" s="1"/>
  <c r="U46" i="10"/>
  <c r="AG34" i="10" s="1"/>
  <c r="X40" i="10"/>
  <c r="AJ33" i="10" s="1"/>
  <c r="P27" i="3"/>
  <c r="AB27" i="3" s="1"/>
  <c r="AB46" i="3" s="1"/>
  <c r="P29" i="3"/>
  <c r="AB35" i="3" s="1"/>
  <c r="AB54" i="3" s="1"/>
  <c r="P30" i="3"/>
  <c r="AB39" i="3" s="1"/>
  <c r="AB58" i="3" s="1"/>
  <c r="Q33" i="3"/>
  <c r="AC28" i="3" s="1"/>
  <c r="AC47" i="3" s="1"/>
  <c r="Q34" i="3"/>
  <c r="AC32" i="3" s="1"/>
  <c r="Q35" i="3"/>
  <c r="AC36" i="3" s="1"/>
  <c r="Q36" i="3"/>
  <c r="AC40" i="3" s="1"/>
  <c r="R39" i="3"/>
  <c r="AD29" i="3" s="1"/>
  <c r="AD48" i="3" s="1"/>
  <c r="R45" i="3"/>
  <c r="AD30" i="3" s="1"/>
  <c r="AD49" i="3" s="1"/>
  <c r="T27" i="3"/>
  <c r="AF27" i="3" s="1"/>
  <c r="AF46" i="3" s="1"/>
  <c r="T29" i="3"/>
  <c r="AF35" i="3" s="1"/>
  <c r="AF54" i="3" s="1"/>
  <c r="T30" i="3"/>
  <c r="AF39" i="3" s="1"/>
  <c r="AF58" i="3" s="1"/>
  <c r="U33" i="3"/>
  <c r="AG28" i="3" s="1"/>
  <c r="AG47" i="3" s="1"/>
  <c r="U34" i="3"/>
  <c r="AG32" i="3" s="1"/>
  <c r="U35" i="3"/>
  <c r="AG36" i="3" s="1"/>
  <c r="U36" i="3"/>
  <c r="AG40" i="3" s="1"/>
  <c r="W46" i="3"/>
  <c r="AI34" i="3" s="1"/>
  <c r="AI53" i="3" s="1"/>
  <c r="X27" i="3"/>
  <c r="AJ27" i="3" s="1"/>
  <c r="AJ46" i="3" s="1"/>
  <c r="X29" i="3"/>
  <c r="AJ35" i="3" s="1"/>
  <c r="AJ54" i="3" s="1"/>
  <c r="X30" i="3"/>
  <c r="AJ39" i="3" s="1"/>
  <c r="AJ58" i="3" s="1"/>
  <c r="P47" i="3"/>
  <c r="AB38" i="3" s="1"/>
  <c r="Q30" i="3"/>
  <c r="AC39" i="3" s="1"/>
  <c r="R34" i="3"/>
  <c r="AD32" i="3" s="1"/>
  <c r="AD51" i="3" s="1"/>
  <c r="R36" i="3"/>
  <c r="AD40" i="3" s="1"/>
  <c r="S41" i="3"/>
  <c r="AE37" i="3" s="1"/>
  <c r="T47" i="3"/>
  <c r="AF38" i="3" s="1"/>
  <c r="U30" i="3"/>
  <c r="AG39" i="3" s="1"/>
  <c r="V36" i="3"/>
  <c r="AH40" i="3" s="1"/>
  <c r="W41" i="3"/>
  <c r="AI37" i="3" s="1"/>
  <c r="P39" i="3"/>
  <c r="AB29" i="3" s="1"/>
  <c r="AH54" i="3"/>
  <c r="W34" i="3"/>
  <c r="AI32" i="3" s="1"/>
  <c r="AJ48" i="3"/>
  <c r="P42" i="3"/>
  <c r="AB41" i="3" s="1"/>
  <c r="Q40" i="3"/>
  <c r="AC33" i="3" s="1"/>
  <c r="Q29" i="3"/>
  <c r="AC35" i="3" s="1"/>
  <c r="Q41" i="3"/>
  <c r="AC37" i="3" s="1"/>
  <c r="Q42" i="3"/>
  <c r="AC41" i="3" s="1"/>
  <c r="R46" i="3"/>
  <c r="AD34" i="3" s="1"/>
  <c r="AD53" i="3" s="1"/>
  <c r="R35" i="3"/>
  <c r="AD36" i="3" s="1"/>
  <c r="AD55" i="3" s="1"/>
  <c r="R47" i="3"/>
  <c r="AD38" i="3" s="1"/>
  <c r="AD57" i="3" s="1"/>
  <c r="R30" i="3"/>
  <c r="AD39" i="3" s="1"/>
  <c r="AD58" i="3" s="1"/>
  <c r="R48" i="3"/>
  <c r="AD42" i="3" s="1"/>
  <c r="S46" i="3"/>
  <c r="AE34" i="3" s="1"/>
  <c r="S29" i="3"/>
  <c r="AE35" i="3" s="1"/>
  <c r="S30" i="3"/>
  <c r="AE39" i="3" s="1"/>
  <c r="T33" i="3"/>
  <c r="AF28" i="3" s="1"/>
  <c r="T35" i="3"/>
  <c r="AF36" i="3" s="1"/>
  <c r="T36" i="3"/>
  <c r="AF40" i="3" s="1"/>
  <c r="U29" i="3"/>
  <c r="AG35" i="3" s="1"/>
  <c r="U41" i="3"/>
  <c r="AG37" i="3" s="1"/>
  <c r="U42" i="3"/>
  <c r="AG41" i="3" s="1"/>
  <c r="V45" i="3"/>
  <c r="AH30" i="3" s="1"/>
  <c r="AH49" i="3" s="1"/>
  <c r="V40" i="3"/>
  <c r="AH33" i="3" s="1"/>
  <c r="AH52" i="3" s="1"/>
  <c r="V35" i="3"/>
  <c r="AH36" i="3" s="1"/>
  <c r="AH55" i="3" s="1"/>
  <c r="V47" i="3"/>
  <c r="AH38" i="3" s="1"/>
  <c r="V30" i="3"/>
  <c r="AH39" i="3" s="1"/>
  <c r="AH58" i="3" s="1"/>
  <c r="V48" i="3"/>
  <c r="AH42" i="3" s="1"/>
  <c r="W30" i="3"/>
  <c r="AI39" i="3" s="1"/>
  <c r="X47" i="3"/>
  <c r="AJ38" i="3" s="1"/>
  <c r="X36" i="3"/>
  <c r="AJ40" i="3" s="1"/>
  <c r="Q45" i="2"/>
  <c r="AC30" i="2" s="1"/>
  <c r="AC49" i="2" s="1"/>
  <c r="Q35" i="2"/>
  <c r="AC36" i="2" s="1"/>
  <c r="AC55" i="2" s="1"/>
  <c r="Q47" i="2"/>
  <c r="AC38" i="2" s="1"/>
  <c r="Q30" i="2"/>
  <c r="AC39" i="2" s="1"/>
  <c r="AC58" i="2" s="1"/>
  <c r="Q48" i="2"/>
  <c r="AC42" i="2" s="1"/>
  <c r="R46" i="2"/>
  <c r="AD34" i="2" s="1"/>
  <c r="R30" i="2"/>
  <c r="AD39" i="2" s="1"/>
  <c r="S36" i="2"/>
  <c r="AE40" i="2" s="1"/>
  <c r="AE59" i="2" s="1"/>
  <c r="X29" i="2"/>
  <c r="AJ35" i="2" s="1"/>
  <c r="X41" i="2"/>
  <c r="AJ37" i="2" s="1"/>
  <c r="T34" i="2"/>
  <c r="AF32" i="2" s="1"/>
  <c r="T35" i="2"/>
  <c r="AF36" i="2" s="1"/>
  <c r="AF55" i="2" s="1"/>
  <c r="T36" i="2"/>
  <c r="AF40" i="2" s="1"/>
  <c r="V46" i="2"/>
  <c r="AH34" i="2" s="1"/>
  <c r="W29" i="2"/>
  <c r="AI35" i="2" s="1"/>
  <c r="W30" i="2"/>
  <c r="AI39" i="2" s="1"/>
  <c r="AI58" i="2" s="1"/>
  <c r="P27" i="2"/>
  <c r="AB27" i="2" s="1"/>
  <c r="AB46" i="2" s="1"/>
  <c r="P34" i="2"/>
  <c r="AB32" i="2" s="1"/>
  <c r="AB51" i="2" s="1"/>
  <c r="P29" i="2"/>
  <c r="AB35" i="2" s="1"/>
  <c r="AB54" i="2" s="1"/>
  <c r="D116" i="2"/>
  <c r="Y65" i="2" s="1"/>
  <c r="AA73" i="2" s="1"/>
  <c r="AA80" i="2" s="1"/>
  <c r="P42" i="2"/>
  <c r="AB41" i="2" s="1"/>
  <c r="AB60" i="2" s="1"/>
  <c r="Z65" i="2"/>
  <c r="AB73" i="2" s="1"/>
  <c r="AB80" i="2" s="1"/>
  <c r="S33" i="2"/>
  <c r="AE28" i="2" s="1"/>
  <c r="T40" i="2"/>
  <c r="AF33" i="2" s="1"/>
  <c r="AF52" i="2" s="1"/>
  <c r="T42" i="2"/>
  <c r="AF41" i="2" s="1"/>
  <c r="AF60" i="2" s="1"/>
  <c r="U45" i="2"/>
  <c r="AG30" i="2" s="1"/>
  <c r="AG49" i="2" s="1"/>
  <c r="U40" i="2"/>
  <c r="AG33" i="2" s="1"/>
  <c r="AG52" i="2" s="1"/>
  <c r="U46" i="2"/>
  <c r="AG34" i="2" s="1"/>
  <c r="AG53" i="2" s="1"/>
  <c r="U47" i="2"/>
  <c r="AG38" i="2" s="1"/>
  <c r="AG57" i="2" s="1"/>
  <c r="U30" i="2"/>
  <c r="AG39" i="2" s="1"/>
  <c r="AG58" i="2" s="1"/>
  <c r="U48" i="2"/>
  <c r="AG42" i="2" s="1"/>
  <c r="V33" i="2"/>
  <c r="AH28" i="2" s="1"/>
  <c r="AH47" i="2" s="1"/>
  <c r="V29" i="2"/>
  <c r="AH35" i="2" s="1"/>
  <c r="AH54" i="2" s="1"/>
  <c r="V30" i="2"/>
  <c r="AH39" i="2" s="1"/>
  <c r="W35" i="2"/>
  <c r="AI36" i="2" s="1"/>
  <c r="W47" i="2"/>
  <c r="AI38" i="2" s="1"/>
  <c r="AI57" i="2" s="1"/>
  <c r="W36" i="2"/>
  <c r="AI40" i="2" s="1"/>
  <c r="AI59" i="2" s="1"/>
  <c r="X40" i="2"/>
  <c r="AJ33" i="2" s="1"/>
  <c r="X42" i="2"/>
  <c r="AJ41" i="2" s="1"/>
  <c r="P35" i="2"/>
  <c r="AB36" i="2" s="1"/>
  <c r="AB55" i="2" s="1"/>
  <c r="P36" i="2"/>
  <c r="AB40" i="2" s="1"/>
  <c r="AB59" i="2" s="1"/>
  <c r="Q40" i="2"/>
  <c r="AC33" i="2" s="1"/>
  <c r="AC52" i="2" s="1"/>
  <c r="S29" i="2"/>
  <c r="AE35" i="2" s="1"/>
  <c r="AE54" i="2" s="1"/>
  <c r="S30" i="2"/>
  <c r="AE39" i="2" s="1"/>
  <c r="AI54" i="2"/>
  <c r="X33" i="2"/>
  <c r="AJ28" i="2" s="1"/>
  <c r="AJ47" i="2" s="1"/>
  <c r="X34" i="2"/>
  <c r="AJ32" i="2" s="1"/>
  <c r="AJ51" i="2" s="1"/>
  <c r="X35" i="2"/>
  <c r="AJ36" i="2" s="1"/>
  <c r="X36" i="2"/>
  <c r="AJ40" i="2" s="1"/>
  <c r="P39" i="2"/>
  <c r="AB29" i="2" s="1"/>
  <c r="AB48" i="2" s="1"/>
  <c r="W65" i="2"/>
  <c r="Y73" i="2" s="1"/>
  <c r="Y80" i="2" s="1"/>
  <c r="P30" i="2"/>
  <c r="AB39" i="2" s="1"/>
  <c r="AB58" i="2" s="1"/>
  <c r="Q36" i="2"/>
  <c r="AC40" i="2" s="1"/>
  <c r="AC59" i="2" s="1"/>
  <c r="R41" i="2"/>
  <c r="AD37" i="2" s="1"/>
  <c r="AD56" i="2" s="1"/>
  <c r="S47" i="2"/>
  <c r="AE38" i="2" s="1"/>
  <c r="T30" i="2"/>
  <c r="AF39" i="2" s="1"/>
  <c r="U36" i="2"/>
  <c r="AG40" i="2" s="1"/>
  <c r="X30" i="2"/>
  <c r="AJ39" i="2" s="1"/>
  <c r="AJ58" i="2" s="1"/>
  <c r="P28" i="2"/>
  <c r="AB31" i="2" s="1"/>
  <c r="AB50" i="2" s="1"/>
  <c r="P47" i="2"/>
  <c r="AB38" i="2" s="1"/>
  <c r="AB57" i="2" s="1"/>
  <c r="AC65" i="2"/>
  <c r="AF73" i="2" s="1"/>
  <c r="AF80" i="2" s="1"/>
  <c r="P48" i="2"/>
  <c r="AB42" i="2" s="1"/>
  <c r="AB61" i="2" s="1"/>
  <c r="AD65" i="2"/>
  <c r="AG73" i="2" s="1"/>
  <c r="AG80" i="2" s="1"/>
  <c r="Q27" i="2"/>
  <c r="AC27" i="2" s="1"/>
  <c r="AC46" i="2" s="1"/>
  <c r="Q29" i="2"/>
  <c r="AC35" i="2" s="1"/>
  <c r="AC54" i="2" s="1"/>
  <c r="R33" i="2"/>
  <c r="AD28" i="2" s="1"/>
  <c r="AD47" i="2" s="1"/>
  <c r="R34" i="2"/>
  <c r="AD32" i="2" s="1"/>
  <c r="R35" i="2"/>
  <c r="AD36" i="2" s="1"/>
  <c r="AD55" i="2" s="1"/>
  <c r="R36" i="2"/>
  <c r="AD40" i="2" s="1"/>
  <c r="AD59" i="2" s="1"/>
  <c r="S39" i="2"/>
  <c r="AE29" i="2" s="1"/>
  <c r="AE48" i="2" s="1"/>
  <c r="S42" i="2"/>
  <c r="AE41" i="2" s="1"/>
  <c r="AE60" i="2" s="1"/>
  <c r="T45" i="2"/>
  <c r="AF30" i="2" s="1"/>
  <c r="AF49" i="2" s="1"/>
  <c r="T29" i="2"/>
  <c r="AF35" i="2" s="1"/>
  <c r="AF54" i="2" s="1"/>
  <c r="T48" i="2"/>
  <c r="AF42" i="2" s="1"/>
  <c r="AF61" i="2" s="1"/>
  <c r="U27" i="2"/>
  <c r="AG27" i="2" s="1"/>
  <c r="AG46" i="2" s="1"/>
  <c r="U29" i="2"/>
  <c r="AG35" i="2" s="1"/>
  <c r="AG54" i="2" s="1"/>
  <c r="U35" i="2"/>
  <c r="AG36" i="2" s="1"/>
  <c r="AG55" i="2" s="1"/>
  <c r="V34" i="2"/>
  <c r="AH32" i="2" s="1"/>
  <c r="V35" i="2"/>
  <c r="AH36" i="2" s="1"/>
  <c r="V36" i="2"/>
  <c r="AH40" i="2" s="1"/>
  <c r="AH59" i="2" s="1"/>
  <c r="W39" i="2"/>
  <c r="AI29" i="2" s="1"/>
  <c r="AI48" i="2" s="1"/>
  <c r="W42" i="2"/>
  <c r="AI41" i="2" s="1"/>
  <c r="AI60" i="2" s="1"/>
  <c r="X45" i="2"/>
  <c r="AJ30" i="2" s="1"/>
  <c r="AJ49" i="2" s="1"/>
  <c r="AJ61" i="2"/>
  <c r="AE66" i="1"/>
  <c r="AB66" i="1"/>
  <c r="X45" i="8"/>
  <c r="AJ30" i="8" s="1"/>
  <c r="AJ49" i="8" s="1"/>
  <c r="W34" i="7"/>
  <c r="AI32" i="7" s="1"/>
  <c r="AI51" i="7" s="1"/>
  <c r="V27" i="5"/>
  <c r="AH27" i="5" s="1"/>
  <c r="AH46" i="5" s="1"/>
  <c r="S45" i="10"/>
  <c r="AE30" i="10" s="1"/>
  <c r="AE49" i="10" s="1"/>
  <c r="S27" i="10"/>
  <c r="AE27" i="10" s="1"/>
  <c r="R40" i="3"/>
  <c r="AD33" i="3" s="1"/>
  <c r="AD52" i="3" s="1"/>
  <c r="P46" i="2"/>
  <c r="AB34" i="2" s="1"/>
  <c r="AB53" i="2" s="1"/>
  <c r="P45" i="2"/>
  <c r="AB30" i="2" s="1"/>
  <c r="AB49" i="2" s="1"/>
  <c r="AE59" i="8"/>
  <c r="AI59" i="8"/>
  <c r="AC52" i="8"/>
  <c r="U40" i="8"/>
  <c r="AG33" i="8" s="1"/>
  <c r="AG52" i="8" s="1"/>
  <c r="AC55" i="8"/>
  <c r="AE57" i="8"/>
  <c r="U33" i="8"/>
  <c r="AG28" i="8" s="1"/>
  <c r="AG47" i="8" s="1"/>
  <c r="AI57" i="8"/>
  <c r="AF49" i="8"/>
  <c r="AE51" i="8"/>
  <c r="AI51" i="8"/>
  <c r="AG58" i="8"/>
  <c r="V33" i="8"/>
  <c r="AH28" i="8" s="1"/>
  <c r="AH47" i="8" s="1"/>
  <c r="AI48" i="8"/>
  <c r="AJ61" i="8"/>
  <c r="AB46" i="8"/>
  <c r="AF52" i="8"/>
  <c r="AF60" i="8"/>
  <c r="AG53" i="8"/>
  <c r="AH54" i="8"/>
  <c r="W28" i="8"/>
  <c r="AI31" i="8" s="1"/>
  <c r="AI50" i="8" s="1"/>
  <c r="Q33" i="8"/>
  <c r="AC28" i="8" s="1"/>
  <c r="AC47" i="8" s="1"/>
  <c r="P33" i="8"/>
  <c r="AB28" i="8" s="1"/>
  <c r="AB47" i="8" s="1"/>
  <c r="P34" i="8"/>
  <c r="AB32" i="8" s="1"/>
  <c r="AB51" i="8" s="1"/>
  <c r="P28" i="8"/>
  <c r="AB31" i="8" s="1"/>
  <c r="AB50" i="8" s="1"/>
  <c r="P35" i="8"/>
  <c r="AB36" i="8" s="1"/>
  <c r="AB55" i="8" s="1"/>
  <c r="P36" i="8"/>
  <c r="AB40" i="8" s="1"/>
  <c r="AB59" i="8" s="1"/>
  <c r="Q39" i="8"/>
  <c r="AC29" i="8" s="1"/>
  <c r="AC48" i="8" s="1"/>
  <c r="Q41" i="8"/>
  <c r="AC37" i="8" s="1"/>
  <c r="AC56" i="8" s="1"/>
  <c r="Q42" i="8"/>
  <c r="AC41" i="8" s="1"/>
  <c r="AC60" i="8" s="1"/>
  <c r="R45" i="8"/>
  <c r="AD30" i="8" s="1"/>
  <c r="AD49" i="8" s="1"/>
  <c r="R47" i="8"/>
  <c r="AD38" i="8" s="1"/>
  <c r="AD57" i="8" s="1"/>
  <c r="R48" i="8"/>
  <c r="AD42" i="8" s="1"/>
  <c r="AD61" i="8" s="1"/>
  <c r="S27" i="8"/>
  <c r="AE27" i="8" s="1"/>
  <c r="AE46" i="8" s="1"/>
  <c r="S29" i="8"/>
  <c r="AE35" i="8" s="1"/>
  <c r="AE54" i="8" s="1"/>
  <c r="S30" i="8"/>
  <c r="AE39" i="8" s="1"/>
  <c r="AE58" i="8" s="1"/>
  <c r="T33" i="8"/>
  <c r="AF28" i="8" s="1"/>
  <c r="AF47" i="8" s="1"/>
  <c r="T34" i="8"/>
  <c r="AF32" i="8" s="1"/>
  <c r="AF51" i="8" s="1"/>
  <c r="T28" i="8"/>
  <c r="AF31" i="8" s="1"/>
  <c r="AF50" i="8" s="1"/>
  <c r="T35" i="8"/>
  <c r="AF36" i="8" s="1"/>
  <c r="AF55" i="8" s="1"/>
  <c r="T36" i="8"/>
  <c r="AF40" i="8" s="1"/>
  <c r="AF59" i="8" s="1"/>
  <c r="U39" i="8"/>
  <c r="AG29" i="8" s="1"/>
  <c r="AG48" i="8" s="1"/>
  <c r="U41" i="8"/>
  <c r="AG37" i="8" s="1"/>
  <c r="AG56" i="8" s="1"/>
  <c r="U42" i="8"/>
  <c r="AG41" i="8" s="1"/>
  <c r="AG60" i="8" s="1"/>
  <c r="V45" i="8"/>
  <c r="AH30" i="8" s="1"/>
  <c r="AH49" i="8" s="1"/>
  <c r="V47" i="8"/>
  <c r="AH38" i="8" s="1"/>
  <c r="AH57" i="8" s="1"/>
  <c r="V48" i="8"/>
  <c r="AH42" i="8" s="1"/>
  <c r="AH61" i="8" s="1"/>
  <c r="W27" i="8"/>
  <c r="AI27" i="8" s="1"/>
  <c r="AI46" i="8" s="1"/>
  <c r="W29" i="8"/>
  <c r="AI35" i="8" s="1"/>
  <c r="AI54" i="8" s="1"/>
  <c r="W30" i="8"/>
  <c r="AI39" i="8" s="1"/>
  <c r="AI58" i="8" s="1"/>
  <c r="X33" i="8"/>
  <c r="AJ28" i="8" s="1"/>
  <c r="AJ47" i="8" s="1"/>
  <c r="X34" i="8"/>
  <c r="AJ32" i="8" s="1"/>
  <c r="AJ51" i="8" s="1"/>
  <c r="X35" i="8"/>
  <c r="AJ36" i="8" s="1"/>
  <c r="AJ55" i="8" s="1"/>
  <c r="X36" i="8"/>
  <c r="AJ40" i="8" s="1"/>
  <c r="AJ59" i="8" s="1"/>
  <c r="AD54" i="8"/>
  <c r="AG57" i="8"/>
  <c r="W33" i="8"/>
  <c r="AI28" i="8" s="1"/>
  <c r="AI47" i="8" s="1"/>
  <c r="X40" i="8"/>
  <c r="AJ33" i="8" s="1"/>
  <c r="AJ52" i="8" s="1"/>
  <c r="V34" i="8"/>
  <c r="AH32" i="8" s="1"/>
  <c r="AH51" i="8" s="1"/>
  <c r="V28" i="8"/>
  <c r="AH31" i="8" s="1"/>
  <c r="AH50" i="8" s="1"/>
  <c r="P30" i="8"/>
  <c r="AB39" i="8" s="1"/>
  <c r="AB58" i="8" s="1"/>
  <c r="Q34" i="8"/>
  <c r="AC32" i="8" s="1"/>
  <c r="AC51" i="8" s="1"/>
  <c r="Q28" i="8"/>
  <c r="AC31" i="8" s="1"/>
  <c r="AC50" i="8" s="1"/>
  <c r="Q36" i="8"/>
  <c r="AC40" i="8" s="1"/>
  <c r="AC59" i="8" s="1"/>
  <c r="R39" i="8"/>
  <c r="AD29" i="8" s="1"/>
  <c r="AD48" i="8" s="1"/>
  <c r="R40" i="8"/>
  <c r="AD33" i="8" s="1"/>
  <c r="AD52" i="8" s="1"/>
  <c r="R42" i="8"/>
  <c r="AD41" i="8" s="1"/>
  <c r="AD60" i="8" s="1"/>
  <c r="S45" i="8"/>
  <c r="AE30" i="8" s="1"/>
  <c r="AE49" i="8" s="1"/>
  <c r="S46" i="8"/>
  <c r="AE34" i="8" s="1"/>
  <c r="AE53" i="8" s="1"/>
  <c r="S48" i="8"/>
  <c r="AE42" i="8" s="1"/>
  <c r="AE61" i="8" s="1"/>
  <c r="T30" i="8"/>
  <c r="AF39" i="8" s="1"/>
  <c r="AF58" i="8" s="1"/>
  <c r="U34" i="8"/>
  <c r="AG32" i="8" s="1"/>
  <c r="AG51" i="8" s="1"/>
  <c r="U28" i="8"/>
  <c r="AG31" i="8" s="1"/>
  <c r="AG50" i="8" s="1"/>
  <c r="U36" i="8"/>
  <c r="AG40" i="8" s="1"/>
  <c r="AG59" i="8" s="1"/>
  <c r="V39" i="8"/>
  <c r="AH29" i="8" s="1"/>
  <c r="AH48" i="8" s="1"/>
  <c r="V40" i="8"/>
  <c r="AH33" i="8" s="1"/>
  <c r="AH52" i="8" s="1"/>
  <c r="V42" i="8"/>
  <c r="AH41" i="8" s="1"/>
  <c r="AH60" i="8" s="1"/>
  <c r="W45" i="8"/>
  <c r="AI30" i="8" s="1"/>
  <c r="AI49" i="8" s="1"/>
  <c r="W46" i="8"/>
  <c r="AI34" i="8" s="1"/>
  <c r="AI53" i="8" s="1"/>
  <c r="W48" i="8"/>
  <c r="AI42" i="8" s="1"/>
  <c r="AI61" i="8" s="1"/>
  <c r="X30" i="8"/>
  <c r="AJ39" i="8" s="1"/>
  <c r="AJ58" i="8" s="1"/>
  <c r="AC53" i="8"/>
  <c r="S33" i="8"/>
  <c r="AE28" i="8" s="1"/>
  <c r="AE47" i="8" s="1"/>
  <c r="U45" i="8"/>
  <c r="AG30" i="8" s="1"/>
  <c r="AG49" i="8" s="1"/>
  <c r="W40" i="8"/>
  <c r="AI33" i="8" s="1"/>
  <c r="AI52" i="8" s="1"/>
  <c r="P46" i="8"/>
  <c r="AB34" i="8" s="1"/>
  <c r="AB53" i="8" s="1"/>
  <c r="P47" i="8"/>
  <c r="AB38" i="8" s="1"/>
  <c r="AB57" i="8" s="1"/>
  <c r="Q27" i="8"/>
  <c r="AC27" i="8" s="1"/>
  <c r="AC46" i="8" s="1"/>
  <c r="Q29" i="8"/>
  <c r="AC35" i="8" s="1"/>
  <c r="AC54" i="8" s="1"/>
  <c r="R34" i="8"/>
  <c r="AD32" i="8" s="1"/>
  <c r="AD51" i="8" s="1"/>
  <c r="R28" i="8"/>
  <c r="AD31" i="8" s="1"/>
  <c r="AD50" i="8" s="1"/>
  <c r="R35" i="8"/>
  <c r="AD36" i="8" s="1"/>
  <c r="AD55" i="8" s="1"/>
  <c r="R36" i="8"/>
  <c r="AD40" i="8" s="1"/>
  <c r="AD59" i="8" s="1"/>
  <c r="S40" i="8"/>
  <c r="AE33" i="8" s="1"/>
  <c r="AE52" i="8" s="1"/>
  <c r="S41" i="8"/>
  <c r="AE37" i="8" s="1"/>
  <c r="AE56" i="8" s="1"/>
  <c r="T46" i="8"/>
  <c r="AF34" i="8" s="1"/>
  <c r="AF53" i="8" s="1"/>
  <c r="T47" i="8"/>
  <c r="AF38" i="8" s="1"/>
  <c r="AF57" i="8" s="1"/>
  <c r="U27" i="8"/>
  <c r="AG27" i="8" s="1"/>
  <c r="AG46" i="8" s="1"/>
  <c r="U29" i="8"/>
  <c r="AG35" i="8" s="1"/>
  <c r="AG54" i="8" s="1"/>
  <c r="V35" i="8"/>
  <c r="AH36" i="8" s="1"/>
  <c r="AH55" i="8" s="1"/>
  <c r="V36" i="8"/>
  <c r="AH40" i="8" s="1"/>
  <c r="AH59" i="8" s="1"/>
  <c r="W41" i="8"/>
  <c r="AI37" i="8" s="1"/>
  <c r="AI56" i="8" s="1"/>
  <c r="X46" i="8"/>
  <c r="AJ34" i="8" s="1"/>
  <c r="AJ53" i="8" s="1"/>
  <c r="X47" i="8"/>
  <c r="AJ38" i="8" s="1"/>
  <c r="AJ57" i="8" s="1"/>
  <c r="S28" i="8"/>
  <c r="AE31" i="8" s="1"/>
  <c r="AE50" i="8" s="1"/>
  <c r="AG47" i="7"/>
  <c r="AC46" i="7"/>
  <c r="AD51" i="7"/>
  <c r="AD55" i="7"/>
  <c r="AD59" i="7"/>
  <c r="AH51" i="7"/>
  <c r="AH57" i="7"/>
  <c r="AH59" i="7"/>
  <c r="AI48" i="7"/>
  <c r="AI54" i="7"/>
  <c r="AI56" i="7"/>
  <c r="AE46" i="7"/>
  <c r="AC53" i="7"/>
  <c r="R27" i="7"/>
  <c r="AD27" i="7" s="1"/>
  <c r="AD46" i="7" s="1"/>
  <c r="AG53" i="7"/>
  <c r="P33" i="7"/>
  <c r="AB28" i="7" s="1"/>
  <c r="AB47" i="7" s="1"/>
  <c r="AC56" i="7"/>
  <c r="AD57" i="7"/>
  <c r="AE54" i="7"/>
  <c r="T33" i="7"/>
  <c r="AF28" i="7" s="1"/>
  <c r="AF47" i="7" s="1"/>
  <c r="AF55" i="7"/>
  <c r="AG56" i="7"/>
  <c r="AI46" i="7"/>
  <c r="X33" i="7"/>
  <c r="AJ28" i="7" s="1"/>
  <c r="AJ47" i="7" s="1"/>
  <c r="AJ55" i="7"/>
  <c r="T45" i="7"/>
  <c r="AF30" i="7" s="1"/>
  <c r="AF49" i="7" s="1"/>
  <c r="AF53" i="7"/>
  <c r="AG54" i="7"/>
  <c r="AG58" i="7"/>
  <c r="AI60" i="7"/>
  <c r="X45" i="7"/>
  <c r="AJ30" i="7" s="1"/>
  <c r="AJ49" i="7" s="1"/>
  <c r="AJ57" i="7"/>
  <c r="P39" i="7"/>
  <c r="AB29" i="7" s="1"/>
  <c r="AB48" i="7" s="1"/>
  <c r="P41" i="7"/>
  <c r="AB37" i="7" s="1"/>
  <c r="AB56" i="7" s="1"/>
  <c r="P42" i="7"/>
  <c r="AB41" i="7" s="1"/>
  <c r="AB60" i="7" s="1"/>
  <c r="Q45" i="7"/>
  <c r="AC30" i="7" s="1"/>
  <c r="AC49" i="7" s="1"/>
  <c r="Q47" i="7"/>
  <c r="AC38" i="7" s="1"/>
  <c r="AC57" i="7" s="1"/>
  <c r="Q48" i="7"/>
  <c r="AC42" i="7" s="1"/>
  <c r="AC61" i="7" s="1"/>
  <c r="R29" i="7"/>
  <c r="AD35" i="7" s="1"/>
  <c r="AD54" i="7" s="1"/>
  <c r="R30" i="7"/>
  <c r="AD39" i="7" s="1"/>
  <c r="AD58" i="7" s="1"/>
  <c r="S33" i="7"/>
  <c r="AE28" i="7" s="1"/>
  <c r="AE47" i="7" s="1"/>
  <c r="S35" i="7"/>
  <c r="AE36" i="7" s="1"/>
  <c r="AE55" i="7" s="1"/>
  <c r="S36" i="7"/>
  <c r="AE40" i="7" s="1"/>
  <c r="AE59" i="7" s="1"/>
  <c r="T39" i="7"/>
  <c r="AF29" i="7" s="1"/>
  <c r="AF48" i="7" s="1"/>
  <c r="T41" i="7"/>
  <c r="AF37" i="7" s="1"/>
  <c r="AF56" i="7" s="1"/>
  <c r="T42" i="7"/>
  <c r="AF41" i="7" s="1"/>
  <c r="AF60" i="7" s="1"/>
  <c r="U45" i="7"/>
  <c r="AG30" i="7" s="1"/>
  <c r="AG49" i="7" s="1"/>
  <c r="U47" i="7"/>
  <c r="AG38" i="7" s="1"/>
  <c r="AG57" i="7" s="1"/>
  <c r="U48" i="7"/>
  <c r="AG42" i="7" s="1"/>
  <c r="AG61" i="7" s="1"/>
  <c r="V27" i="7"/>
  <c r="AH27" i="7" s="1"/>
  <c r="AH46" i="7" s="1"/>
  <c r="V29" i="7"/>
  <c r="AH35" i="7" s="1"/>
  <c r="AH54" i="7" s="1"/>
  <c r="V30" i="7"/>
  <c r="AH39" i="7" s="1"/>
  <c r="AH58" i="7" s="1"/>
  <c r="W33" i="7"/>
  <c r="AI28" i="7" s="1"/>
  <c r="AI47" i="7" s="1"/>
  <c r="W35" i="7"/>
  <c r="AI36" i="7" s="1"/>
  <c r="AI55" i="7" s="1"/>
  <c r="W36" i="7"/>
  <c r="AI40" i="7" s="1"/>
  <c r="AI59" i="7" s="1"/>
  <c r="X39" i="7"/>
  <c r="AJ29" i="7" s="1"/>
  <c r="AJ48" i="7" s="1"/>
  <c r="X41" i="7"/>
  <c r="AJ37" i="7" s="1"/>
  <c r="AJ56" i="7" s="1"/>
  <c r="X42" i="7"/>
  <c r="AJ41" i="7" s="1"/>
  <c r="AJ60" i="7" s="1"/>
  <c r="V28" i="7"/>
  <c r="AH31" i="7" s="1"/>
  <c r="AH50" i="7" s="1"/>
  <c r="AB53" i="7"/>
  <c r="AC54" i="7"/>
  <c r="R33" i="7"/>
  <c r="AD28" i="7" s="1"/>
  <c r="AD47" i="7" s="1"/>
  <c r="AE52" i="7"/>
  <c r="AE60" i="7"/>
  <c r="AF57" i="7"/>
  <c r="AF61" i="7"/>
  <c r="AJ61" i="7"/>
  <c r="R28" i="7"/>
  <c r="AD31" i="7" s="1"/>
  <c r="AD50" i="7" s="1"/>
  <c r="S34" i="7"/>
  <c r="AE32" i="7" s="1"/>
  <c r="AE51" i="7" s="1"/>
  <c r="S28" i="7"/>
  <c r="AE31" i="7" s="1"/>
  <c r="AE50" i="7" s="1"/>
  <c r="P34" i="7"/>
  <c r="AB32" i="7" s="1"/>
  <c r="AB51" i="7" s="1"/>
  <c r="P36" i="7"/>
  <c r="AB40" i="7" s="1"/>
  <c r="AB59" i="7" s="1"/>
  <c r="Q39" i="7"/>
  <c r="AC29" i="7" s="1"/>
  <c r="AC48" i="7" s="1"/>
  <c r="Q40" i="7"/>
  <c r="AC33" i="7" s="1"/>
  <c r="AC52" i="7" s="1"/>
  <c r="Q42" i="7"/>
  <c r="AC41" i="7" s="1"/>
  <c r="AC60" i="7" s="1"/>
  <c r="R45" i="7"/>
  <c r="AD30" i="7" s="1"/>
  <c r="AD49" i="7" s="1"/>
  <c r="R46" i="7"/>
  <c r="AD34" i="7" s="1"/>
  <c r="AD53" i="7" s="1"/>
  <c r="R48" i="7"/>
  <c r="AD42" i="7" s="1"/>
  <c r="AD61" i="7" s="1"/>
  <c r="S30" i="7"/>
  <c r="AE39" i="7" s="1"/>
  <c r="AE58" i="7" s="1"/>
  <c r="T34" i="7"/>
  <c r="AF32" i="7" s="1"/>
  <c r="AF51" i="7" s="1"/>
  <c r="T28" i="7"/>
  <c r="AF31" i="7" s="1"/>
  <c r="AF50" i="7" s="1"/>
  <c r="T36" i="7"/>
  <c r="AF40" i="7" s="1"/>
  <c r="AF59" i="7" s="1"/>
  <c r="U39" i="7"/>
  <c r="AG29" i="7" s="1"/>
  <c r="AG48" i="7" s="1"/>
  <c r="U40" i="7"/>
  <c r="AG33" i="7" s="1"/>
  <c r="AG52" i="7" s="1"/>
  <c r="U42" i="7"/>
  <c r="AG41" i="7" s="1"/>
  <c r="AG60" i="7" s="1"/>
  <c r="V45" i="7"/>
  <c r="AH30" i="7" s="1"/>
  <c r="AH49" i="7" s="1"/>
  <c r="V46" i="7"/>
  <c r="AH34" i="7" s="1"/>
  <c r="AH53" i="7" s="1"/>
  <c r="V48" i="7"/>
  <c r="AH42" i="7" s="1"/>
  <c r="AH61" i="7" s="1"/>
  <c r="W30" i="7"/>
  <c r="AI39" i="7" s="1"/>
  <c r="AI58" i="7" s="1"/>
  <c r="X34" i="7"/>
  <c r="AJ32" i="7" s="1"/>
  <c r="AJ51" i="7" s="1"/>
  <c r="X28" i="7"/>
  <c r="AJ31" i="7" s="1"/>
  <c r="AJ50" i="7" s="1"/>
  <c r="X36" i="7"/>
  <c r="AJ40" i="7" s="1"/>
  <c r="AJ59" i="7" s="1"/>
  <c r="AB61" i="7"/>
  <c r="V33" i="7"/>
  <c r="AH28" i="7" s="1"/>
  <c r="AH47" i="7" s="1"/>
  <c r="P29" i="7"/>
  <c r="AB35" i="7" s="1"/>
  <c r="AB54" i="7" s="1"/>
  <c r="Q34" i="7"/>
  <c r="AC32" i="7" s="1"/>
  <c r="AC51" i="7" s="1"/>
  <c r="Q28" i="7"/>
  <c r="AC31" i="7" s="1"/>
  <c r="AC50" i="7" s="1"/>
  <c r="Q35" i="7"/>
  <c r="AC36" i="7" s="1"/>
  <c r="AC55" i="7" s="1"/>
  <c r="Q36" i="7"/>
  <c r="AC40" i="7" s="1"/>
  <c r="AC59" i="7" s="1"/>
  <c r="R40" i="7"/>
  <c r="AD33" i="7" s="1"/>
  <c r="AD52" i="7" s="1"/>
  <c r="R41" i="7"/>
  <c r="AD37" i="7" s="1"/>
  <c r="AD56" i="7" s="1"/>
  <c r="S46" i="7"/>
  <c r="AE34" i="7" s="1"/>
  <c r="AE53" i="7" s="1"/>
  <c r="S47" i="7"/>
  <c r="AE38" i="7" s="1"/>
  <c r="AE57" i="7" s="1"/>
  <c r="T29" i="7"/>
  <c r="AF35" i="7" s="1"/>
  <c r="AF54" i="7" s="1"/>
  <c r="U34" i="7"/>
  <c r="AG32" i="7" s="1"/>
  <c r="AG51" i="7" s="1"/>
  <c r="U28" i="7"/>
  <c r="AG31" i="7" s="1"/>
  <c r="AG50" i="7" s="1"/>
  <c r="U35" i="7"/>
  <c r="AG36" i="7" s="1"/>
  <c r="AG55" i="7" s="1"/>
  <c r="U36" i="7"/>
  <c r="AG40" i="7" s="1"/>
  <c r="AG59" i="7" s="1"/>
  <c r="V40" i="7"/>
  <c r="AH33" i="7" s="1"/>
  <c r="AH52" i="7" s="1"/>
  <c r="V41" i="7"/>
  <c r="AH37" i="7" s="1"/>
  <c r="AH56" i="7" s="1"/>
  <c r="W46" i="7"/>
  <c r="AI34" i="7" s="1"/>
  <c r="AI53" i="7" s="1"/>
  <c r="W47" i="7"/>
  <c r="AI38" i="7" s="1"/>
  <c r="AI57" i="7" s="1"/>
  <c r="X27" i="7"/>
  <c r="AJ27" i="7" s="1"/>
  <c r="AJ46" i="7" s="1"/>
  <c r="X29" i="7"/>
  <c r="AJ35" i="7" s="1"/>
  <c r="AJ54" i="7" s="1"/>
  <c r="P28" i="7"/>
  <c r="AB31" i="7" s="1"/>
  <c r="AB50" i="7" s="1"/>
  <c r="AB55" i="5"/>
  <c r="AC48" i="5"/>
  <c r="V45" i="5"/>
  <c r="AH30" i="5" s="1"/>
  <c r="AH49" i="5" s="1"/>
  <c r="Q34" i="5"/>
  <c r="AC32" i="5" s="1"/>
  <c r="AC51" i="5" s="1"/>
  <c r="Q28" i="5"/>
  <c r="AC31" i="5" s="1"/>
  <c r="AC50" i="5" s="1"/>
  <c r="AC59" i="5"/>
  <c r="AC60" i="5"/>
  <c r="AB61" i="5"/>
  <c r="AC58" i="5"/>
  <c r="AH59" i="5"/>
  <c r="W40" i="5"/>
  <c r="AI33" i="5" s="1"/>
  <c r="AI52" i="5" s="1"/>
  <c r="AC56" i="5"/>
  <c r="AD61" i="5"/>
  <c r="AE55" i="5"/>
  <c r="P29" i="5"/>
  <c r="AB35" i="5" s="1"/>
  <c r="AB54" i="5" s="1"/>
  <c r="P30" i="5"/>
  <c r="AB39" i="5" s="1"/>
  <c r="AB58" i="5" s="1"/>
  <c r="Q33" i="5"/>
  <c r="AC28" i="5" s="1"/>
  <c r="AC47" i="5" s="1"/>
  <c r="Q35" i="5"/>
  <c r="AC36" i="5" s="1"/>
  <c r="AC55" i="5" s="1"/>
  <c r="R41" i="5"/>
  <c r="AD37" i="5" s="1"/>
  <c r="AD56" i="5" s="1"/>
  <c r="R42" i="5"/>
  <c r="AD41" i="5" s="1"/>
  <c r="AD60" i="5" s="1"/>
  <c r="S45" i="5"/>
  <c r="AE30" i="5" s="1"/>
  <c r="AE49" i="5" s="1"/>
  <c r="S29" i="5"/>
  <c r="AE35" i="5" s="1"/>
  <c r="AE54" i="5" s="1"/>
  <c r="S47" i="5"/>
  <c r="AE38" i="5" s="1"/>
  <c r="AE57" i="5" s="1"/>
  <c r="S48" i="5"/>
  <c r="AE42" i="5" s="1"/>
  <c r="AE61" i="5" s="1"/>
  <c r="T29" i="5"/>
  <c r="AF35" i="5" s="1"/>
  <c r="AF54" i="5" s="1"/>
  <c r="T35" i="5"/>
  <c r="AF36" i="5" s="1"/>
  <c r="AF55" i="5" s="1"/>
  <c r="T30" i="5"/>
  <c r="AF39" i="5" s="1"/>
  <c r="AF58" i="5" s="1"/>
  <c r="U33" i="5"/>
  <c r="AG28" i="5" s="1"/>
  <c r="AG47" i="5" s="1"/>
  <c r="U46" i="5"/>
  <c r="AG34" i="5" s="1"/>
  <c r="AG53" i="5" s="1"/>
  <c r="U35" i="5"/>
  <c r="AG36" i="5" s="1"/>
  <c r="AG55" i="5" s="1"/>
  <c r="U41" i="5"/>
  <c r="AG37" i="5" s="1"/>
  <c r="AG56" i="5" s="1"/>
  <c r="U36" i="5"/>
  <c r="AG40" i="5" s="1"/>
  <c r="AG59" i="5" s="1"/>
  <c r="V39" i="5"/>
  <c r="AH29" i="5" s="1"/>
  <c r="AH48" i="5" s="1"/>
  <c r="V40" i="5"/>
  <c r="AH33" i="5" s="1"/>
  <c r="AH52" i="5" s="1"/>
  <c r="V41" i="5"/>
  <c r="AH37" i="5" s="1"/>
  <c r="AH56" i="5" s="1"/>
  <c r="V47" i="5"/>
  <c r="AH38" i="5" s="1"/>
  <c r="AH57" i="5" s="1"/>
  <c r="V42" i="5"/>
  <c r="AH41" i="5" s="1"/>
  <c r="AH60" i="5" s="1"/>
  <c r="W45" i="5"/>
  <c r="AI30" i="5" s="1"/>
  <c r="AI49" i="5" s="1"/>
  <c r="W46" i="5"/>
  <c r="AI34" i="5" s="1"/>
  <c r="AI53" i="5" s="1"/>
  <c r="W29" i="5"/>
  <c r="AI35" i="5" s="1"/>
  <c r="AI54" i="5" s="1"/>
  <c r="W47" i="5"/>
  <c r="AI38" i="5" s="1"/>
  <c r="AI57" i="5" s="1"/>
  <c r="W48" i="5"/>
  <c r="AI42" i="5" s="1"/>
  <c r="AI61" i="5" s="1"/>
  <c r="X40" i="5"/>
  <c r="AJ33" i="5" s="1"/>
  <c r="AJ52" i="5" s="1"/>
  <c r="X29" i="5"/>
  <c r="AJ35" i="5" s="1"/>
  <c r="AJ54" i="5" s="1"/>
  <c r="X30" i="5"/>
  <c r="AJ39" i="5" s="1"/>
  <c r="AJ58" i="5" s="1"/>
  <c r="W27" i="5"/>
  <c r="AI27" i="5" s="1"/>
  <c r="AI46" i="5" s="1"/>
  <c r="AB49" i="5"/>
  <c r="AB57" i="5"/>
  <c r="Q27" i="5"/>
  <c r="AC27" i="5" s="1"/>
  <c r="AC46" i="5" s="1"/>
  <c r="AC54" i="5"/>
  <c r="R33" i="5"/>
  <c r="AD28" i="5" s="1"/>
  <c r="AD47" i="5" s="1"/>
  <c r="R34" i="5"/>
  <c r="AD32" i="5" s="1"/>
  <c r="AD51" i="5" s="1"/>
  <c r="R28" i="5"/>
  <c r="AD31" i="5" s="1"/>
  <c r="AD50" i="5" s="1"/>
  <c r="R35" i="5"/>
  <c r="AD36" i="5" s="1"/>
  <c r="AD55" i="5" s="1"/>
  <c r="AD59" i="5"/>
  <c r="AE52" i="5"/>
  <c r="T45" i="5"/>
  <c r="AF30" i="5" s="1"/>
  <c r="AF49" i="5" s="1"/>
  <c r="AF61" i="5"/>
  <c r="U27" i="5"/>
  <c r="AG27" i="5" s="1"/>
  <c r="AG46" i="5" s="1"/>
  <c r="AG58" i="5"/>
  <c r="V33" i="5"/>
  <c r="AH28" i="5" s="1"/>
  <c r="AH47" i="5" s="1"/>
  <c r="V34" i="5"/>
  <c r="AH32" i="5" s="1"/>
  <c r="AH51" i="5" s="1"/>
  <c r="AH55" i="5"/>
  <c r="AI48" i="5"/>
  <c r="AI56" i="5"/>
  <c r="X45" i="5"/>
  <c r="AJ30" i="5" s="1"/>
  <c r="AJ49" i="5" s="1"/>
  <c r="X46" i="5"/>
  <c r="AJ34" i="5" s="1"/>
  <c r="AJ53" i="5" s="1"/>
  <c r="AJ57" i="5"/>
  <c r="R27" i="5"/>
  <c r="AD27" i="5" s="1"/>
  <c r="AD46" i="5" s="1"/>
  <c r="U34" i="5"/>
  <c r="AG32" i="5" s="1"/>
  <c r="AG51" i="5" s="1"/>
  <c r="W33" i="5"/>
  <c r="AI28" i="5" s="1"/>
  <c r="AI47" i="5" s="1"/>
  <c r="P41" i="5"/>
  <c r="AB37" i="5" s="1"/>
  <c r="AB56" i="5" s="1"/>
  <c r="Q46" i="5"/>
  <c r="AC34" i="5" s="1"/>
  <c r="AC53" i="5" s="1"/>
  <c r="S33" i="5"/>
  <c r="AE28" i="5" s="1"/>
  <c r="AE47" i="5" s="1"/>
  <c r="T40" i="5"/>
  <c r="AF33" i="5" s="1"/>
  <c r="AF52" i="5" s="1"/>
  <c r="W35" i="5"/>
  <c r="AI36" i="5" s="1"/>
  <c r="AI55" i="5" s="1"/>
  <c r="X41" i="5"/>
  <c r="AJ37" i="5" s="1"/>
  <c r="AJ56" i="5" s="1"/>
  <c r="S27" i="5"/>
  <c r="AE27" i="5" s="1"/>
  <c r="AE46" i="5" s="1"/>
  <c r="P39" i="5"/>
  <c r="AB29" i="5" s="1"/>
  <c r="AB48" i="5" s="1"/>
  <c r="P42" i="5"/>
  <c r="AB41" i="5" s="1"/>
  <c r="AB60" i="5" s="1"/>
  <c r="Q45" i="5"/>
  <c r="AC30" i="5" s="1"/>
  <c r="AC49" i="5" s="1"/>
  <c r="Q47" i="5"/>
  <c r="AC38" i="5" s="1"/>
  <c r="AC57" i="5" s="1"/>
  <c r="Q48" i="5"/>
  <c r="AC42" i="5" s="1"/>
  <c r="AC61" i="5" s="1"/>
  <c r="R30" i="5"/>
  <c r="AD39" i="5" s="1"/>
  <c r="AD58" i="5" s="1"/>
  <c r="S34" i="5"/>
  <c r="AE32" i="5" s="1"/>
  <c r="AE51" i="5" s="1"/>
  <c r="S36" i="5"/>
  <c r="AE40" i="5" s="1"/>
  <c r="AE59" i="5" s="1"/>
  <c r="T39" i="5"/>
  <c r="AF29" i="5" s="1"/>
  <c r="AF48" i="5" s="1"/>
  <c r="T42" i="5"/>
  <c r="AF41" i="5" s="1"/>
  <c r="AF60" i="5" s="1"/>
  <c r="U45" i="5"/>
  <c r="AG30" i="5" s="1"/>
  <c r="AG49" i="5" s="1"/>
  <c r="U48" i="5"/>
  <c r="AG42" i="5" s="1"/>
  <c r="AG61" i="5" s="1"/>
  <c r="V30" i="5"/>
  <c r="AH39" i="5" s="1"/>
  <c r="AH58" i="5" s="1"/>
  <c r="W34" i="5"/>
  <c r="AI32" i="5" s="1"/>
  <c r="AI51" i="5" s="1"/>
  <c r="W36" i="5"/>
  <c r="AI40" i="5" s="1"/>
  <c r="AI59" i="5" s="1"/>
  <c r="X39" i="5"/>
  <c r="AJ29" i="5" s="1"/>
  <c r="AJ48" i="5" s="1"/>
  <c r="X42" i="5"/>
  <c r="AJ41" i="5" s="1"/>
  <c r="AJ60" i="5" s="1"/>
  <c r="S28" i="5"/>
  <c r="AE31" i="5" s="1"/>
  <c r="AE50" i="5" s="1"/>
  <c r="W28" i="5"/>
  <c r="AI31" i="5" s="1"/>
  <c r="AI50" i="5" s="1"/>
  <c r="P34" i="5"/>
  <c r="AB32" i="5" s="1"/>
  <c r="AB51" i="5" s="1"/>
  <c r="P36" i="5"/>
  <c r="AB40" i="5" s="1"/>
  <c r="AB59" i="5" s="1"/>
  <c r="Q40" i="5"/>
  <c r="AC33" i="5" s="1"/>
  <c r="AC52" i="5" s="1"/>
  <c r="R46" i="5"/>
  <c r="AD34" i="5" s="1"/>
  <c r="AD53" i="5" s="1"/>
  <c r="R47" i="5"/>
  <c r="AD38" i="5" s="1"/>
  <c r="AD57" i="5" s="1"/>
  <c r="T34" i="5"/>
  <c r="AF32" i="5" s="1"/>
  <c r="AF51" i="5" s="1"/>
  <c r="T36" i="5"/>
  <c r="AF40" i="5" s="1"/>
  <c r="AF59" i="5" s="1"/>
  <c r="U40" i="5"/>
  <c r="AG33" i="5" s="1"/>
  <c r="AG52" i="5" s="1"/>
  <c r="V46" i="5"/>
  <c r="AH34" i="5" s="1"/>
  <c r="AH53" i="5" s="1"/>
  <c r="V48" i="5"/>
  <c r="AH42" i="5" s="1"/>
  <c r="AH61" i="5" s="1"/>
  <c r="X34" i="5"/>
  <c r="AJ32" i="5" s="1"/>
  <c r="AJ51" i="5" s="1"/>
  <c r="X36" i="5"/>
  <c r="AJ40" i="5" s="1"/>
  <c r="AJ59" i="5" s="1"/>
  <c r="P28" i="5"/>
  <c r="AB31" i="5" s="1"/>
  <c r="AB50" i="5" s="1"/>
  <c r="T28" i="5"/>
  <c r="AF31" i="5" s="1"/>
  <c r="AF50" i="5" s="1"/>
  <c r="X28" i="5"/>
  <c r="AJ31" i="5" s="1"/>
  <c r="AJ50" i="5" s="1"/>
  <c r="X39" i="6"/>
  <c r="AJ29" i="6" s="1"/>
  <c r="AJ48" i="6" s="1"/>
  <c r="P42" i="6"/>
  <c r="AB41" i="6" s="1"/>
  <c r="AB60" i="6" s="1"/>
  <c r="Q48" i="6"/>
  <c r="AC42" i="6" s="1"/>
  <c r="AC61" i="6" s="1"/>
  <c r="AD55" i="6"/>
  <c r="AG49" i="6"/>
  <c r="AG54" i="6"/>
  <c r="AH58" i="6"/>
  <c r="AI47" i="6"/>
  <c r="W34" i="6"/>
  <c r="AI32" i="6" s="1"/>
  <c r="AI51" i="6" s="1"/>
  <c r="W28" i="6"/>
  <c r="AI31" i="6" s="1"/>
  <c r="AI50" i="6" s="1"/>
  <c r="R27" i="6"/>
  <c r="AD27" i="6" s="1"/>
  <c r="AD46" i="6" s="1"/>
  <c r="P39" i="6"/>
  <c r="AB29" i="6" s="1"/>
  <c r="AB48" i="6" s="1"/>
  <c r="AG55" i="6"/>
  <c r="R33" i="6"/>
  <c r="AD28" i="6" s="1"/>
  <c r="AD47" i="6" s="1"/>
  <c r="P28" i="6"/>
  <c r="AB31" i="6" s="1"/>
  <c r="AB50" i="6" s="1"/>
  <c r="P34" i="6"/>
  <c r="AB32" i="6" s="1"/>
  <c r="AB51" i="6" s="1"/>
  <c r="AB57" i="6"/>
  <c r="AB59" i="6"/>
  <c r="Q39" i="6"/>
  <c r="AC29" i="6" s="1"/>
  <c r="AC48" i="6" s="1"/>
  <c r="AC56" i="6"/>
  <c r="AC60" i="6"/>
  <c r="R29" i="6"/>
  <c r="AD35" i="6" s="1"/>
  <c r="AD54" i="6" s="1"/>
  <c r="AD57" i="6"/>
  <c r="AD58" i="6"/>
  <c r="S27" i="6"/>
  <c r="AE27" i="6" s="1"/>
  <c r="AE46" i="6" s="1"/>
  <c r="S34" i="6"/>
  <c r="AE32" i="6" s="1"/>
  <c r="AE51" i="6" s="1"/>
  <c r="AF59" i="6"/>
  <c r="AF60" i="6"/>
  <c r="U39" i="6"/>
  <c r="AG29" i="6" s="1"/>
  <c r="AG48" i="6" s="1"/>
  <c r="AG60" i="6"/>
  <c r="V33" i="6"/>
  <c r="AH28" i="6" s="1"/>
  <c r="AH47" i="6" s="1"/>
  <c r="V45" i="6"/>
  <c r="AH30" i="6" s="1"/>
  <c r="AH49" i="6" s="1"/>
  <c r="AH53" i="6"/>
  <c r="AH55" i="6"/>
  <c r="W27" i="6"/>
  <c r="AI27" i="6" s="1"/>
  <c r="AI46" i="6" s="1"/>
  <c r="AI59" i="6"/>
  <c r="AI60" i="6"/>
  <c r="X34" i="6"/>
  <c r="AJ32" i="6" s="1"/>
  <c r="AJ51" i="6" s="1"/>
  <c r="X28" i="6"/>
  <c r="AJ31" i="6" s="1"/>
  <c r="AJ50" i="6" s="1"/>
  <c r="AJ57" i="6"/>
  <c r="X36" i="6"/>
  <c r="AJ40" i="6" s="1"/>
  <c r="AJ59" i="6" s="1"/>
  <c r="AJ61" i="6"/>
  <c r="W30" i="6"/>
  <c r="AI39" i="6" s="1"/>
  <c r="AI58" i="6" s="1"/>
  <c r="AB55" i="6"/>
  <c r="T33" i="6"/>
  <c r="AF28" i="6" s="1"/>
  <c r="AF47" i="6" s="1"/>
  <c r="V47" i="6"/>
  <c r="AH38" i="6" s="1"/>
  <c r="AH57" i="6" s="1"/>
  <c r="S28" i="6"/>
  <c r="AE31" i="6" s="1"/>
  <c r="AE50" i="6" s="1"/>
  <c r="R39" i="6"/>
  <c r="AD29" i="6" s="1"/>
  <c r="AD48" i="6" s="1"/>
  <c r="S45" i="6"/>
  <c r="AE30" i="6" s="1"/>
  <c r="AE49" i="6" s="1"/>
  <c r="S48" i="6"/>
  <c r="AE42" i="6" s="1"/>
  <c r="AE61" i="6" s="1"/>
  <c r="T30" i="6"/>
  <c r="AF39" i="6" s="1"/>
  <c r="AF58" i="6" s="1"/>
  <c r="U34" i="6"/>
  <c r="AG32" i="6" s="1"/>
  <c r="AG51" i="6" s="1"/>
  <c r="U36" i="6"/>
  <c r="AG40" i="6" s="1"/>
  <c r="AG59" i="6" s="1"/>
  <c r="V39" i="6"/>
  <c r="AH29" i="6" s="1"/>
  <c r="AH48" i="6" s="1"/>
  <c r="V42" i="6"/>
  <c r="AH41" i="6" s="1"/>
  <c r="AH60" i="6" s="1"/>
  <c r="W45" i="6"/>
  <c r="AI30" i="6" s="1"/>
  <c r="AI49" i="6" s="1"/>
  <c r="W48" i="6"/>
  <c r="AI42" i="6" s="1"/>
  <c r="AI61" i="6" s="1"/>
  <c r="X30" i="6"/>
  <c r="AJ39" i="6" s="1"/>
  <c r="AJ58" i="6" s="1"/>
  <c r="T28" i="6"/>
  <c r="AF31" i="6" s="1"/>
  <c r="AF50" i="6" s="1"/>
  <c r="S39" i="6"/>
  <c r="AE29" i="6" s="1"/>
  <c r="AE48" i="6" s="1"/>
  <c r="P40" i="6"/>
  <c r="AB33" i="6" s="1"/>
  <c r="AB52" i="6" s="1"/>
  <c r="W40" i="6"/>
  <c r="AI33" i="6" s="1"/>
  <c r="AI52" i="6" s="1"/>
  <c r="Q46" i="6"/>
  <c r="AC34" i="6" s="1"/>
  <c r="AC53" i="6" s="1"/>
  <c r="X46" i="6"/>
  <c r="AJ34" i="6" s="1"/>
  <c r="AJ53" i="6" s="1"/>
  <c r="R34" i="6"/>
  <c r="AD32" i="6" s="1"/>
  <c r="AD51" i="6" s="1"/>
  <c r="R36" i="6"/>
  <c r="AD40" i="6" s="1"/>
  <c r="AD59" i="6" s="1"/>
  <c r="V34" i="6"/>
  <c r="AH32" i="6" s="1"/>
  <c r="AH51" i="6" s="1"/>
  <c r="V36" i="6"/>
  <c r="AH40" i="6" s="1"/>
  <c r="AH59" i="6" s="1"/>
  <c r="P33" i="6"/>
  <c r="AB28" i="6" s="1"/>
  <c r="AB47" i="6" s="1"/>
  <c r="W29" i="6"/>
  <c r="AI35" i="6" s="1"/>
  <c r="AI54" i="6" s="1"/>
  <c r="X33" i="6"/>
  <c r="AJ28" i="6" s="1"/>
  <c r="AJ47" i="6" s="1"/>
  <c r="Q27" i="6"/>
  <c r="AC27" i="6" s="1"/>
  <c r="AC46" i="6" s="1"/>
  <c r="P30" i="6"/>
  <c r="AB39" i="6" s="1"/>
  <c r="AB58" i="6" s="1"/>
  <c r="Q34" i="6"/>
  <c r="AC32" i="6" s="1"/>
  <c r="AC51" i="6" s="1"/>
  <c r="Q36" i="6"/>
  <c r="AC40" i="6" s="1"/>
  <c r="AC59" i="6" s="1"/>
  <c r="R42" i="6"/>
  <c r="AD41" i="6" s="1"/>
  <c r="AD60" i="6" s="1"/>
  <c r="P41" i="6"/>
  <c r="AB37" i="6" s="1"/>
  <c r="AB56" i="6" s="1"/>
  <c r="Q47" i="6"/>
  <c r="AC38" i="6" s="1"/>
  <c r="AC57" i="6" s="1"/>
  <c r="S40" i="6"/>
  <c r="AE33" i="6" s="1"/>
  <c r="AE52" i="6" s="1"/>
  <c r="S35" i="6"/>
  <c r="AE36" i="6" s="1"/>
  <c r="AE55" i="6" s="1"/>
  <c r="T40" i="6"/>
  <c r="AF33" i="6" s="1"/>
  <c r="AF52" i="6" s="1"/>
  <c r="T46" i="6"/>
  <c r="AF34" i="6" s="1"/>
  <c r="AF53" i="6" s="1"/>
  <c r="T41" i="6"/>
  <c r="AF37" i="6" s="1"/>
  <c r="AF56" i="6" s="1"/>
  <c r="U47" i="6"/>
  <c r="AG38" i="6" s="1"/>
  <c r="AG57" i="6" s="1"/>
  <c r="W35" i="6"/>
  <c r="AI36" i="6" s="1"/>
  <c r="AI55" i="6" s="1"/>
  <c r="X41" i="6"/>
  <c r="AJ37" i="6" s="1"/>
  <c r="AJ56" i="6" s="1"/>
  <c r="U27" i="6"/>
  <c r="AG27" i="6" s="1"/>
  <c r="AG46" i="6" s="1"/>
  <c r="Q28" i="6"/>
  <c r="AC31" i="6" s="1"/>
  <c r="AC50" i="6" s="1"/>
  <c r="W39" i="6"/>
  <c r="AI29" i="6" s="1"/>
  <c r="AI48" i="6" s="1"/>
  <c r="R28" i="6"/>
  <c r="AD31" i="6" s="1"/>
  <c r="AD50" i="6" s="1"/>
  <c r="V28" i="6"/>
  <c r="AH31" i="6" s="1"/>
  <c r="AH50" i="6" s="1"/>
  <c r="P39" i="4"/>
  <c r="AB29" i="4" s="1"/>
  <c r="AB48" i="4" s="1"/>
  <c r="AC49" i="4"/>
  <c r="R27" i="4"/>
  <c r="AD27" i="4" s="1"/>
  <c r="AD46" i="4" s="1"/>
  <c r="T39" i="4"/>
  <c r="AF29" i="4" s="1"/>
  <c r="AF48" i="4" s="1"/>
  <c r="AI51" i="4"/>
  <c r="AB55" i="4"/>
  <c r="AC52" i="4"/>
  <c r="AC56" i="4"/>
  <c r="AD53" i="4"/>
  <c r="U40" i="4"/>
  <c r="AG33" i="4" s="1"/>
  <c r="AG52" i="4" s="1"/>
  <c r="AH53" i="4"/>
  <c r="AC47" i="4"/>
  <c r="AC55" i="4"/>
  <c r="AD56" i="4"/>
  <c r="AG47" i="4"/>
  <c r="AG55" i="4"/>
  <c r="AG58" i="4"/>
  <c r="AH46" i="4"/>
  <c r="AH47" i="4"/>
  <c r="AH56" i="4"/>
  <c r="AI60" i="4"/>
  <c r="X39" i="4"/>
  <c r="AJ29" i="4" s="1"/>
  <c r="AJ48" i="4" s="1"/>
  <c r="AJ54" i="4"/>
  <c r="AB58" i="4"/>
  <c r="Q34" i="4"/>
  <c r="AC32" i="4" s="1"/>
  <c r="AC51" i="4" s="1"/>
  <c r="Q28" i="4"/>
  <c r="AC31" i="4" s="1"/>
  <c r="AC50" i="4" s="1"/>
  <c r="AC59" i="4"/>
  <c r="R39" i="4"/>
  <c r="AD29" i="4" s="1"/>
  <c r="AD48" i="4" s="1"/>
  <c r="AD52" i="4"/>
  <c r="AD60" i="4"/>
  <c r="U34" i="4"/>
  <c r="AG32" i="4" s="1"/>
  <c r="AG51" i="4" s="1"/>
  <c r="U28" i="4"/>
  <c r="AG31" i="4" s="1"/>
  <c r="AG50" i="4" s="1"/>
  <c r="AG59" i="4"/>
  <c r="P46" i="4"/>
  <c r="AB34" i="4" s="1"/>
  <c r="AB53" i="4" s="1"/>
  <c r="P47" i="4"/>
  <c r="AB38" i="4" s="1"/>
  <c r="AB57" i="4" s="1"/>
  <c r="Q27" i="4"/>
  <c r="AC27" i="4" s="1"/>
  <c r="AC46" i="4" s="1"/>
  <c r="Q29" i="4"/>
  <c r="AC35" i="4" s="1"/>
  <c r="AC54" i="4" s="1"/>
  <c r="R34" i="4"/>
  <c r="AD32" i="4" s="1"/>
  <c r="AD51" i="4" s="1"/>
  <c r="R28" i="4"/>
  <c r="AD31" i="4" s="1"/>
  <c r="AD50" i="4" s="1"/>
  <c r="R35" i="4"/>
  <c r="AD36" i="4" s="1"/>
  <c r="AD55" i="4" s="1"/>
  <c r="R36" i="4"/>
  <c r="AD40" i="4" s="1"/>
  <c r="AD59" i="4" s="1"/>
  <c r="S40" i="4"/>
  <c r="AE33" i="4" s="1"/>
  <c r="AE52" i="4" s="1"/>
  <c r="S41" i="4"/>
  <c r="AE37" i="4" s="1"/>
  <c r="AE56" i="4" s="1"/>
  <c r="T46" i="4"/>
  <c r="AF34" i="4" s="1"/>
  <c r="AF53" i="4" s="1"/>
  <c r="T47" i="4"/>
  <c r="AF38" i="4" s="1"/>
  <c r="AF57" i="4" s="1"/>
  <c r="U27" i="4"/>
  <c r="AG27" i="4" s="1"/>
  <c r="AG46" i="4" s="1"/>
  <c r="U29" i="4"/>
  <c r="AG35" i="4" s="1"/>
  <c r="AG54" i="4" s="1"/>
  <c r="V35" i="4"/>
  <c r="AH36" i="4" s="1"/>
  <c r="AH55" i="4" s="1"/>
  <c r="V36" i="4"/>
  <c r="AH40" i="4" s="1"/>
  <c r="AH59" i="4" s="1"/>
  <c r="W41" i="4"/>
  <c r="AI37" i="4" s="1"/>
  <c r="AI56" i="4" s="1"/>
  <c r="X46" i="4"/>
  <c r="AJ34" i="4" s="1"/>
  <c r="AJ53" i="4" s="1"/>
  <c r="X47" i="4"/>
  <c r="AJ38" i="4" s="1"/>
  <c r="AJ57" i="4" s="1"/>
  <c r="V39" i="4"/>
  <c r="AH29" i="4" s="1"/>
  <c r="AH48" i="4" s="1"/>
  <c r="AH52" i="4"/>
  <c r="AI53" i="4"/>
  <c r="V34" i="4"/>
  <c r="AH32" i="4" s="1"/>
  <c r="AH51" i="4" s="1"/>
  <c r="V28" i="4"/>
  <c r="AH31" i="4" s="1"/>
  <c r="AH50" i="4" s="1"/>
  <c r="P40" i="4"/>
  <c r="AB33" i="4" s="1"/>
  <c r="AB52" i="4" s="1"/>
  <c r="P41" i="4"/>
  <c r="AB37" i="4" s="1"/>
  <c r="AB56" i="4" s="1"/>
  <c r="P42" i="4"/>
  <c r="AB41" i="4" s="1"/>
  <c r="AB60" i="4" s="1"/>
  <c r="Q46" i="4"/>
  <c r="AC34" i="4" s="1"/>
  <c r="AC53" i="4" s="1"/>
  <c r="Q47" i="4"/>
  <c r="AC38" i="4" s="1"/>
  <c r="AC57" i="4" s="1"/>
  <c r="Q48" i="4"/>
  <c r="AC42" i="4" s="1"/>
  <c r="AC61" i="4" s="1"/>
  <c r="R29" i="4"/>
  <c r="AD35" i="4" s="1"/>
  <c r="AD54" i="4" s="1"/>
  <c r="R30" i="4"/>
  <c r="AD39" i="4" s="1"/>
  <c r="AD58" i="4" s="1"/>
  <c r="S33" i="4"/>
  <c r="AE28" i="4" s="1"/>
  <c r="AE47" i="4" s="1"/>
  <c r="S35" i="4"/>
  <c r="AE36" i="4" s="1"/>
  <c r="AE55" i="4" s="1"/>
  <c r="T40" i="4"/>
  <c r="AF33" i="4" s="1"/>
  <c r="AF52" i="4" s="1"/>
  <c r="T41" i="4"/>
  <c r="AF37" i="4" s="1"/>
  <c r="AF56" i="4" s="1"/>
  <c r="T42" i="4"/>
  <c r="AF41" i="4" s="1"/>
  <c r="AF60" i="4" s="1"/>
  <c r="U45" i="4"/>
  <c r="AG30" i="4" s="1"/>
  <c r="AG49" i="4" s="1"/>
  <c r="U46" i="4"/>
  <c r="AG34" i="4" s="1"/>
  <c r="AG53" i="4" s="1"/>
  <c r="U47" i="4"/>
  <c r="AG38" i="4" s="1"/>
  <c r="AG57" i="4" s="1"/>
  <c r="U48" i="4"/>
  <c r="AG42" i="4" s="1"/>
  <c r="AG61" i="4" s="1"/>
  <c r="V29" i="4"/>
  <c r="AH35" i="4" s="1"/>
  <c r="AH54" i="4" s="1"/>
  <c r="V30" i="4"/>
  <c r="AH39" i="4" s="1"/>
  <c r="AH58" i="4" s="1"/>
  <c r="W33" i="4"/>
  <c r="AI28" i="4" s="1"/>
  <c r="AI47" i="4" s="1"/>
  <c r="W35" i="4"/>
  <c r="AI36" i="4" s="1"/>
  <c r="AI55" i="4" s="1"/>
  <c r="X40" i="4"/>
  <c r="AJ33" i="4" s="1"/>
  <c r="AJ52" i="4" s="1"/>
  <c r="X41" i="4"/>
  <c r="AJ37" i="4" s="1"/>
  <c r="AJ56" i="4" s="1"/>
  <c r="X42" i="4"/>
  <c r="AJ41" i="4" s="1"/>
  <c r="AJ60" i="4" s="1"/>
  <c r="S28" i="4"/>
  <c r="AE31" i="4" s="1"/>
  <c r="AE50" i="4" s="1"/>
  <c r="AH60" i="4"/>
  <c r="AI49" i="4"/>
  <c r="AI61" i="4"/>
  <c r="AJ58" i="4"/>
  <c r="S39" i="4"/>
  <c r="AE29" i="4" s="1"/>
  <c r="AE48" i="4" s="1"/>
  <c r="W40" i="4"/>
  <c r="AI33" i="4" s="1"/>
  <c r="AI52" i="4" s="1"/>
  <c r="P33" i="4"/>
  <c r="AB28" i="4" s="1"/>
  <c r="AB47" i="4" s="1"/>
  <c r="P34" i="4"/>
  <c r="AB32" i="4" s="1"/>
  <c r="AB51" i="4" s="1"/>
  <c r="P28" i="4"/>
  <c r="AB31" i="4" s="1"/>
  <c r="AB50" i="4" s="1"/>
  <c r="P36" i="4"/>
  <c r="AB40" i="4" s="1"/>
  <c r="AB59" i="4" s="1"/>
  <c r="Q39" i="4"/>
  <c r="AC29" i="4" s="1"/>
  <c r="AC48" i="4" s="1"/>
  <c r="Q42" i="4"/>
  <c r="AC41" i="4" s="1"/>
  <c r="AC60" i="4" s="1"/>
  <c r="R45" i="4"/>
  <c r="AD30" i="4" s="1"/>
  <c r="AD49" i="4" s="1"/>
  <c r="R47" i="4"/>
  <c r="AD38" i="4" s="1"/>
  <c r="AD57" i="4" s="1"/>
  <c r="R48" i="4"/>
  <c r="AD42" i="4" s="1"/>
  <c r="AD61" i="4" s="1"/>
  <c r="S27" i="4"/>
  <c r="AE27" i="4" s="1"/>
  <c r="AE46" i="4" s="1"/>
  <c r="S29" i="4"/>
  <c r="AE35" i="4" s="1"/>
  <c r="AE54" i="4" s="1"/>
  <c r="S30" i="4"/>
  <c r="AE39" i="4" s="1"/>
  <c r="AE58" i="4" s="1"/>
  <c r="T33" i="4"/>
  <c r="AF28" i="4" s="1"/>
  <c r="AF47" i="4" s="1"/>
  <c r="T34" i="4"/>
  <c r="AF32" i="4" s="1"/>
  <c r="AF51" i="4" s="1"/>
  <c r="T35" i="4"/>
  <c r="AF36" i="4" s="1"/>
  <c r="AF55" i="4" s="1"/>
  <c r="T36" i="4"/>
  <c r="AF40" i="4" s="1"/>
  <c r="AF59" i="4" s="1"/>
  <c r="U39" i="4"/>
  <c r="AG29" i="4" s="1"/>
  <c r="AG48" i="4" s="1"/>
  <c r="U41" i="4"/>
  <c r="AG37" i="4" s="1"/>
  <c r="AG56" i="4" s="1"/>
  <c r="U42" i="4"/>
  <c r="AG41" i="4" s="1"/>
  <c r="AG60" i="4" s="1"/>
  <c r="V45" i="4"/>
  <c r="AH30" i="4" s="1"/>
  <c r="AH49" i="4" s="1"/>
  <c r="V47" i="4"/>
  <c r="AH38" i="4" s="1"/>
  <c r="AH57" i="4" s="1"/>
  <c r="V48" i="4"/>
  <c r="AH42" i="4" s="1"/>
  <c r="AH61" i="4" s="1"/>
  <c r="W27" i="4"/>
  <c r="AI27" i="4" s="1"/>
  <c r="AI46" i="4" s="1"/>
  <c r="W29" i="4"/>
  <c r="AI35" i="4" s="1"/>
  <c r="AI54" i="4" s="1"/>
  <c r="W30" i="4"/>
  <c r="AI39" i="4" s="1"/>
  <c r="AI58" i="4" s="1"/>
  <c r="X33" i="4"/>
  <c r="AJ28" i="4" s="1"/>
  <c r="AJ47" i="4" s="1"/>
  <c r="X34" i="4"/>
  <c r="AJ32" i="4" s="1"/>
  <c r="AJ51" i="4" s="1"/>
  <c r="X28" i="4"/>
  <c r="AJ31" i="4" s="1"/>
  <c r="AJ50" i="4" s="1"/>
  <c r="X35" i="4"/>
  <c r="AJ36" i="4" s="1"/>
  <c r="AJ55" i="4" s="1"/>
  <c r="X36" i="4"/>
  <c r="AJ40" i="4" s="1"/>
  <c r="AJ59" i="4" s="1"/>
  <c r="W28" i="4"/>
  <c r="AI31" i="4" s="1"/>
  <c r="AI50" i="4" s="1"/>
  <c r="AH51" i="10"/>
  <c r="P40" i="10"/>
  <c r="AB33" i="10" s="1"/>
  <c r="AB52" i="10" s="1"/>
  <c r="AG53" i="10"/>
  <c r="AJ52" i="10"/>
  <c r="P33" i="10"/>
  <c r="AB28" i="10" s="1"/>
  <c r="AB47" i="10" s="1"/>
  <c r="AB55" i="10"/>
  <c r="AC56" i="10"/>
  <c r="AD57" i="10"/>
  <c r="AE46" i="10"/>
  <c r="AE54" i="10"/>
  <c r="T33" i="10"/>
  <c r="AF28" i="10" s="1"/>
  <c r="AF47" i="10" s="1"/>
  <c r="AG56" i="10"/>
  <c r="AJ47" i="10"/>
  <c r="AJ55" i="10"/>
  <c r="AD59" i="10"/>
  <c r="AC47" i="10"/>
  <c r="AC53" i="10"/>
  <c r="AC55" i="10"/>
  <c r="AD48" i="10"/>
  <c r="AD51" i="10"/>
  <c r="AD60" i="10"/>
  <c r="AE57" i="10"/>
  <c r="AE61" i="10"/>
  <c r="AG47" i="10"/>
  <c r="AG55" i="10"/>
  <c r="AH48" i="10"/>
  <c r="AH52" i="10"/>
  <c r="AH60" i="10"/>
  <c r="AJ54" i="10"/>
  <c r="T27" i="10"/>
  <c r="AF27" i="10" s="1"/>
  <c r="AF46" i="10" s="1"/>
  <c r="U34" i="10"/>
  <c r="AG32" i="10" s="1"/>
  <c r="AG51" i="10" s="1"/>
  <c r="U28" i="10"/>
  <c r="AG31" i="10" s="1"/>
  <c r="AG50" i="10" s="1"/>
  <c r="AH56" i="10"/>
  <c r="X27" i="10"/>
  <c r="AJ27" i="10" s="1"/>
  <c r="AJ46" i="10" s="1"/>
  <c r="R28" i="10"/>
  <c r="AD31" i="10" s="1"/>
  <c r="AD50" i="10" s="1"/>
  <c r="P45" i="10"/>
  <c r="AB30" i="10" s="1"/>
  <c r="AB49" i="10" s="1"/>
  <c r="P46" i="10"/>
  <c r="AB34" i="10" s="1"/>
  <c r="AB53" i="10" s="1"/>
  <c r="P47" i="10"/>
  <c r="AB38" i="10" s="1"/>
  <c r="AB57" i="10" s="1"/>
  <c r="P48" i="10"/>
  <c r="AB42" i="10" s="1"/>
  <c r="AB61" i="10" s="1"/>
  <c r="Q29" i="10"/>
  <c r="AC35" i="10" s="1"/>
  <c r="AC54" i="10" s="1"/>
  <c r="Q30" i="10"/>
  <c r="AC39" i="10" s="1"/>
  <c r="AC58" i="10" s="1"/>
  <c r="R33" i="10"/>
  <c r="AD28" i="10" s="1"/>
  <c r="AD47" i="10" s="1"/>
  <c r="R35" i="10"/>
  <c r="AD36" i="10" s="1"/>
  <c r="AD55" i="10" s="1"/>
  <c r="S40" i="10"/>
  <c r="AE33" i="10" s="1"/>
  <c r="AE52" i="10" s="1"/>
  <c r="S41" i="10"/>
  <c r="AE37" i="10" s="1"/>
  <c r="AE56" i="10" s="1"/>
  <c r="S42" i="10"/>
  <c r="AE41" i="10" s="1"/>
  <c r="AE60" i="10" s="1"/>
  <c r="T45" i="10"/>
  <c r="AF30" i="10" s="1"/>
  <c r="AF49" i="10" s="1"/>
  <c r="T46" i="10"/>
  <c r="AF34" i="10" s="1"/>
  <c r="AF53" i="10" s="1"/>
  <c r="T47" i="10"/>
  <c r="AF38" i="10" s="1"/>
  <c r="AF57" i="10" s="1"/>
  <c r="T48" i="10"/>
  <c r="AF42" i="10" s="1"/>
  <c r="AF61" i="10" s="1"/>
  <c r="U29" i="10"/>
  <c r="AG35" i="10" s="1"/>
  <c r="AG54" i="10" s="1"/>
  <c r="U30" i="10"/>
  <c r="AG39" i="10" s="1"/>
  <c r="AG58" i="10" s="1"/>
  <c r="V33" i="10"/>
  <c r="AH28" i="10" s="1"/>
  <c r="AH47" i="10" s="1"/>
  <c r="V35" i="10"/>
  <c r="AH36" i="10" s="1"/>
  <c r="AH55" i="10" s="1"/>
  <c r="W40" i="10"/>
  <c r="AI33" i="10" s="1"/>
  <c r="AI52" i="10" s="1"/>
  <c r="W41" i="10"/>
  <c r="AI37" i="10" s="1"/>
  <c r="AI56" i="10" s="1"/>
  <c r="W42" i="10"/>
  <c r="AI41" i="10" s="1"/>
  <c r="AI60" i="10" s="1"/>
  <c r="X45" i="10"/>
  <c r="AJ30" i="10" s="1"/>
  <c r="AJ49" i="10" s="1"/>
  <c r="X46" i="10"/>
  <c r="AJ34" i="10" s="1"/>
  <c r="AJ53" i="10" s="1"/>
  <c r="X47" i="10"/>
  <c r="AJ38" i="10" s="1"/>
  <c r="AJ57" i="10" s="1"/>
  <c r="X48" i="10"/>
  <c r="AJ42" i="10" s="1"/>
  <c r="AJ61" i="10" s="1"/>
  <c r="V28" i="10"/>
  <c r="AH31" i="10" s="1"/>
  <c r="AH50" i="10" s="1"/>
  <c r="P27" i="10"/>
  <c r="AB27" i="10" s="1"/>
  <c r="AB46" i="10" s="1"/>
  <c r="Q34" i="10"/>
  <c r="AC32" i="10" s="1"/>
  <c r="AC51" i="10" s="1"/>
  <c r="Q28" i="10"/>
  <c r="AC31" i="10" s="1"/>
  <c r="AC50" i="10" s="1"/>
  <c r="AD56" i="10"/>
  <c r="S34" i="10"/>
  <c r="AE32" i="10" s="1"/>
  <c r="AE51" i="10" s="1"/>
  <c r="P39" i="10"/>
  <c r="AB29" i="10" s="1"/>
  <c r="AB48" i="10" s="1"/>
  <c r="P41" i="10"/>
  <c r="AB37" i="10" s="1"/>
  <c r="AB56" i="10" s="1"/>
  <c r="P42" i="10"/>
  <c r="AB41" i="10" s="1"/>
  <c r="AB60" i="10" s="1"/>
  <c r="Q45" i="10"/>
  <c r="AC30" i="10" s="1"/>
  <c r="AC49" i="10" s="1"/>
  <c r="Q47" i="10"/>
  <c r="AC38" i="10" s="1"/>
  <c r="AC57" i="10" s="1"/>
  <c r="Q48" i="10"/>
  <c r="AC42" i="10" s="1"/>
  <c r="AC61" i="10" s="1"/>
  <c r="R27" i="10"/>
  <c r="AD27" i="10" s="1"/>
  <c r="AD46" i="10" s="1"/>
  <c r="R29" i="10"/>
  <c r="AD35" i="10" s="1"/>
  <c r="AD54" i="10" s="1"/>
  <c r="R30" i="10"/>
  <c r="AD39" i="10" s="1"/>
  <c r="AD58" i="10" s="1"/>
  <c r="S33" i="10"/>
  <c r="AE28" i="10" s="1"/>
  <c r="AE47" i="10" s="1"/>
  <c r="S35" i="10"/>
  <c r="AE36" i="10" s="1"/>
  <c r="AE55" i="10" s="1"/>
  <c r="S36" i="10"/>
  <c r="AE40" i="10" s="1"/>
  <c r="AE59" i="10" s="1"/>
  <c r="T39" i="10"/>
  <c r="AF29" i="10" s="1"/>
  <c r="AF48" i="10" s="1"/>
  <c r="T41" i="10"/>
  <c r="AF37" i="10" s="1"/>
  <c r="AF56" i="10" s="1"/>
  <c r="T42" i="10"/>
  <c r="AF41" i="10" s="1"/>
  <c r="AF60" i="10" s="1"/>
  <c r="U45" i="10"/>
  <c r="AG30" i="10" s="1"/>
  <c r="AG49" i="10" s="1"/>
  <c r="U47" i="10"/>
  <c r="AG38" i="10" s="1"/>
  <c r="AG57" i="10" s="1"/>
  <c r="U48" i="10"/>
  <c r="AG42" i="10" s="1"/>
  <c r="AG61" i="10" s="1"/>
  <c r="V27" i="10"/>
  <c r="AH27" i="10" s="1"/>
  <c r="AH46" i="10" s="1"/>
  <c r="V29" i="10"/>
  <c r="AH35" i="10" s="1"/>
  <c r="AH54" i="10" s="1"/>
  <c r="V30" i="10"/>
  <c r="AH39" i="10" s="1"/>
  <c r="AH58" i="10" s="1"/>
  <c r="W33" i="10"/>
  <c r="AI28" i="10" s="1"/>
  <c r="AI47" i="10" s="1"/>
  <c r="W34" i="10"/>
  <c r="AI32" i="10" s="1"/>
  <c r="AI51" i="10" s="1"/>
  <c r="W28" i="10"/>
  <c r="AI31" i="10" s="1"/>
  <c r="AI50" i="10" s="1"/>
  <c r="W35" i="10"/>
  <c r="AI36" i="10" s="1"/>
  <c r="AI55" i="10" s="1"/>
  <c r="W36" i="10"/>
  <c r="AI40" i="10" s="1"/>
  <c r="AI59" i="10" s="1"/>
  <c r="X39" i="10"/>
  <c r="AJ29" i="10" s="1"/>
  <c r="AJ48" i="10" s="1"/>
  <c r="X41" i="10"/>
  <c r="AJ37" i="10" s="1"/>
  <c r="AJ56" i="10" s="1"/>
  <c r="X42" i="10"/>
  <c r="AJ41" i="10" s="1"/>
  <c r="AJ60" i="10" s="1"/>
  <c r="R40" i="10"/>
  <c r="AD33" i="10" s="1"/>
  <c r="AD52" i="10" s="1"/>
  <c r="AG59" i="10"/>
  <c r="AI53" i="10"/>
  <c r="AI57" i="10"/>
  <c r="P34" i="10"/>
  <c r="AB32" i="10" s="1"/>
  <c r="AB51" i="10" s="1"/>
  <c r="P28" i="10"/>
  <c r="AB31" i="10" s="1"/>
  <c r="AB50" i="10" s="1"/>
  <c r="P36" i="10"/>
  <c r="AB40" i="10" s="1"/>
  <c r="AB59" i="10" s="1"/>
  <c r="Q39" i="10"/>
  <c r="AC29" i="10" s="1"/>
  <c r="AC48" i="10" s="1"/>
  <c r="Q40" i="10"/>
  <c r="AC33" i="10" s="1"/>
  <c r="AC52" i="10" s="1"/>
  <c r="Q42" i="10"/>
  <c r="AC41" i="10" s="1"/>
  <c r="AC60" i="10" s="1"/>
  <c r="R45" i="10"/>
  <c r="AD30" i="10" s="1"/>
  <c r="AD49" i="10" s="1"/>
  <c r="R48" i="10"/>
  <c r="AD42" i="10" s="1"/>
  <c r="AD61" i="10" s="1"/>
  <c r="S30" i="10"/>
  <c r="AE39" i="10" s="1"/>
  <c r="AE58" i="10" s="1"/>
  <c r="T34" i="10"/>
  <c r="AF32" i="10" s="1"/>
  <c r="AF51" i="10" s="1"/>
  <c r="T28" i="10"/>
  <c r="AF31" i="10" s="1"/>
  <c r="AF50" i="10" s="1"/>
  <c r="T36" i="10"/>
  <c r="AF40" i="10" s="1"/>
  <c r="AF59" i="10" s="1"/>
  <c r="U39" i="10"/>
  <c r="AG29" i="10" s="1"/>
  <c r="AG48" i="10" s="1"/>
  <c r="U40" i="10"/>
  <c r="AG33" i="10" s="1"/>
  <c r="AG52" i="10" s="1"/>
  <c r="U42" i="10"/>
  <c r="AG41" i="10" s="1"/>
  <c r="AG60" i="10" s="1"/>
  <c r="V45" i="10"/>
  <c r="AH30" i="10" s="1"/>
  <c r="AH49" i="10" s="1"/>
  <c r="V46" i="10"/>
  <c r="AH34" i="10" s="1"/>
  <c r="AH53" i="10" s="1"/>
  <c r="V48" i="10"/>
  <c r="AH42" i="10" s="1"/>
  <c r="AH61" i="10" s="1"/>
  <c r="W30" i="10"/>
  <c r="AI39" i="10" s="1"/>
  <c r="AI58" i="10" s="1"/>
  <c r="X34" i="10"/>
  <c r="AJ32" i="10" s="1"/>
  <c r="AJ51" i="10" s="1"/>
  <c r="X28" i="10"/>
  <c r="AJ31" i="10" s="1"/>
  <c r="AJ50" i="10" s="1"/>
  <c r="X36" i="10"/>
  <c r="AJ40" i="10" s="1"/>
  <c r="AJ59" i="10" s="1"/>
  <c r="AC51" i="3"/>
  <c r="AG51" i="3"/>
  <c r="AG55" i="3"/>
  <c r="AG59" i="3"/>
  <c r="AB57" i="3"/>
  <c r="AC58" i="3"/>
  <c r="AD59" i="3"/>
  <c r="AE56" i="3"/>
  <c r="AF57" i="3"/>
  <c r="AG58" i="3"/>
  <c r="V34" i="3"/>
  <c r="AH32" i="3" s="1"/>
  <c r="AH51" i="3" s="1"/>
  <c r="AH59" i="3"/>
  <c r="AI56" i="3"/>
  <c r="Q27" i="3"/>
  <c r="AC27" i="3" s="1"/>
  <c r="AC46" i="3" s="1"/>
  <c r="Q45" i="3"/>
  <c r="AC30" i="3" s="1"/>
  <c r="AC49" i="3" s="1"/>
  <c r="AC59" i="3"/>
  <c r="AB48" i="3"/>
  <c r="AC61" i="3"/>
  <c r="R27" i="3"/>
  <c r="AD27" i="3" s="1"/>
  <c r="AD46" i="3" s="1"/>
  <c r="R29" i="3"/>
  <c r="AD35" i="3" s="1"/>
  <c r="AD54" i="3" s="1"/>
  <c r="AE47" i="3"/>
  <c r="S34" i="3"/>
  <c r="AE32" i="3" s="1"/>
  <c r="AE51" i="3" s="1"/>
  <c r="AE55" i="3"/>
  <c r="AE59" i="3"/>
  <c r="AF60" i="3"/>
  <c r="U45" i="3"/>
  <c r="AG30" i="3" s="1"/>
  <c r="AG49" i="3" s="1"/>
  <c r="AG61" i="3"/>
  <c r="V27" i="3"/>
  <c r="AH27" i="3" s="1"/>
  <c r="AH46" i="3" s="1"/>
  <c r="AI47" i="3"/>
  <c r="AI51" i="3"/>
  <c r="AI55" i="3"/>
  <c r="AI59" i="3"/>
  <c r="AJ60" i="3"/>
  <c r="U27" i="3"/>
  <c r="AG27" i="3" s="1"/>
  <c r="AG46" i="3" s="1"/>
  <c r="R33" i="3"/>
  <c r="AD28" i="3" s="1"/>
  <c r="AD47" i="3" s="1"/>
  <c r="AC55" i="3"/>
  <c r="P33" i="3"/>
  <c r="AB28" i="3" s="1"/>
  <c r="AB47" i="3" s="1"/>
  <c r="P34" i="3"/>
  <c r="AB32" i="3" s="1"/>
  <c r="AB51" i="3" s="1"/>
  <c r="P28" i="3"/>
  <c r="AB31" i="3" s="1"/>
  <c r="AB50" i="3" s="1"/>
  <c r="AB55" i="3"/>
  <c r="AB59" i="3"/>
  <c r="AB60" i="3"/>
  <c r="Q39" i="3"/>
  <c r="AC29" i="3" s="1"/>
  <c r="AC48" i="3" s="1"/>
  <c r="AC52" i="3"/>
  <c r="AC54" i="3"/>
  <c r="AC56" i="3"/>
  <c r="S27" i="3"/>
  <c r="AE27" i="3" s="1"/>
  <c r="AE46" i="3" s="1"/>
  <c r="AE53" i="3"/>
  <c r="AE54" i="3"/>
  <c r="AE58" i="3"/>
  <c r="AF47" i="3"/>
  <c r="T34" i="3"/>
  <c r="AF32" i="3" s="1"/>
  <c r="AF51" i="3" s="1"/>
  <c r="T28" i="3"/>
  <c r="AF31" i="3" s="1"/>
  <c r="AF50" i="3" s="1"/>
  <c r="AF55" i="3"/>
  <c r="AF59" i="3"/>
  <c r="U39" i="3"/>
  <c r="AG29" i="3" s="1"/>
  <c r="AG48" i="3" s="1"/>
  <c r="U40" i="3"/>
  <c r="AG33" i="3" s="1"/>
  <c r="AG52" i="3" s="1"/>
  <c r="AG54" i="3"/>
  <c r="AG56" i="3"/>
  <c r="W27" i="3"/>
  <c r="AI27" i="3" s="1"/>
  <c r="AI46" i="3" s="1"/>
  <c r="W29" i="3"/>
  <c r="AI35" i="3" s="1"/>
  <c r="AI54" i="3" s="1"/>
  <c r="AI58" i="3"/>
  <c r="X33" i="3"/>
  <c r="AJ28" i="3" s="1"/>
  <c r="AJ47" i="3" s="1"/>
  <c r="X28" i="3"/>
  <c r="AJ31" i="3" s="1"/>
  <c r="AJ50" i="3" s="1"/>
  <c r="X34" i="3"/>
  <c r="AJ32" i="3" s="1"/>
  <c r="AJ51" i="3" s="1"/>
  <c r="X35" i="3"/>
  <c r="AJ36" i="3" s="1"/>
  <c r="AJ55" i="3" s="1"/>
  <c r="AJ57" i="3"/>
  <c r="AJ59" i="3"/>
  <c r="V33" i="3"/>
  <c r="AH28" i="3" s="1"/>
  <c r="AH47" i="3" s="1"/>
  <c r="AC60" i="3"/>
  <c r="AD61" i="3"/>
  <c r="AG60" i="3"/>
  <c r="AH57" i="3"/>
  <c r="R41" i="3"/>
  <c r="AD37" i="3" s="1"/>
  <c r="AD56" i="3" s="1"/>
  <c r="R42" i="3"/>
  <c r="AD41" i="3" s="1"/>
  <c r="AD60" i="3" s="1"/>
  <c r="S45" i="3"/>
  <c r="AE30" i="3" s="1"/>
  <c r="AE49" i="3" s="1"/>
  <c r="S47" i="3"/>
  <c r="AE38" i="3" s="1"/>
  <c r="AE57" i="3" s="1"/>
  <c r="S48" i="3"/>
  <c r="AE42" i="3" s="1"/>
  <c r="AE61" i="3" s="1"/>
  <c r="V39" i="3"/>
  <c r="AH29" i="3" s="1"/>
  <c r="AH48" i="3" s="1"/>
  <c r="V41" i="3"/>
  <c r="AH37" i="3" s="1"/>
  <c r="AH56" i="3" s="1"/>
  <c r="V42" i="3"/>
  <c r="AH41" i="3" s="1"/>
  <c r="AH60" i="3" s="1"/>
  <c r="W45" i="3"/>
  <c r="AI30" i="3" s="1"/>
  <c r="AI49" i="3" s="1"/>
  <c r="W47" i="3"/>
  <c r="AI38" i="3" s="1"/>
  <c r="AI57" i="3" s="1"/>
  <c r="W48" i="3"/>
  <c r="AI42" i="3" s="1"/>
  <c r="AI61" i="3" s="1"/>
  <c r="Q28" i="3"/>
  <c r="AC31" i="3" s="1"/>
  <c r="AC50" i="3" s="1"/>
  <c r="U28" i="3"/>
  <c r="AG31" i="3" s="1"/>
  <c r="AG50" i="3" s="1"/>
  <c r="V46" i="3"/>
  <c r="AH34" i="3" s="1"/>
  <c r="AH53" i="3" s="1"/>
  <c r="AH61" i="3"/>
  <c r="P45" i="3"/>
  <c r="AB30" i="3" s="1"/>
  <c r="AB49" i="3" s="1"/>
  <c r="P46" i="3"/>
  <c r="AB34" i="3" s="1"/>
  <c r="AB53" i="3" s="1"/>
  <c r="P48" i="3"/>
  <c r="AB42" i="3" s="1"/>
  <c r="AB61" i="3" s="1"/>
  <c r="S39" i="3"/>
  <c r="AE29" i="3" s="1"/>
  <c r="AE48" i="3" s="1"/>
  <c r="S40" i="3"/>
  <c r="AE33" i="3" s="1"/>
  <c r="AE52" i="3" s="1"/>
  <c r="S42" i="3"/>
  <c r="AE41" i="3" s="1"/>
  <c r="AE60" i="3" s="1"/>
  <c r="T45" i="3"/>
  <c r="AF30" i="3" s="1"/>
  <c r="AF49" i="3" s="1"/>
  <c r="T46" i="3"/>
  <c r="AF34" i="3" s="1"/>
  <c r="AF53" i="3" s="1"/>
  <c r="T48" i="3"/>
  <c r="AF42" i="3" s="1"/>
  <c r="AF61" i="3" s="1"/>
  <c r="W39" i="3"/>
  <c r="AI29" i="3" s="1"/>
  <c r="AI48" i="3" s="1"/>
  <c r="W40" i="3"/>
  <c r="AI33" i="3" s="1"/>
  <c r="AI52" i="3" s="1"/>
  <c r="W42" i="3"/>
  <c r="AI41" i="3" s="1"/>
  <c r="AI60" i="3" s="1"/>
  <c r="X45" i="3"/>
  <c r="AJ30" i="3" s="1"/>
  <c r="AJ49" i="3" s="1"/>
  <c r="X46" i="3"/>
  <c r="AJ34" i="3" s="1"/>
  <c r="AJ53" i="3" s="1"/>
  <c r="X48" i="3"/>
  <c r="AJ42" i="3" s="1"/>
  <c r="AJ61" i="3" s="1"/>
  <c r="V28" i="3"/>
  <c r="AH31" i="3" s="1"/>
  <c r="AH50" i="3" s="1"/>
  <c r="P40" i="3"/>
  <c r="AB33" i="3" s="1"/>
  <c r="AB52" i="3" s="1"/>
  <c r="P41" i="3"/>
  <c r="AB37" i="3" s="1"/>
  <c r="AB56" i="3" s="1"/>
  <c r="Q46" i="3"/>
  <c r="AC34" i="3" s="1"/>
  <c r="AC53" i="3" s="1"/>
  <c r="Q47" i="3"/>
  <c r="AC38" i="3" s="1"/>
  <c r="AC57" i="3" s="1"/>
  <c r="T40" i="3"/>
  <c r="AF33" i="3" s="1"/>
  <c r="AF52" i="3" s="1"/>
  <c r="T41" i="3"/>
  <c r="AF37" i="3" s="1"/>
  <c r="AF56" i="3" s="1"/>
  <c r="U46" i="3"/>
  <c r="AG34" i="3" s="1"/>
  <c r="AG53" i="3" s="1"/>
  <c r="U47" i="3"/>
  <c r="AG38" i="3" s="1"/>
  <c r="AG57" i="3" s="1"/>
  <c r="X40" i="3"/>
  <c r="AJ33" i="3" s="1"/>
  <c r="AJ52" i="3" s="1"/>
  <c r="X41" i="3"/>
  <c r="AJ37" i="3" s="1"/>
  <c r="AJ56" i="3" s="1"/>
  <c r="S28" i="3"/>
  <c r="AE31" i="3" s="1"/>
  <c r="AE50" i="3" s="1"/>
  <c r="W28" i="3"/>
  <c r="AI31" i="3" s="1"/>
  <c r="AI50" i="3" s="1"/>
  <c r="AH55" i="2"/>
  <c r="R27" i="2"/>
  <c r="AD27" i="2" s="1"/>
  <c r="AD46" i="2" s="1"/>
  <c r="AD53" i="2"/>
  <c r="R29" i="2"/>
  <c r="AD35" i="2" s="1"/>
  <c r="AD54" i="2" s="1"/>
  <c r="AD58" i="2"/>
  <c r="AE47" i="2"/>
  <c r="S28" i="2"/>
  <c r="AE31" i="2" s="1"/>
  <c r="AE50" i="2" s="1"/>
  <c r="S34" i="2"/>
  <c r="AE32" i="2" s="1"/>
  <c r="AE51" i="2" s="1"/>
  <c r="S35" i="2"/>
  <c r="AE36" i="2" s="1"/>
  <c r="AE55" i="2" s="1"/>
  <c r="T39" i="2"/>
  <c r="AF29" i="2" s="1"/>
  <c r="AF48" i="2" s="1"/>
  <c r="V27" i="2"/>
  <c r="AH27" i="2" s="1"/>
  <c r="AH46" i="2" s="1"/>
  <c r="AH58" i="2"/>
  <c r="W33" i="2"/>
  <c r="AI28" i="2" s="1"/>
  <c r="AI47" i="2" s="1"/>
  <c r="W34" i="2"/>
  <c r="AI32" i="2" s="1"/>
  <c r="AI51" i="2" s="1"/>
  <c r="W28" i="2"/>
  <c r="AI31" i="2" s="1"/>
  <c r="AI50" i="2" s="1"/>
  <c r="AI55" i="2"/>
  <c r="X39" i="2"/>
  <c r="AJ29" i="2" s="1"/>
  <c r="AJ48" i="2" s="1"/>
  <c r="AJ52" i="2"/>
  <c r="AJ54" i="2"/>
  <c r="AJ56" i="2"/>
  <c r="T27" i="2"/>
  <c r="AF27" i="2" s="1"/>
  <c r="AF46" i="2" s="1"/>
  <c r="P33" i="2"/>
  <c r="AB28" i="2" s="1"/>
  <c r="AB47" i="2" s="1"/>
  <c r="S27" i="2"/>
  <c r="AE27" i="2" s="1"/>
  <c r="AE46" i="2" s="1"/>
  <c r="AE58" i="2"/>
  <c r="T33" i="2"/>
  <c r="AF28" i="2" s="1"/>
  <c r="AF47" i="2" s="1"/>
  <c r="AF51" i="2"/>
  <c r="AF59" i="2"/>
  <c r="AH53" i="2"/>
  <c r="W27" i="2"/>
  <c r="AI27" i="2" s="1"/>
  <c r="AI46" i="2" s="1"/>
  <c r="AJ55" i="2"/>
  <c r="AJ59" i="2"/>
  <c r="X27" i="2"/>
  <c r="AJ27" i="2" s="1"/>
  <c r="AJ46" i="2" s="1"/>
  <c r="Q33" i="2"/>
  <c r="AC28" i="2" s="1"/>
  <c r="AC47" i="2" s="1"/>
  <c r="AD51" i="2"/>
  <c r="AH51" i="2"/>
  <c r="Q34" i="2"/>
  <c r="AC32" i="2" s="1"/>
  <c r="AC51" i="2" s="1"/>
  <c r="AE57" i="2"/>
  <c r="AF58" i="2"/>
  <c r="U34" i="2"/>
  <c r="AG32" i="2" s="1"/>
  <c r="AG51" i="2" s="1"/>
  <c r="AG59" i="2"/>
  <c r="V41" i="2"/>
  <c r="AH37" i="2" s="1"/>
  <c r="AH56" i="2" s="1"/>
  <c r="U33" i="2"/>
  <c r="AG28" i="2" s="1"/>
  <c r="AG47" i="2" s="1"/>
  <c r="Q46" i="2"/>
  <c r="AC34" i="2" s="1"/>
  <c r="AC53" i="2" s="1"/>
  <c r="AC57" i="2"/>
  <c r="Q39" i="2"/>
  <c r="AC29" i="2" s="1"/>
  <c r="AC48" i="2" s="1"/>
  <c r="Q41" i="2"/>
  <c r="AC37" i="2" s="1"/>
  <c r="AC56" i="2" s="1"/>
  <c r="Q42" i="2"/>
  <c r="AC41" i="2" s="1"/>
  <c r="AC60" i="2" s="1"/>
  <c r="R45" i="2"/>
  <c r="AD30" i="2" s="1"/>
  <c r="AD49" i="2" s="1"/>
  <c r="R47" i="2"/>
  <c r="AD38" i="2" s="1"/>
  <c r="AD57" i="2" s="1"/>
  <c r="R48" i="2"/>
  <c r="AD42" i="2" s="1"/>
  <c r="AD61" i="2" s="1"/>
  <c r="U39" i="2"/>
  <c r="AG29" i="2" s="1"/>
  <c r="AG48" i="2" s="1"/>
  <c r="U41" i="2"/>
  <c r="AG37" i="2" s="1"/>
  <c r="AG56" i="2" s="1"/>
  <c r="U42" i="2"/>
  <c r="AG41" i="2" s="1"/>
  <c r="AG60" i="2" s="1"/>
  <c r="V45" i="2"/>
  <c r="AH30" i="2" s="1"/>
  <c r="AH49" i="2" s="1"/>
  <c r="V47" i="2"/>
  <c r="AH38" i="2" s="1"/>
  <c r="AH57" i="2" s="1"/>
  <c r="V48" i="2"/>
  <c r="AH42" i="2" s="1"/>
  <c r="AH61" i="2" s="1"/>
  <c r="T28" i="2"/>
  <c r="AF31" i="2" s="1"/>
  <c r="AF50" i="2" s="1"/>
  <c r="X28" i="2"/>
  <c r="AJ31" i="2" s="1"/>
  <c r="AJ50" i="2" s="1"/>
  <c r="P40" i="2"/>
  <c r="AB33" i="2" s="1"/>
  <c r="AB52" i="2" s="1"/>
  <c r="R39" i="2"/>
  <c r="AD29" i="2" s="1"/>
  <c r="AD48" i="2" s="1"/>
  <c r="R40" i="2"/>
  <c r="AD33" i="2" s="1"/>
  <c r="AD52" i="2" s="1"/>
  <c r="R42" i="2"/>
  <c r="AD41" i="2" s="1"/>
  <c r="AD60" i="2" s="1"/>
  <c r="S45" i="2"/>
  <c r="AE30" i="2" s="1"/>
  <c r="AE49" i="2" s="1"/>
  <c r="S46" i="2"/>
  <c r="AE34" i="2" s="1"/>
  <c r="AE53" i="2" s="1"/>
  <c r="S48" i="2"/>
  <c r="AE42" i="2" s="1"/>
  <c r="AE61" i="2" s="1"/>
  <c r="V39" i="2"/>
  <c r="AH29" i="2" s="1"/>
  <c r="AH48" i="2" s="1"/>
  <c r="V40" i="2"/>
  <c r="AH33" i="2" s="1"/>
  <c r="AH52" i="2" s="1"/>
  <c r="V42" i="2"/>
  <c r="AH41" i="2" s="1"/>
  <c r="AH60" i="2" s="1"/>
  <c r="W45" i="2"/>
  <c r="AI30" i="2" s="1"/>
  <c r="AI49" i="2" s="1"/>
  <c r="W46" i="2"/>
  <c r="AI34" i="2" s="1"/>
  <c r="AI53" i="2" s="1"/>
  <c r="W48" i="2"/>
  <c r="AI42" i="2" s="1"/>
  <c r="AI61" i="2" s="1"/>
  <c r="Q28" i="2"/>
  <c r="AC31" i="2" s="1"/>
  <c r="AC50" i="2" s="1"/>
  <c r="U28" i="2"/>
  <c r="AG31" i="2" s="1"/>
  <c r="AG50" i="2" s="1"/>
  <c r="AC61" i="2"/>
  <c r="T41" i="2"/>
  <c r="AF37" i="2" s="1"/>
  <c r="AF56" i="2" s="1"/>
  <c r="AG61" i="2"/>
  <c r="AJ60" i="2"/>
  <c r="S40" i="2"/>
  <c r="AE33" i="2" s="1"/>
  <c r="AE52" i="2" s="1"/>
  <c r="S41" i="2"/>
  <c r="AE37" i="2" s="1"/>
  <c r="AE56" i="2" s="1"/>
  <c r="T46" i="2"/>
  <c r="AF34" i="2" s="1"/>
  <c r="AF53" i="2" s="1"/>
  <c r="T47" i="2"/>
  <c r="AF38" i="2" s="1"/>
  <c r="AF57" i="2" s="1"/>
  <c r="W40" i="2"/>
  <c r="AI33" i="2" s="1"/>
  <c r="AI52" i="2" s="1"/>
  <c r="W41" i="2"/>
  <c r="AI37" i="2" s="1"/>
  <c r="AI56" i="2" s="1"/>
  <c r="X46" i="2"/>
  <c r="AJ34" i="2" s="1"/>
  <c r="AJ53" i="2" s="1"/>
  <c r="X47" i="2"/>
  <c r="AJ38" i="2" s="1"/>
  <c r="AJ57" i="2" s="1"/>
  <c r="R28" i="2"/>
  <c r="AD31" i="2" s="1"/>
  <c r="AD50" i="2" s="1"/>
  <c r="V28" i="2"/>
  <c r="AH31" i="2" s="1"/>
  <c r="AH50" i="2" s="1"/>
  <c r="P41" i="2" l="1"/>
  <c r="AB37" i="2" s="1"/>
  <c r="AB56" i="2" s="1"/>
  <c r="S22" i="1"/>
  <c r="L46" i="1" s="1"/>
  <c r="E14" i="1" l="1"/>
  <c r="D28" i="1" s="1"/>
  <c r="I14" i="1"/>
  <c r="D34" i="1" s="1"/>
  <c r="M14" i="1"/>
  <c r="D38" i="1" s="1"/>
  <c r="Q14" i="1"/>
  <c r="D41" i="1" s="1"/>
  <c r="U14" i="1"/>
  <c r="D48" i="1" s="1"/>
  <c r="Y14" i="1"/>
  <c r="D51" i="1" s="1"/>
  <c r="AC14" i="1"/>
  <c r="D58" i="1" s="1"/>
  <c r="AG14" i="1"/>
  <c r="D64" i="1" s="1"/>
  <c r="AK14" i="1"/>
  <c r="D70" i="1" s="1"/>
  <c r="AO14" i="1"/>
  <c r="D73" i="1" s="1"/>
  <c r="AS14" i="1"/>
  <c r="D76" i="1" s="1"/>
  <c r="AW14" i="1"/>
  <c r="D82" i="1" s="1"/>
  <c r="BA14" i="1"/>
  <c r="D85" i="1" s="1"/>
  <c r="F14" i="1"/>
  <c r="D29" i="1" s="1"/>
  <c r="J14" i="1"/>
  <c r="D32" i="1" s="1"/>
  <c r="N14" i="1"/>
  <c r="D39" i="1" s="1"/>
  <c r="R14" i="1"/>
  <c r="D42" i="1" s="1"/>
  <c r="V14" i="1"/>
  <c r="D49" i="1" s="1"/>
  <c r="Z14" i="1"/>
  <c r="D55" i="1" s="1"/>
  <c r="AD14" i="1"/>
  <c r="D61" i="1" s="1"/>
  <c r="AH14" i="1"/>
  <c r="D65" i="1" s="1"/>
  <c r="AL14" i="1"/>
  <c r="D68" i="1" s="1"/>
  <c r="AP14" i="1"/>
  <c r="D74" i="1" s="1"/>
  <c r="AT14" i="1"/>
  <c r="D77" i="1" s="1"/>
  <c r="AX14" i="1"/>
  <c r="D83" i="1" s="1"/>
  <c r="BB14" i="1"/>
  <c r="D89" i="1" s="1"/>
  <c r="BF14" i="1"/>
  <c r="D95" i="1" s="1"/>
  <c r="BJ14" i="1"/>
  <c r="D99" i="1" s="1"/>
  <c r="BN14" i="1"/>
  <c r="D102" i="1" s="1"/>
  <c r="BR14" i="1"/>
  <c r="D109" i="1" s="1"/>
  <c r="BV14" i="1"/>
  <c r="D112" i="1" s="1"/>
  <c r="BZ14" i="1"/>
  <c r="D119" i="1" s="1"/>
  <c r="CD14" i="1"/>
  <c r="D125" i="1" s="1"/>
  <c r="CH14" i="1"/>
  <c r="D131" i="1" s="1"/>
  <c r="CL14" i="1"/>
  <c r="D135" i="1" s="1"/>
  <c r="CP14" i="1"/>
  <c r="D138" i="1" s="1"/>
  <c r="CT14" i="1"/>
  <c r="D145" i="1" s="1"/>
  <c r="CX14" i="1"/>
  <c r="D148" i="1" s="1"/>
  <c r="DB14" i="1"/>
  <c r="D155" i="1" s="1"/>
  <c r="DF14" i="1"/>
  <c r="D161" i="1" s="1"/>
  <c r="DJ14" i="1"/>
  <c r="D167" i="1" s="1"/>
  <c r="F15" i="1"/>
  <c r="E29" i="1" s="1"/>
  <c r="J15" i="1"/>
  <c r="E32" i="1" s="1"/>
  <c r="N15" i="1"/>
  <c r="E39" i="1" s="1"/>
  <c r="R15" i="1"/>
  <c r="E42" i="1" s="1"/>
  <c r="V15" i="1"/>
  <c r="E49" i="1" s="1"/>
  <c r="Z15" i="1"/>
  <c r="E55" i="1" s="1"/>
  <c r="AD15" i="1"/>
  <c r="E61" i="1" s="1"/>
  <c r="AH15" i="1"/>
  <c r="E65" i="1" s="1"/>
  <c r="AL15" i="1"/>
  <c r="E68" i="1" s="1"/>
  <c r="AP15" i="1"/>
  <c r="E74" i="1" s="1"/>
  <c r="AT15" i="1"/>
  <c r="E77" i="1" s="1"/>
  <c r="AX15" i="1"/>
  <c r="E83" i="1" s="1"/>
  <c r="BB15" i="1"/>
  <c r="E89" i="1" s="1"/>
  <c r="BF15" i="1"/>
  <c r="E95" i="1" s="1"/>
  <c r="BJ15" i="1"/>
  <c r="E99" i="1" s="1"/>
  <c r="BN15" i="1"/>
  <c r="E102" i="1" s="1"/>
  <c r="BR15" i="1"/>
  <c r="E109" i="1" s="1"/>
  <c r="BV15" i="1"/>
  <c r="E112" i="1" s="1"/>
  <c r="BZ15" i="1"/>
  <c r="E119" i="1" s="1"/>
  <c r="CD15" i="1"/>
  <c r="E125" i="1" s="1"/>
  <c r="CH15" i="1"/>
  <c r="E131" i="1" s="1"/>
  <c r="G14" i="1"/>
  <c r="D30" i="1" s="1"/>
  <c r="K14" i="1"/>
  <c r="D33" i="1" s="1"/>
  <c r="O14" i="1"/>
  <c r="D40" i="1" s="1"/>
  <c r="S14" i="1"/>
  <c r="D46" i="1" s="1"/>
  <c r="W14" i="1"/>
  <c r="D52" i="1" s="1"/>
  <c r="AA14" i="1"/>
  <c r="D56" i="1" s="1"/>
  <c r="AE14" i="1"/>
  <c r="D59" i="1" s="1"/>
  <c r="AI14" i="1"/>
  <c r="D66" i="1" s="1"/>
  <c r="AM14" i="1"/>
  <c r="D69" i="1" s="1"/>
  <c r="AQ14" i="1"/>
  <c r="D75" i="1" s="1"/>
  <c r="AU14" i="1"/>
  <c r="D80" i="1" s="1"/>
  <c r="AY14" i="1"/>
  <c r="D86" i="1" s="1"/>
  <c r="BC14" i="1"/>
  <c r="D90" i="1" s="1"/>
  <c r="BG14" i="1"/>
  <c r="D93" i="1" s="1"/>
  <c r="BK14" i="1"/>
  <c r="D100" i="1" s="1"/>
  <c r="BO14" i="1"/>
  <c r="D103" i="1" s="1"/>
  <c r="BS14" i="1"/>
  <c r="D110" i="1" s="1"/>
  <c r="BW14" i="1"/>
  <c r="D116" i="1" s="1"/>
  <c r="CA14" i="1"/>
  <c r="D122" i="1" s="1"/>
  <c r="CE14" i="1"/>
  <c r="D126" i="1" s="1"/>
  <c r="CI14" i="1"/>
  <c r="D129" i="1" s="1"/>
  <c r="CM14" i="1"/>
  <c r="D136" i="1" s="1"/>
  <c r="CQ14" i="1"/>
  <c r="D139" i="1" s="1"/>
  <c r="CU14" i="1"/>
  <c r="D146" i="1" s="1"/>
  <c r="CY14" i="1"/>
  <c r="D152" i="1" s="1"/>
  <c r="DC14" i="1"/>
  <c r="D158" i="1" s="1"/>
  <c r="DG14" i="1"/>
  <c r="D162" i="1" s="1"/>
  <c r="DK14" i="1"/>
  <c r="D165" i="1" s="1"/>
  <c r="G15" i="1"/>
  <c r="E30" i="1" s="1"/>
  <c r="K15" i="1"/>
  <c r="E33" i="1" s="1"/>
  <c r="O15" i="1"/>
  <c r="E40" i="1" s="1"/>
  <c r="S15" i="1"/>
  <c r="E46" i="1" s="1"/>
  <c r="W15" i="1"/>
  <c r="E52" i="1" s="1"/>
  <c r="AA15" i="1"/>
  <c r="E56" i="1" s="1"/>
  <c r="AE15" i="1"/>
  <c r="E59" i="1" s="1"/>
  <c r="AI15" i="1"/>
  <c r="E66" i="1" s="1"/>
  <c r="AM15" i="1"/>
  <c r="E69" i="1" s="1"/>
  <c r="AQ15" i="1"/>
  <c r="E75" i="1" s="1"/>
  <c r="AU15" i="1"/>
  <c r="E80" i="1" s="1"/>
  <c r="AY15" i="1"/>
  <c r="E86" i="1" s="1"/>
  <c r="BC15" i="1"/>
  <c r="E90" i="1" s="1"/>
  <c r="BG15" i="1"/>
  <c r="E93" i="1" s="1"/>
  <c r="BK15" i="1"/>
  <c r="E100" i="1" s="1"/>
  <c r="BO15" i="1"/>
  <c r="E103" i="1" s="1"/>
  <c r="BS15" i="1"/>
  <c r="E110" i="1" s="1"/>
  <c r="BW15" i="1"/>
  <c r="E116" i="1" s="1"/>
  <c r="CA15" i="1"/>
  <c r="E122" i="1" s="1"/>
  <c r="CE15" i="1"/>
  <c r="E126" i="1" s="1"/>
  <c r="CI15" i="1"/>
  <c r="E129" i="1" s="1"/>
  <c r="H14" i="1"/>
  <c r="D31" i="1" s="1"/>
  <c r="X14" i="1"/>
  <c r="D50" i="1" s="1"/>
  <c r="AN14" i="1"/>
  <c r="D72" i="1" s="1"/>
  <c r="BD14" i="1"/>
  <c r="D91" i="1" s="1"/>
  <c r="BL14" i="1"/>
  <c r="D101" i="1" s="1"/>
  <c r="BT14" i="1"/>
  <c r="D113" i="1" s="1"/>
  <c r="CB14" i="1"/>
  <c r="D120" i="1" s="1"/>
  <c r="CJ14" i="1"/>
  <c r="D130" i="1" s="1"/>
  <c r="CR14" i="1"/>
  <c r="D143" i="1" s="1"/>
  <c r="CZ14" i="1"/>
  <c r="D153" i="1" s="1"/>
  <c r="DH14" i="1"/>
  <c r="D163" i="1" s="1"/>
  <c r="H15" i="1"/>
  <c r="E31" i="1" s="1"/>
  <c r="P15" i="1"/>
  <c r="E43" i="1" s="1"/>
  <c r="X15" i="1"/>
  <c r="E50" i="1" s="1"/>
  <c r="AF15" i="1"/>
  <c r="E60" i="1" s="1"/>
  <c r="AN15" i="1"/>
  <c r="E72" i="1" s="1"/>
  <c r="AV15" i="1"/>
  <c r="E81" i="1" s="1"/>
  <c r="BD15" i="1"/>
  <c r="E91" i="1" s="1"/>
  <c r="BL15" i="1"/>
  <c r="E101" i="1" s="1"/>
  <c r="BT15" i="1"/>
  <c r="E113" i="1" s="1"/>
  <c r="CB15" i="1"/>
  <c r="E120" i="1" s="1"/>
  <c r="CJ15" i="1"/>
  <c r="E130" i="1" s="1"/>
  <c r="CN15" i="1"/>
  <c r="E137" i="1" s="1"/>
  <c r="CR15" i="1"/>
  <c r="E143" i="1" s="1"/>
  <c r="CV15" i="1"/>
  <c r="E149" i="1" s="1"/>
  <c r="CZ15" i="1"/>
  <c r="E153" i="1" s="1"/>
  <c r="DD15" i="1"/>
  <c r="E156" i="1" s="1"/>
  <c r="DH15" i="1"/>
  <c r="E163" i="1" s="1"/>
  <c r="DL15" i="1"/>
  <c r="E166" i="1" s="1"/>
  <c r="H16" i="1"/>
  <c r="F31" i="1" s="1"/>
  <c r="L16" i="1"/>
  <c r="F37" i="1" s="1"/>
  <c r="P16" i="1"/>
  <c r="F43" i="1" s="1"/>
  <c r="T16" i="1"/>
  <c r="F47" i="1" s="1"/>
  <c r="X16" i="1"/>
  <c r="F50" i="1" s="1"/>
  <c r="AB16" i="1"/>
  <c r="F57" i="1" s="1"/>
  <c r="AF16" i="1"/>
  <c r="F60" i="1" s="1"/>
  <c r="AJ16" i="1"/>
  <c r="F67" i="1" s="1"/>
  <c r="AN16" i="1"/>
  <c r="F72" i="1" s="1"/>
  <c r="AR16" i="1"/>
  <c r="F78" i="1" s="1"/>
  <c r="AV16" i="1"/>
  <c r="F81" i="1" s="1"/>
  <c r="AZ16" i="1"/>
  <c r="F84" i="1" s="1"/>
  <c r="BD16" i="1"/>
  <c r="F91" i="1" s="1"/>
  <c r="BH16" i="1"/>
  <c r="F94" i="1" s="1"/>
  <c r="BL16" i="1"/>
  <c r="F101" i="1" s="1"/>
  <c r="BP16" i="1"/>
  <c r="F107" i="1" s="1"/>
  <c r="BT16" i="1"/>
  <c r="F113" i="1" s="1"/>
  <c r="BX16" i="1"/>
  <c r="F117" i="1" s="1"/>
  <c r="CB16" i="1"/>
  <c r="F120" i="1" s="1"/>
  <c r="CF16" i="1"/>
  <c r="F127" i="1" s="1"/>
  <c r="CJ16" i="1"/>
  <c r="F130" i="1" s="1"/>
  <c r="CN16" i="1"/>
  <c r="F137" i="1" s="1"/>
  <c r="CR16" i="1"/>
  <c r="F143" i="1" s="1"/>
  <c r="CV16" i="1"/>
  <c r="F149" i="1" s="1"/>
  <c r="CZ16" i="1"/>
  <c r="F153" i="1" s="1"/>
  <c r="DD16" i="1"/>
  <c r="F156" i="1" s="1"/>
  <c r="DH16" i="1"/>
  <c r="F163" i="1" s="1"/>
  <c r="DL16" i="1"/>
  <c r="F166" i="1" s="1"/>
  <c r="H17" i="1"/>
  <c r="G31" i="1" s="1"/>
  <c r="L17" i="1"/>
  <c r="G37" i="1" s="1"/>
  <c r="P17" i="1"/>
  <c r="G43" i="1" s="1"/>
  <c r="T17" i="1"/>
  <c r="G47" i="1" s="1"/>
  <c r="X17" i="1"/>
  <c r="G50" i="1" s="1"/>
  <c r="AB17" i="1"/>
  <c r="G57" i="1" s="1"/>
  <c r="AF17" i="1"/>
  <c r="G60" i="1" s="1"/>
  <c r="AJ17" i="1"/>
  <c r="G67" i="1" s="1"/>
  <c r="AN17" i="1"/>
  <c r="G72" i="1" s="1"/>
  <c r="AR17" i="1"/>
  <c r="G78" i="1" s="1"/>
  <c r="AV17" i="1"/>
  <c r="G81" i="1" s="1"/>
  <c r="AZ17" i="1"/>
  <c r="G84" i="1" s="1"/>
  <c r="BD17" i="1"/>
  <c r="G91" i="1" s="1"/>
  <c r="BH17" i="1"/>
  <c r="G94" i="1" s="1"/>
  <c r="BL17" i="1"/>
  <c r="G101" i="1" s="1"/>
  <c r="BP17" i="1"/>
  <c r="G107" i="1" s="1"/>
  <c r="BT17" i="1"/>
  <c r="G113" i="1" s="1"/>
  <c r="BX17" i="1"/>
  <c r="G117" i="1" s="1"/>
  <c r="CB17" i="1"/>
  <c r="G120" i="1" s="1"/>
  <c r="L14" i="1"/>
  <c r="D37" i="1" s="1"/>
  <c r="AB14" i="1"/>
  <c r="D57" i="1" s="1"/>
  <c r="AR14" i="1"/>
  <c r="D78" i="1" s="1"/>
  <c r="BE14" i="1"/>
  <c r="D92" i="1" s="1"/>
  <c r="BM14" i="1"/>
  <c r="D104" i="1" s="1"/>
  <c r="BU14" i="1"/>
  <c r="D111" i="1" s="1"/>
  <c r="CC14" i="1"/>
  <c r="D121" i="1" s="1"/>
  <c r="CK14" i="1"/>
  <c r="D134" i="1" s="1"/>
  <c r="CS14" i="1"/>
  <c r="D144" i="1" s="1"/>
  <c r="DA14" i="1"/>
  <c r="D154" i="1" s="1"/>
  <c r="DI14" i="1"/>
  <c r="D164" i="1" s="1"/>
  <c r="I15" i="1"/>
  <c r="E34" i="1" s="1"/>
  <c r="Q15" i="1"/>
  <c r="E41" i="1" s="1"/>
  <c r="Y15" i="1"/>
  <c r="E51" i="1" s="1"/>
  <c r="AG15" i="1"/>
  <c r="E64" i="1" s="1"/>
  <c r="AO15" i="1"/>
  <c r="E73" i="1" s="1"/>
  <c r="AW15" i="1"/>
  <c r="E82" i="1" s="1"/>
  <c r="BE15" i="1"/>
  <c r="E92" i="1" s="1"/>
  <c r="BM15" i="1"/>
  <c r="E104" i="1" s="1"/>
  <c r="BU15" i="1"/>
  <c r="E111" i="1" s="1"/>
  <c r="CC15" i="1"/>
  <c r="E121" i="1" s="1"/>
  <c r="CK15" i="1"/>
  <c r="E134" i="1" s="1"/>
  <c r="CO15" i="1"/>
  <c r="E140" i="1" s="1"/>
  <c r="CS15" i="1"/>
  <c r="E144" i="1" s="1"/>
  <c r="CW15" i="1"/>
  <c r="E147" i="1" s="1"/>
  <c r="DA15" i="1"/>
  <c r="E154" i="1" s="1"/>
  <c r="DE15" i="1"/>
  <c r="E157" i="1" s="1"/>
  <c r="DI15" i="1"/>
  <c r="E164" i="1" s="1"/>
  <c r="E16" i="1"/>
  <c r="F28" i="1" s="1"/>
  <c r="I16" i="1"/>
  <c r="F34" i="1" s="1"/>
  <c r="M16" i="1"/>
  <c r="F38" i="1" s="1"/>
  <c r="Q16" i="1"/>
  <c r="F41" i="1" s="1"/>
  <c r="U16" i="1"/>
  <c r="F48" i="1" s="1"/>
  <c r="Y16" i="1"/>
  <c r="F51" i="1" s="1"/>
  <c r="AC16" i="1"/>
  <c r="F58" i="1" s="1"/>
  <c r="AG16" i="1"/>
  <c r="F64" i="1" s="1"/>
  <c r="AK16" i="1"/>
  <c r="F70" i="1" s="1"/>
  <c r="AO16" i="1"/>
  <c r="F73" i="1" s="1"/>
  <c r="AS16" i="1"/>
  <c r="F76" i="1" s="1"/>
  <c r="AW16" i="1"/>
  <c r="F82" i="1" s="1"/>
  <c r="BA16" i="1"/>
  <c r="F85" i="1" s="1"/>
  <c r="BE16" i="1"/>
  <c r="F92" i="1" s="1"/>
  <c r="BI16" i="1"/>
  <c r="F98" i="1" s="1"/>
  <c r="BM16" i="1"/>
  <c r="F104" i="1" s="1"/>
  <c r="BQ16" i="1"/>
  <c r="F108" i="1" s="1"/>
  <c r="BU16" i="1"/>
  <c r="F111" i="1" s="1"/>
  <c r="BY16" i="1"/>
  <c r="F118" i="1" s="1"/>
  <c r="CC16" i="1"/>
  <c r="F121" i="1" s="1"/>
  <c r="CG16" i="1"/>
  <c r="F128" i="1" s="1"/>
  <c r="CK16" i="1"/>
  <c r="F134" i="1" s="1"/>
  <c r="CO16" i="1"/>
  <c r="F140" i="1" s="1"/>
  <c r="CS16" i="1"/>
  <c r="F144" i="1" s="1"/>
  <c r="CW16" i="1"/>
  <c r="F147" i="1" s="1"/>
  <c r="DA16" i="1"/>
  <c r="F154" i="1" s="1"/>
  <c r="DE16" i="1"/>
  <c r="F157" i="1" s="1"/>
  <c r="DI16" i="1"/>
  <c r="F164" i="1" s="1"/>
  <c r="E17" i="1"/>
  <c r="G28" i="1" s="1"/>
  <c r="I17" i="1"/>
  <c r="G34" i="1" s="1"/>
  <c r="M17" i="1"/>
  <c r="G38" i="1" s="1"/>
  <c r="Q17" i="1"/>
  <c r="G41" i="1" s="1"/>
  <c r="U17" i="1"/>
  <c r="G48" i="1" s="1"/>
  <c r="Y17" i="1"/>
  <c r="G51" i="1" s="1"/>
  <c r="AC17" i="1"/>
  <c r="G58" i="1" s="1"/>
  <c r="AG17" i="1"/>
  <c r="G64" i="1" s="1"/>
  <c r="AK17" i="1"/>
  <c r="G70" i="1" s="1"/>
  <c r="AO17" i="1"/>
  <c r="G73" i="1" s="1"/>
  <c r="AS17" i="1"/>
  <c r="G76" i="1" s="1"/>
  <c r="AW17" i="1"/>
  <c r="G82" i="1" s="1"/>
  <c r="BA17" i="1"/>
  <c r="G85" i="1" s="1"/>
  <c r="BE17" i="1"/>
  <c r="G92" i="1" s="1"/>
  <c r="BI17" i="1"/>
  <c r="G98" i="1" s="1"/>
  <c r="BM17" i="1"/>
  <c r="G104" i="1" s="1"/>
  <c r="BQ17" i="1"/>
  <c r="G108" i="1" s="1"/>
  <c r="BU17" i="1"/>
  <c r="G111" i="1" s="1"/>
  <c r="BY17" i="1"/>
  <c r="G118" i="1" s="1"/>
  <c r="CC17" i="1"/>
  <c r="G121" i="1" s="1"/>
  <c r="CG17" i="1"/>
  <c r="G128" i="1" s="1"/>
  <c r="CK17" i="1"/>
  <c r="G134" i="1" s="1"/>
  <c r="CO17" i="1"/>
  <c r="G140" i="1" s="1"/>
  <c r="P14" i="1"/>
  <c r="D43" i="1" s="1"/>
  <c r="AF14" i="1"/>
  <c r="D60" i="1" s="1"/>
  <c r="AV14" i="1"/>
  <c r="D81" i="1" s="1"/>
  <c r="BH14" i="1"/>
  <c r="D94" i="1" s="1"/>
  <c r="BP14" i="1"/>
  <c r="D107" i="1" s="1"/>
  <c r="BX14" i="1"/>
  <c r="D117" i="1" s="1"/>
  <c r="CF14" i="1"/>
  <c r="D127" i="1" s="1"/>
  <c r="CN14" i="1"/>
  <c r="D137" i="1" s="1"/>
  <c r="CV14" i="1"/>
  <c r="D149" i="1" s="1"/>
  <c r="DD14" i="1"/>
  <c r="D156" i="1" s="1"/>
  <c r="DL14" i="1"/>
  <c r="D166" i="1" s="1"/>
  <c r="L15" i="1"/>
  <c r="E37" i="1" s="1"/>
  <c r="T15" i="1"/>
  <c r="E47" i="1" s="1"/>
  <c r="AB15" i="1"/>
  <c r="E57" i="1" s="1"/>
  <c r="AJ15" i="1"/>
  <c r="E67" i="1" s="1"/>
  <c r="AR15" i="1"/>
  <c r="E78" i="1" s="1"/>
  <c r="AZ15" i="1"/>
  <c r="E84" i="1" s="1"/>
  <c r="BH15" i="1"/>
  <c r="E94" i="1" s="1"/>
  <c r="BP15" i="1"/>
  <c r="E107" i="1" s="1"/>
  <c r="BX15" i="1"/>
  <c r="E117" i="1" s="1"/>
  <c r="CF15" i="1"/>
  <c r="E127" i="1" s="1"/>
  <c r="CL15" i="1"/>
  <c r="E135" i="1" s="1"/>
  <c r="CP15" i="1"/>
  <c r="E138" i="1" s="1"/>
  <c r="CT15" i="1"/>
  <c r="E145" i="1" s="1"/>
  <c r="CX15" i="1"/>
  <c r="E148" i="1" s="1"/>
  <c r="DB15" i="1"/>
  <c r="E155" i="1" s="1"/>
  <c r="DF15" i="1"/>
  <c r="E161" i="1" s="1"/>
  <c r="DJ15" i="1"/>
  <c r="E167" i="1" s="1"/>
  <c r="F16" i="1"/>
  <c r="F29" i="1" s="1"/>
  <c r="J16" i="1"/>
  <c r="F32" i="1" s="1"/>
  <c r="N16" i="1"/>
  <c r="F39" i="1" s="1"/>
  <c r="R16" i="1"/>
  <c r="F42" i="1" s="1"/>
  <c r="V16" i="1"/>
  <c r="F49" i="1" s="1"/>
  <c r="Z16" i="1"/>
  <c r="F55" i="1" s="1"/>
  <c r="AD16" i="1"/>
  <c r="F61" i="1" s="1"/>
  <c r="AH16" i="1"/>
  <c r="F65" i="1" s="1"/>
  <c r="AL16" i="1"/>
  <c r="F68" i="1" s="1"/>
  <c r="AP16" i="1"/>
  <c r="F74" i="1" s="1"/>
  <c r="AT16" i="1"/>
  <c r="F77" i="1" s="1"/>
  <c r="AX16" i="1"/>
  <c r="F83" i="1" s="1"/>
  <c r="BB16" i="1"/>
  <c r="F89" i="1" s="1"/>
  <c r="BF16" i="1"/>
  <c r="F95" i="1" s="1"/>
  <c r="BJ16" i="1"/>
  <c r="F99" i="1" s="1"/>
  <c r="BN16" i="1"/>
  <c r="F102" i="1" s="1"/>
  <c r="BR16" i="1"/>
  <c r="F109" i="1" s="1"/>
  <c r="BV16" i="1"/>
  <c r="F112" i="1" s="1"/>
  <c r="BZ16" i="1"/>
  <c r="F119" i="1" s="1"/>
  <c r="CD16" i="1"/>
  <c r="F125" i="1" s="1"/>
  <c r="CH16" i="1"/>
  <c r="F131" i="1" s="1"/>
  <c r="CL16" i="1"/>
  <c r="F135" i="1" s="1"/>
  <c r="CP16" i="1"/>
  <c r="F138" i="1" s="1"/>
  <c r="CT16" i="1"/>
  <c r="F145" i="1" s="1"/>
  <c r="CX16" i="1"/>
  <c r="F148" i="1" s="1"/>
  <c r="DB16" i="1"/>
  <c r="F155" i="1" s="1"/>
  <c r="DF16" i="1"/>
  <c r="F161" i="1" s="1"/>
  <c r="DJ16" i="1"/>
  <c r="F167" i="1" s="1"/>
  <c r="F17" i="1"/>
  <c r="G29" i="1" s="1"/>
  <c r="J17" i="1"/>
  <c r="G32" i="1" s="1"/>
  <c r="N17" i="1"/>
  <c r="G39" i="1" s="1"/>
  <c r="R17" i="1"/>
  <c r="G42" i="1" s="1"/>
  <c r="V17" i="1"/>
  <c r="G49" i="1" s="1"/>
  <c r="Z17" i="1"/>
  <c r="G55" i="1" s="1"/>
  <c r="AD17" i="1"/>
  <c r="G61" i="1" s="1"/>
  <c r="AH17" i="1"/>
  <c r="G65" i="1" s="1"/>
  <c r="AL17" i="1"/>
  <c r="G68" i="1" s="1"/>
  <c r="AP17" i="1"/>
  <c r="G74" i="1" s="1"/>
  <c r="AT17" i="1"/>
  <c r="G77" i="1" s="1"/>
  <c r="AX17" i="1"/>
  <c r="G83" i="1" s="1"/>
  <c r="BB17" i="1"/>
  <c r="G89" i="1" s="1"/>
  <c r="BF17" i="1"/>
  <c r="G95" i="1" s="1"/>
  <c r="BJ17" i="1"/>
  <c r="G99" i="1" s="1"/>
  <c r="BN17" i="1"/>
  <c r="G102" i="1" s="1"/>
  <c r="BR17" i="1"/>
  <c r="G109" i="1" s="1"/>
  <c r="BV17" i="1"/>
  <c r="G112" i="1" s="1"/>
  <c r="BZ17" i="1"/>
  <c r="G119" i="1" s="1"/>
  <c r="BI14" i="1"/>
  <c r="D98" i="1" s="1"/>
  <c r="CO14" i="1"/>
  <c r="D140" i="1" s="1"/>
  <c r="M15" i="1"/>
  <c r="E38" i="1" s="1"/>
  <c r="AS15" i="1"/>
  <c r="E76" i="1" s="1"/>
  <c r="BY15" i="1"/>
  <c r="E118" i="1" s="1"/>
  <c r="CU15" i="1"/>
  <c r="E146" i="1" s="1"/>
  <c r="DK15" i="1"/>
  <c r="E165" i="1" s="1"/>
  <c r="S16" i="1"/>
  <c r="F46" i="1" s="1"/>
  <c r="AI16" i="1"/>
  <c r="F66" i="1" s="1"/>
  <c r="AY16" i="1"/>
  <c r="F86" i="1" s="1"/>
  <c r="BO16" i="1"/>
  <c r="F103" i="1" s="1"/>
  <c r="CE16" i="1"/>
  <c r="F126" i="1" s="1"/>
  <c r="CU16" i="1"/>
  <c r="F146" i="1" s="1"/>
  <c r="DK16" i="1"/>
  <c r="F165" i="1" s="1"/>
  <c r="S17" i="1"/>
  <c r="G46" i="1" s="1"/>
  <c r="AI17" i="1"/>
  <c r="G66" i="1" s="1"/>
  <c r="AY17" i="1"/>
  <c r="G86" i="1" s="1"/>
  <c r="BO17" i="1"/>
  <c r="G103" i="1" s="1"/>
  <c r="CD17" i="1"/>
  <c r="G125" i="1" s="1"/>
  <c r="CI17" i="1"/>
  <c r="G129" i="1" s="1"/>
  <c r="CN17" i="1"/>
  <c r="G137" i="1" s="1"/>
  <c r="CS17" i="1"/>
  <c r="G144" i="1" s="1"/>
  <c r="CW17" i="1"/>
  <c r="G147" i="1" s="1"/>
  <c r="DA17" i="1"/>
  <c r="G154" i="1" s="1"/>
  <c r="DE17" i="1"/>
  <c r="G157" i="1" s="1"/>
  <c r="DI17" i="1"/>
  <c r="G164" i="1" s="1"/>
  <c r="E18" i="1"/>
  <c r="H28" i="1" s="1"/>
  <c r="I18" i="1"/>
  <c r="H34" i="1" s="1"/>
  <c r="M18" i="1"/>
  <c r="H38" i="1" s="1"/>
  <c r="Q18" i="1"/>
  <c r="H41" i="1" s="1"/>
  <c r="U18" i="1"/>
  <c r="H48" i="1" s="1"/>
  <c r="Y18" i="1"/>
  <c r="H51" i="1" s="1"/>
  <c r="AC18" i="1"/>
  <c r="H58" i="1" s="1"/>
  <c r="AG18" i="1"/>
  <c r="H64" i="1" s="1"/>
  <c r="AK18" i="1"/>
  <c r="H70" i="1" s="1"/>
  <c r="AO18" i="1"/>
  <c r="H73" i="1" s="1"/>
  <c r="AS18" i="1"/>
  <c r="H76" i="1" s="1"/>
  <c r="AW18" i="1"/>
  <c r="H82" i="1" s="1"/>
  <c r="BA18" i="1"/>
  <c r="H85" i="1" s="1"/>
  <c r="BE18" i="1"/>
  <c r="H92" i="1" s="1"/>
  <c r="BI18" i="1"/>
  <c r="H98" i="1" s="1"/>
  <c r="BM18" i="1"/>
  <c r="H104" i="1" s="1"/>
  <c r="BQ18" i="1"/>
  <c r="H108" i="1" s="1"/>
  <c r="BU18" i="1"/>
  <c r="H111" i="1" s="1"/>
  <c r="BY18" i="1"/>
  <c r="H118" i="1" s="1"/>
  <c r="CC18" i="1"/>
  <c r="H121" i="1" s="1"/>
  <c r="CG18" i="1"/>
  <c r="H128" i="1" s="1"/>
  <c r="CK18" i="1"/>
  <c r="H134" i="1" s="1"/>
  <c r="CO18" i="1"/>
  <c r="H140" i="1" s="1"/>
  <c r="CS18" i="1"/>
  <c r="H144" i="1" s="1"/>
  <c r="CW18" i="1"/>
  <c r="H147" i="1" s="1"/>
  <c r="DA18" i="1"/>
  <c r="H154" i="1" s="1"/>
  <c r="DE18" i="1"/>
  <c r="H157" i="1" s="1"/>
  <c r="DI18" i="1"/>
  <c r="H164" i="1" s="1"/>
  <c r="E19" i="1"/>
  <c r="I28" i="1" s="1"/>
  <c r="I19" i="1"/>
  <c r="I34" i="1" s="1"/>
  <c r="M19" i="1"/>
  <c r="I38" i="1" s="1"/>
  <c r="Q19" i="1"/>
  <c r="I41" i="1" s="1"/>
  <c r="U19" i="1"/>
  <c r="I48" i="1" s="1"/>
  <c r="Y19" i="1"/>
  <c r="I51" i="1" s="1"/>
  <c r="AC19" i="1"/>
  <c r="I58" i="1" s="1"/>
  <c r="AG19" i="1"/>
  <c r="I64" i="1" s="1"/>
  <c r="AK19" i="1"/>
  <c r="I70" i="1" s="1"/>
  <c r="AO19" i="1"/>
  <c r="I73" i="1" s="1"/>
  <c r="AS19" i="1"/>
  <c r="I76" i="1" s="1"/>
  <c r="AW19" i="1"/>
  <c r="I82" i="1" s="1"/>
  <c r="BA19" i="1"/>
  <c r="I85" i="1" s="1"/>
  <c r="BE19" i="1"/>
  <c r="I92" i="1" s="1"/>
  <c r="BI19" i="1"/>
  <c r="I98" i="1" s="1"/>
  <c r="BM19" i="1"/>
  <c r="I104" i="1" s="1"/>
  <c r="BQ19" i="1"/>
  <c r="I108" i="1" s="1"/>
  <c r="BU19" i="1"/>
  <c r="I111" i="1" s="1"/>
  <c r="BY19" i="1"/>
  <c r="I118" i="1" s="1"/>
  <c r="CC19" i="1"/>
  <c r="I121" i="1" s="1"/>
  <c r="CG19" i="1"/>
  <c r="I128" i="1" s="1"/>
  <c r="CK19" i="1"/>
  <c r="I134" i="1" s="1"/>
  <c r="CO19" i="1"/>
  <c r="I140" i="1" s="1"/>
  <c r="CS19" i="1"/>
  <c r="I144" i="1" s="1"/>
  <c r="CW19" i="1"/>
  <c r="I147" i="1" s="1"/>
  <c r="DA19" i="1"/>
  <c r="I154" i="1" s="1"/>
  <c r="DE19" i="1"/>
  <c r="I157" i="1" s="1"/>
  <c r="DI19" i="1"/>
  <c r="I164" i="1" s="1"/>
  <c r="E20" i="1"/>
  <c r="J28" i="1" s="1"/>
  <c r="I20" i="1"/>
  <c r="J34" i="1" s="1"/>
  <c r="M20" i="1"/>
  <c r="J38" i="1" s="1"/>
  <c r="Q20" i="1"/>
  <c r="J41" i="1" s="1"/>
  <c r="U20" i="1"/>
  <c r="J48" i="1" s="1"/>
  <c r="Y20" i="1"/>
  <c r="J51" i="1" s="1"/>
  <c r="AC20" i="1"/>
  <c r="J58" i="1" s="1"/>
  <c r="AG20" i="1"/>
  <c r="J64" i="1" s="1"/>
  <c r="AK20" i="1"/>
  <c r="J70" i="1" s="1"/>
  <c r="AO20" i="1"/>
  <c r="J73" i="1" s="1"/>
  <c r="AS20" i="1"/>
  <c r="J76" i="1" s="1"/>
  <c r="AW20" i="1"/>
  <c r="J82" i="1" s="1"/>
  <c r="BA20" i="1"/>
  <c r="J85" i="1" s="1"/>
  <c r="BE20" i="1"/>
  <c r="J92" i="1" s="1"/>
  <c r="BI20" i="1"/>
  <c r="J98" i="1" s="1"/>
  <c r="BM20" i="1"/>
  <c r="J104" i="1" s="1"/>
  <c r="BQ20" i="1"/>
  <c r="J108" i="1" s="1"/>
  <c r="BU20" i="1"/>
  <c r="J111" i="1" s="1"/>
  <c r="BY20" i="1"/>
  <c r="J118" i="1" s="1"/>
  <c r="CC20" i="1"/>
  <c r="J121" i="1" s="1"/>
  <c r="CG20" i="1"/>
  <c r="J128" i="1" s="1"/>
  <c r="CK20" i="1"/>
  <c r="J134" i="1" s="1"/>
  <c r="CO20" i="1"/>
  <c r="J140" i="1" s="1"/>
  <c r="CS20" i="1"/>
  <c r="J144" i="1" s="1"/>
  <c r="CW20" i="1"/>
  <c r="J147" i="1" s="1"/>
  <c r="DA20" i="1"/>
  <c r="J154" i="1" s="1"/>
  <c r="DE20" i="1"/>
  <c r="J157" i="1" s="1"/>
  <c r="DI20" i="1"/>
  <c r="J164" i="1" s="1"/>
  <c r="E21" i="1"/>
  <c r="K28" i="1" s="1"/>
  <c r="I21" i="1"/>
  <c r="K34" i="1" s="1"/>
  <c r="M21" i="1"/>
  <c r="K38" i="1" s="1"/>
  <c r="Q21" i="1"/>
  <c r="K41" i="1" s="1"/>
  <c r="U21" i="1"/>
  <c r="K48" i="1" s="1"/>
  <c r="Y21" i="1"/>
  <c r="K51" i="1" s="1"/>
  <c r="AC21" i="1"/>
  <c r="K58" i="1" s="1"/>
  <c r="AG21" i="1"/>
  <c r="K64" i="1" s="1"/>
  <c r="AK21" i="1"/>
  <c r="K70" i="1" s="1"/>
  <c r="AO21" i="1"/>
  <c r="K73" i="1" s="1"/>
  <c r="AS21" i="1"/>
  <c r="K76" i="1" s="1"/>
  <c r="AW21" i="1"/>
  <c r="K82" i="1" s="1"/>
  <c r="BA21" i="1"/>
  <c r="K85" i="1" s="1"/>
  <c r="BE21" i="1"/>
  <c r="K92" i="1" s="1"/>
  <c r="BI21" i="1"/>
  <c r="K98" i="1" s="1"/>
  <c r="BM21" i="1"/>
  <c r="K104" i="1" s="1"/>
  <c r="BQ21" i="1"/>
  <c r="K108" i="1" s="1"/>
  <c r="BU21" i="1"/>
  <c r="K111" i="1" s="1"/>
  <c r="BY21" i="1"/>
  <c r="K118" i="1" s="1"/>
  <c r="CC21" i="1"/>
  <c r="K121" i="1" s="1"/>
  <c r="CG21" i="1"/>
  <c r="K128" i="1" s="1"/>
  <c r="CK21" i="1"/>
  <c r="K134" i="1" s="1"/>
  <c r="CO21" i="1"/>
  <c r="K140" i="1" s="1"/>
  <c r="CS21" i="1"/>
  <c r="K144" i="1" s="1"/>
  <c r="CW21" i="1"/>
  <c r="K147" i="1" s="1"/>
  <c r="DA21" i="1"/>
  <c r="K154" i="1" s="1"/>
  <c r="DE21" i="1"/>
  <c r="K157" i="1" s="1"/>
  <c r="DI21" i="1"/>
  <c r="K164" i="1" s="1"/>
  <c r="E22" i="1"/>
  <c r="L28" i="1" s="1"/>
  <c r="I22" i="1"/>
  <c r="L34" i="1" s="1"/>
  <c r="M22" i="1"/>
  <c r="L38" i="1" s="1"/>
  <c r="Q22" i="1"/>
  <c r="L41" i="1" s="1"/>
  <c r="U22" i="1"/>
  <c r="L48" i="1" s="1"/>
  <c r="Y22" i="1"/>
  <c r="L51" i="1" s="1"/>
  <c r="AC22" i="1"/>
  <c r="L58" i="1" s="1"/>
  <c r="AG22" i="1"/>
  <c r="L64" i="1" s="1"/>
  <c r="AK22" i="1"/>
  <c r="L70" i="1" s="1"/>
  <c r="AO22" i="1"/>
  <c r="L73" i="1" s="1"/>
  <c r="AS22" i="1"/>
  <c r="L76" i="1" s="1"/>
  <c r="AW22" i="1"/>
  <c r="L82" i="1" s="1"/>
  <c r="BA22" i="1"/>
  <c r="L85" i="1" s="1"/>
  <c r="BE22" i="1"/>
  <c r="L92" i="1" s="1"/>
  <c r="BI22" i="1"/>
  <c r="L98" i="1" s="1"/>
  <c r="BM22" i="1"/>
  <c r="L104" i="1" s="1"/>
  <c r="BQ22" i="1"/>
  <c r="L108" i="1" s="1"/>
  <c r="BU22" i="1"/>
  <c r="L111" i="1" s="1"/>
  <c r="BY22" i="1"/>
  <c r="L118" i="1" s="1"/>
  <c r="CC22" i="1"/>
  <c r="L121" i="1" s="1"/>
  <c r="CG22" i="1"/>
  <c r="L128" i="1" s="1"/>
  <c r="CK22" i="1"/>
  <c r="L134" i="1" s="1"/>
  <c r="CO22" i="1"/>
  <c r="L140" i="1" s="1"/>
  <c r="CS22" i="1"/>
  <c r="L144" i="1" s="1"/>
  <c r="CW22" i="1"/>
  <c r="L147" i="1" s="1"/>
  <c r="DA22" i="1"/>
  <c r="L154" i="1" s="1"/>
  <c r="DE22" i="1"/>
  <c r="L157" i="1" s="1"/>
  <c r="DI22" i="1"/>
  <c r="L164" i="1" s="1"/>
  <c r="T14" i="1"/>
  <c r="D47" i="1" s="1"/>
  <c r="BQ14" i="1"/>
  <c r="D108" i="1" s="1"/>
  <c r="CW14" i="1"/>
  <c r="D147" i="1" s="1"/>
  <c r="U15" i="1"/>
  <c r="E48" i="1" s="1"/>
  <c r="BA15" i="1"/>
  <c r="E85" i="1" s="1"/>
  <c r="CG15" i="1"/>
  <c r="E128" i="1" s="1"/>
  <c r="CY15" i="1"/>
  <c r="E152" i="1" s="1"/>
  <c r="G16" i="1"/>
  <c r="F30" i="1" s="1"/>
  <c r="W16" i="1"/>
  <c r="F52" i="1" s="1"/>
  <c r="AM16" i="1"/>
  <c r="F69" i="1" s="1"/>
  <c r="BC16" i="1"/>
  <c r="F90" i="1" s="1"/>
  <c r="BS16" i="1"/>
  <c r="F110" i="1" s="1"/>
  <c r="CI16" i="1"/>
  <c r="F129" i="1" s="1"/>
  <c r="CY16" i="1"/>
  <c r="F152" i="1" s="1"/>
  <c r="G17" i="1"/>
  <c r="G30" i="1" s="1"/>
  <c r="W17" i="1"/>
  <c r="G52" i="1" s="1"/>
  <c r="AM17" i="1"/>
  <c r="G69" i="1" s="1"/>
  <c r="BC17" i="1"/>
  <c r="G90" i="1" s="1"/>
  <c r="BS17" i="1"/>
  <c r="G110" i="1" s="1"/>
  <c r="CE17" i="1"/>
  <c r="G126" i="1" s="1"/>
  <c r="CJ17" i="1"/>
  <c r="G130" i="1" s="1"/>
  <c r="CP17" i="1"/>
  <c r="G138" i="1" s="1"/>
  <c r="CT17" i="1"/>
  <c r="G145" i="1" s="1"/>
  <c r="CX17" i="1"/>
  <c r="G148" i="1" s="1"/>
  <c r="DB17" i="1"/>
  <c r="G155" i="1" s="1"/>
  <c r="DF17" i="1"/>
  <c r="G161" i="1" s="1"/>
  <c r="DJ17" i="1"/>
  <c r="G167" i="1" s="1"/>
  <c r="F18" i="1"/>
  <c r="H29" i="1" s="1"/>
  <c r="J18" i="1"/>
  <c r="H32" i="1" s="1"/>
  <c r="N18" i="1"/>
  <c r="H39" i="1" s="1"/>
  <c r="R18" i="1"/>
  <c r="H42" i="1" s="1"/>
  <c r="V18" i="1"/>
  <c r="H49" i="1" s="1"/>
  <c r="Z18" i="1"/>
  <c r="H55" i="1" s="1"/>
  <c r="AD18" i="1"/>
  <c r="H61" i="1" s="1"/>
  <c r="AH18" i="1"/>
  <c r="H65" i="1" s="1"/>
  <c r="AL18" i="1"/>
  <c r="H68" i="1" s="1"/>
  <c r="AP18" i="1"/>
  <c r="H74" i="1" s="1"/>
  <c r="AT18" i="1"/>
  <c r="H77" i="1" s="1"/>
  <c r="AX18" i="1"/>
  <c r="H83" i="1" s="1"/>
  <c r="BB18" i="1"/>
  <c r="H89" i="1" s="1"/>
  <c r="BF18" i="1"/>
  <c r="H95" i="1" s="1"/>
  <c r="BJ18" i="1"/>
  <c r="H99" i="1" s="1"/>
  <c r="BN18" i="1"/>
  <c r="H102" i="1" s="1"/>
  <c r="BR18" i="1"/>
  <c r="H109" i="1" s="1"/>
  <c r="BV18" i="1"/>
  <c r="H112" i="1" s="1"/>
  <c r="BZ18" i="1"/>
  <c r="H119" i="1" s="1"/>
  <c r="CD18" i="1"/>
  <c r="H125" i="1" s="1"/>
  <c r="CH18" i="1"/>
  <c r="H131" i="1" s="1"/>
  <c r="CL18" i="1"/>
  <c r="H135" i="1" s="1"/>
  <c r="CP18" i="1"/>
  <c r="H138" i="1" s="1"/>
  <c r="CT18" i="1"/>
  <c r="H145" i="1" s="1"/>
  <c r="CX18" i="1"/>
  <c r="H148" i="1" s="1"/>
  <c r="DB18" i="1"/>
  <c r="H155" i="1" s="1"/>
  <c r="DF18" i="1"/>
  <c r="H161" i="1" s="1"/>
  <c r="DJ18" i="1"/>
  <c r="H167" i="1" s="1"/>
  <c r="F19" i="1"/>
  <c r="I29" i="1" s="1"/>
  <c r="J19" i="1"/>
  <c r="I32" i="1" s="1"/>
  <c r="N19" i="1"/>
  <c r="I39" i="1" s="1"/>
  <c r="R19" i="1"/>
  <c r="I42" i="1" s="1"/>
  <c r="V19" i="1"/>
  <c r="I49" i="1" s="1"/>
  <c r="Z19" i="1"/>
  <c r="I55" i="1" s="1"/>
  <c r="AD19" i="1"/>
  <c r="I61" i="1" s="1"/>
  <c r="AH19" i="1"/>
  <c r="I65" i="1" s="1"/>
  <c r="AL19" i="1"/>
  <c r="I68" i="1" s="1"/>
  <c r="AP19" i="1"/>
  <c r="I74" i="1" s="1"/>
  <c r="AT19" i="1"/>
  <c r="I77" i="1" s="1"/>
  <c r="AX19" i="1"/>
  <c r="I83" i="1" s="1"/>
  <c r="BB19" i="1"/>
  <c r="I89" i="1" s="1"/>
  <c r="BF19" i="1"/>
  <c r="I95" i="1" s="1"/>
  <c r="BJ19" i="1"/>
  <c r="I99" i="1" s="1"/>
  <c r="BN19" i="1"/>
  <c r="I102" i="1" s="1"/>
  <c r="BR19" i="1"/>
  <c r="I109" i="1" s="1"/>
  <c r="BV19" i="1"/>
  <c r="I112" i="1" s="1"/>
  <c r="BZ19" i="1"/>
  <c r="I119" i="1" s="1"/>
  <c r="CD19" i="1"/>
  <c r="I125" i="1" s="1"/>
  <c r="CH19" i="1"/>
  <c r="I131" i="1" s="1"/>
  <c r="CL19" i="1"/>
  <c r="I135" i="1" s="1"/>
  <c r="CP19" i="1"/>
  <c r="I138" i="1" s="1"/>
  <c r="CT19" i="1"/>
  <c r="I145" i="1" s="1"/>
  <c r="CX19" i="1"/>
  <c r="I148" i="1" s="1"/>
  <c r="DB19" i="1"/>
  <c r="I155" i="1" s="1"/>
  <c r="DF19" i="1"/>
  <c r="I161" i="1" s="1"/>
  <c r="DJ19" i="1"/>
  <c r="I167" i="1" s="1"/>
  <c r="F20" i="1"/>
  <c r="J29" i="1" s="1"/>
  <c r="J20" i="1"/>
  <c r="J32" i="1" s="1"/>
  <c r="N20" i="1"/>
  <c r="J39" i="1" s="1"/>
  <c r="R20" i="1"/>
  <c r="J42" i="1" s="1"/>
  <c r="V20" i="1"/>
  <c r="J49" i="1" s="1"/>
  <c r="Z20" i="1"/>
  <c r="J55" i="1" s="1"/>
  <c r="AD20" i="1"/>
  <c r="J61" i="1" s="1"/>
  <c r="AH20" i="1"/>
  <c r="J65" i="1" s="1"/>
  <c r="AL20" i="1"/>
  <c r="J68" i="1" s="1"/>
  <c r="AP20" i="1"/>
  <c r="J74" i="1" s="1"/>
  <c r="AT20" i="1"/>
  <c r="J77" i="1" s="1"/>
  <c r="AX20" i="1"/>
  <c r="J83" i="1" s="1"/>
  <c r="BB20" i="1"/>
  <c r="J89" i="1" s="1"/>
  <c r="BF20" i="1"/>
  <c r="J95" i="1" s="1"/>
  <c r="BJ20" i="1"/>
  <c r="J99" i="1" s="1"/>
  <c r="BN20" i="1"/>
  <c r="J102" i="1" s="1"/>
  <c r="BR20" i="1"/>
  <c r="J109" i="1" s="1"/>
  <c r="BV20" i="1"/>
  <c r="J112" i="1" s="1"/>
  <c r="BZ20" i="1"/>
  <c r="J119" i="1" s="1"/>
  <c r="CD20" i="1"/>
  <c r="J125" i="1" s="1"/>
  <c r="CH20" i="1"/>
  <c r="J131" i="1" s="1"/>
  <c r="CL20" i="1"/>
  <c r="J135" i="1" s="1"/>
  <c r="CP20" i="1"/>
  <c r="J138" i="1" s="1"/>
  <c r="CT20" i="1"/>
  <c r="J145" i="1" s="1"/>
  <c r="CX20" i="1"/>
  <c r="J148" i="1" s="1"/>
  <c r="DB20" i="1"/>
  <c r="J155" i="1" s="1"/>
  <c r="DF20" i="1"/>
  <c r="J161" i="1" s="1"/>
  <c r="DJ20" i="1"/>
  <c r="J167" i="1" s="1"/>
  <c r="F21" i="1"/>
  <c r="K29" i="1" s="1"/>
  <c r="J21" i="1"/>
  <c r="K32" i="1" s="1"/>
  <c r="N21" i="1"/>
  <c r="K39" i="1" s="1"/>
  <c r="R21" i="1"/>
  <c r="K42" i="1" s="1"/>
  <c r="V21" i="1"/>
  <c r="K49" i="1" s="1"/>
  <c r="Z21" i="1"/>
  <c r="K55" i="1" s="1"/>
  <c r="AD21" i="1"/>
  <c r="K61" i="1" s="1"/>
  <c r="AH21" i="1"/>
  <c r="K65" i="1" s="1"/>
  <c r="AL21" i="1"/>
  <c r="K68" i="1" s="1"/>
  <c r="AP21" i="1"/>
  <c r="K74" i="1" s="1"/>
  <c r="AT21" i="1"/>
  <c r="K77" i="1" s="1"/>
  <c r="AX21" i="1"/>
  <c r="K83" i="1" s="1"/>
  <c r="BB21" i="1"/>
  <c r="K89" i="1" s="1"/>
  <c r="BF21" i="1"/>
  <c r="K95" i="1" s="1"/>
  <c r="BJ21" i="1"/>
  <c r="K99" i="1" s="1"/>
  <c r="BN21" i="1"/>
  <c r="K102" i="1" s="1"/>
  <c r="BR21" i="1"/>
  <c r="K109" i="1" s="1"/>
  <c r="BV21" i="1"/>
  <c r="K112" i="1" s="1"/>
  <c r="BZ21" i="1"/>
  <c r="K119" i="1" s="1"/>
  <c r="CD21" i="1"/>
  <c r="K125" i="1" s="1"/>
  <c r="CH21" i="1"/>
  <c r="K131" i="1" s="1"/>
  <c r="CL21" i="1"/>
  <c r="K135" i="1" s="1"/>
  <c r="CP21" i="1"/>
  <c r="K138" i="1" s="1"/>
  <c r="CT21" i="1"/>
  <c r="K145" i="1" s="1"/>
  <c r="CX21" i="1"/>
  <c r="K148" i="1" s="1"/>
  <c r="DB21" i="1"/>
  <c r="K155" i="1" s="1"/>
  <c r="DF21" i="1"/>
  <c r="K161" i="1" s="1"/>
  <c r="DJ21" i="1"/>
  <c r="K167" i="1" s="1"/>
  <c r="F22" i="1"/>
  <c r="L29" i="1" s="1"/>
  <c r="J22" i="1"/>
  <c r="L32" i="1" s="1"/>
  <c r="N22" i="1"/>
  <c r="L39" i="1" s="1"/>
  <c r="R22" i="1"/>
  <c r="L42" i="1" s="1"/>
  <c r="V22" i="1"/>
  <c r="L49" i="1" s="1"/>
  <c r="Z22" i="1"/>
  <c r="L55" i="1" s="1"/>
  <c r="AD22" i="1"/>
  <c r="L61" i="1" s="1"/>
  <c r="AH22" i="1"/>
  <c r="L65" i="1" s="1"/>
  <c r="AL22" i="1"/>
  <c r="L68" i="1" s="1"/>
  <c r="AP22" i="1"/>
  <c r="L74" i="1" s="1"/>
  <c r="AT22" i="1"/>
  <c r="L77" i="1" s="1"/>
  <c r="AJ14" i="1"/>
  <c r="D67" i="1" s="1"/>
  <c r="BY14" i="1"/>
  <c r="D118" i="1" s="1"/>
  <c r="DE14" i="1"/>
  <c r="D157" i="1" s="1"/>
  <c r="AC15" i="1"/>
  <c r="E58" i="1" s="1"/>
  <c r="BI15" i="1"/>
  <c r="E98" i="1" s="1"/>
  <c r="CM15" i="1"/>
  <c r="E136" i="1" s="1"/>
  <c r="DC15" i="1"/>
  <c r="E158" i="1" s="1"/>
  <c r="K16" i="1"/>
  <c r="F33" i="1" s="1"/>
  <c r="AA16" i="1"/>
  <c r="F56" i="1" s="1"/>
  <c r="AQ16" i="1"/>
  <c r="F75" i="1" s="1"/>
  <c r="BG16" i="1"/>
  <c r="F93" i="1" s="1"/>
  <c r="BW16" i="1"/>
  <c r="F116" i="1" s="1"/>
  <c r="CM16" i="1"/>
  <c r="F136" i="1" s="1"/>
  <c r="DC16" i="1"/>
  <c r="F158" i="1" s="1"/>
  <c r="K17" i="1"/>
  <c r="G33" i="1" s="1"/>
  <c r="AA17" i="1"/>
  <c r="G56" i="1" s="1"/>
  <c r="AQ17" i="1"/>
  <c r="G75" i="1" s="1"/>
  <c r="BG17" i="1"/>
  <c r="G93" i="1" s="1"/>
  <c r="BW17" i="1"/>
  <c r="G116" i="1" s="1"/>
  <c r="CF17" i="1"/>
  <c r="G127" i="1" s="1"/>
  <c r="CL17" i="1"/>
  <c r="G135" i="1" s="1"/>
  <c r="CQ17" i="1"/>
  <c r="G139" i="1" s="1"/>
  <c r="CU17" i="1"/>
  <c r="G146" i="1" s="1"/>
  <c r="CY17" i="1"/>
  <c r="G152" i="1" s="1"/>
  <c r="DC17" i="1"/>
  <c r="G158" i="1" s="1"/>
  <c r="DG17" i="1"/>
  <c r="G162" i="1" s="1"/>
  <c r="DK17" i="1"/>
  <c r="G165" i="1" s="1"/>
  <c r="G18" i="1"/>
  <c r="H30" i="1" s="1"/>
  <c r="K18" i="1"/>
  <c r="H33" i="1" s="1"/>
  <c r="O18" i="1"/>
  <c r="H40" i="1" s="1"/>
  <c r="S18" i="1"/>
  <c r="H46" i="1" s="1"/>
  <c r="W18" i="1"/>
  <c r="H52" i="1" s="1"/>
  <c r="AA18" i="1"/>
  <c r="H56" i="1" s="1"/>
  <c r="AE18" i="1"/>
  <c r="H59" i="1" s="1"/>
  <c r="AI18" i="1"/>
  <c r="H66" i="1" s="1"/>
  <c r="AM18" i="1"/>
  <c r="H69" i="1" s="1"/>
  <c r="AQ18" i="1"/>
  <c r="H75" i="1" s="1"/>
  <c r="AU18" i="1"/>
  <c r="H80" i="1" s="1"/>
  <c r="AY18" i="1"/>
  <c r="H86" i="1" s="1"/>
  <c r="BC18" i="1"/>
  <c r="H90" i="1" s="1"/>
  <c r="BG18" i="1"/>
  <c r="H93" i="1" s="1"/>
  <c r="BK18" i="1"/>
  <c r="H100" i="1" s="1"/>
  <c r="BO18" i="1"/>
  <c r="H103" i="1" s="1"/>
  <c r="BS18" i="1"/>
  <c r="H110" i="1" s="1"/>
  <c r="BW18" i="1"/>
  <c r="H116" i="1" s="1"/>
  <c r="CA18" i="1"/>
  <c r="H122" i="1" s="1"/>
  <c r="CE18" i="1"/>
  <c r="H126" i="1" s="1"/>
  <c r="CI18" i="1"/>
  <c r="H129" i="1" s="1"/>
  <c r="CM18" i="1"/>
  <c r="H136" i="1" s="1"/>
  <c r="CQ18" i="1"/>
  <c r="H139" i="1" s="1"/>
  <c r="CU18" i="1"/>
  <c r="H146" i="1" s="1"/>
  <c r="CY18" i="1"/>
  <c r="H152" i="1" s="1"/>
  <c r="DC18" i="1"/>
  <c r="H158" i="1" s="1"/>
  <c r="DG18" i="1"/>
  <c r="H162" i="1" s="1"/>
  <c r="DK18" i="1"/>
  <c r="H165" i="1" s="1"/>
  <c r="G19" i="1"/>
  <c r="I30" i="1" s="1"/>
  <c r="K19" i="1"/>
  <c r="I33" i="1" s="1"/>
  <c r="O19" i="1"/>
  <c r="I40" i="1" s="1"/>
  <c r="S19" i="1"/>
  <c r="I46" i="1" s="1"/>
  <c r="W19" i="1"/>
  <c r="I52" i="1" s="1"/>
  <c r="AA19" i="1"/>
  <c r="I56" i="1" s="1"/>
  <c r="AE19" i="1"/>
  <c r="I59" i="1" s="1"/>
  <c r="AI19" i="1"/>
  <c r="I66" i="1" s="1"/>
  <c r="AM19" i="1"/>
  <c r="I69" i="1" s="1"/>
  <c r="AQ19" i="1"/>
  <c r="I75" i="1" s="1"/>
  <c r="AU19" i="1"/>
  <c r="I80" i="1" s="1"/>
  <c r="AY19" i="1"/>
  <c r="I86" i="1" s="1"/>
  <c r="BC19" i="1"/>
  <c r="I90" i="1" s="1"/>
  <c r="BG19" i="1"/>
  <c r="I93" i="1" s="1"/>
  <c r="BK19" i="1"/>
  <c r="I100" i="1" s="1"/>
  <c r="BO19" i="1"/>
  <c r="I103" i="1" s="1"/>
  <c r="BS19" i="1"/>
  <c r="I110" i="1" s="1"/>
  <c r="BW19" i="1"/>
  <c r="I116" i="1" s="1"/>
  <c r="CA19" i="1"/>
  <c r="I122" i="1" s="1"/>
  <c r="CE19" i="1"/>
  <c r="I126" i="1" s="1"/>
  <c r="CI19" i="1"/>
  <c r="I129" i="1" s="1"/>
  <c r="CM19" i="1"/>
  <c r="I136" i="1" s="1"/>
  <c r="CQ19" i="1"/>
  <c r="I139" i="1" s="1"/>
  <c r="CU19" i="1"/>
  <c r="I146" i="1" s="1"/>
  <c r="CY19" i="1"/>
  <c r="I152" i="1" s="1"/>
  <c r="DC19" i="1"/>
  <c r="I158" i="1" s="1"/>
  <c r="DG19" i="1"/>
  <c r="I162" i="1" s="1"/>
  <c r="DK19" i="1"/>
  <c r="I165" i="1" s="1"/>
  <c r="G20" i="1"/>
  <c r="J30" i="1" s="1"/>
  <c r="K20" i="1"/>
  <c r="J33" i="1" s="1"/>
  <c r="O20" i="1"/>
  <c r="J40" i="1" s="1"/>
  <c r="S20" i="1"/>
  <c r="J46" i="1" s="1"/>
  <c r="W20" i="1"/>
  <c r="J52" i="1" s="1"/>
  <c r="AA20" i="1"/>
  <c r="J56" i="1" s="1"/>
  <c r="AE20" i="1"/>
  <c r="J59" i="1" s="1"/>
  <c r="AI20" i="1"/>
  <c r="J66" i="1" s="1"/>
  <c r="AM20" i="1"/>
  <c r="J69" i="1" s="1"/>
  <c r="AQ20" i="1"/>
  <c r="J75" i="1" s="1"/>
  <c r="AU20" i="1"/>
  <c r="J80" i="1" s="1"/>
  <c r="AY20" i="1"/>
  <c r="J86" i="1" s="1"/>
  <c r="BC20" i="1"/>
  <c r="J90" i="1" s="1"/>
  <c r="BG20" i="1"/>
  <c r="J93" i="1" s="1"/>
  <c r="BK20" i="1"/>
  <c r="J100" i="1" s="1"/>
  <c r="BO20" i="1"/>
  <c r="J103" i="1" s="1"/>
  <c r="BS20" i="1"/>
  <c r="J110" i="1" s="1"/>
  <c r="BW20" i="1"/>
  <c r="J116" i="1" s="1"/>
  <c r="CA20" i="1"/>
  <c r="J122" i="1" s="1"/>
  <c r="CE20" i="1"/>
  <c r="J126" i="1" s="1"/>
  <c r="CI20" i="1"/>
  <c r="J129" i="1" s="1"/>
  <c r="CM20" i="1"/>
  <c r="J136" i="1" s="1"/>
  <c r="CQ20" i="1"/>
  <c r="J139" i="1" s="1"/>
  <c r="CU20" i="1"/>
  <c r="J146" i="1" s="1"/>
  <c r="CY20" i="1"/>
  <c r="J152" i="1" s="1"/>
  <c r="DC20" i="1"/>
  <c r="J158" i="1" s="1"/>
  <c r="DG20" i="1"/>
  <c r="J162" i="1" s="1"/>
  <c r="DK20" i="1"/>
  <c r="J165" i="1" s="1"/>
  <c r="G21" i="1"/>
  <c r="K30" i="1" s="1"/>
  <c r="K21" i="1"/>
  <c r="K33" i="1" s="1"/>
  <c r="O21" i="1"/>
  <c r="K40" i="1" s="1"/>
  <c r="S21" i="1"/>
  <c r="K46" i="1" s="1"/>
  <c r="W21" i="1"/>
  <c r="K52" i="1" s="1"/>
  <c r="AA21" i="1"/>
  <c r="K56" i="1" s="1"/>
  <c r="AE21" i="1"/>
  <c r="K59" i="1" s="1"/>
  <c r="AI21" i="1"/>
  <c r="K66" i="1" s="1"/>
  <c r="AM21" i="1"/>
  <c r="K69" i="1" s="1"/>
  <c r="AQ21" i="1"/>
  <c r="K75" i="1" s="1"/>
  <c r="AU21" i="1"/>
  <c r="K80" i="1" s="1"/>
  <c r="AY21" i="1"/>
  <c r="K86" i="1" s="1"/>
  <c r="BC21" i="1"/>
  <c r="K90" i="1" s="1"/>
  <c r="BG21" i="1"/>
  <c r="K93" i="1" s="1"/>
  <c r="BK21" i="1"/>
  <c r="K100" i="1" s="1"/>
  <c r="BO21" i="1"/>
  <c r="K103" i="1" s="1"/>
  <c r="BS21" i="1"/>
  <c r="K110" i="1" s="1"/>
  <c r="BW21" i="1"/>
  <c r="K116" i="1" s="1"/>
  <c r="CA21" i="1"/>
  <c r="K122" i="1" s="1"/>
  <c r="CE21" i="1"/>
  <c r="K126" i="1" s="1"/>
  <c r="CI21" i="1"/>
  <c r="K129" i="1" s="1"/>
  <c r="CM21" i="1"/>
  <c r="K136" i="1" s="1"/>
  <c r="CQ21" i="1"/>
  <c r="K139" i="1" s="1"/>
  <c r="CU21" i="1"/>
  <c r="K146" i="1" s="1"/>
  <c r="CY21" i="1"/>
  <c r="K152" i="1" s="1"/>
  <c r="DC21" i="1"/>
  <c r="K158" i="1" s="1"/>
  <c r="DG21" i="1"/>
  <c r="K162" i="1" s="1"/>
  <c r="DK21" i="1"/>
  <c r="K165" i="1" s="1"/>
  <c r="G22" i="1"/>
  <c r="L30" i="1" s="1"/>
  <c r="K22" i="1"/>
  <c r="L33" i="1" s="1"/>
  <c r="O22" i="1"/>
  <c r="L40" i="1" s="1"/>
  <c r="W22" i="1"/>
  <c r="L52" i="1" s="1"/>
  <c r="AA22" i="1"/>
  <c r="L56" i="1" s="1"/>
  <c r="AE22" i="1"/>
  <c r="L59" i="1" s="1"/>
  <c r="AI22" i="1"/>
  <c r="L66" i="1" s="1"/>
  <c r="AM22" i="1"/>
  <c r="L69" i="1" s="1"/>
  <c r="AQ22" i="1"/>
  <c r="L75" i="1" s="1"/>
  <c r="AU22" i="1"/>
  <c r="L80" i="1" s="1"/>
  <c r="E15" i="1"/>
  <c r="E28" i="1" s="1"/>
  <c r="DG15" i="1"/>
  <c r="E162" i="1" s="1"/>
  <c r="BK16" i="1"/>
  <c r="F100" i="1" s="1"/>
  <c r="O17" i="1"/>
  <c r="G40" i="1" s="1"/>
  <c r="CA17" i="1"/>
  <c r="G122" i="1" s="1"/>
  <c r="CV17" i="1"/>
  <c r="G149" i="1" s="1"/>
  <c r="DL17" i="1"/>
  <c r="G166" i="1" s="1"/>
  <c r="T18" i="1"/>
  <c r="H47" i="1" s="1"/>
  <c r="AJ18" i="1"/>
  <c r="H67" i="1" s="1"/>
  <c r="AZ18" i="1"/>
  <c r="H84" i="1" s="1"/>
  <c r="BP18" i="1"/>
  <c r="H107" i="1" s="1"/>
  <c r="CF18" i="1"/>
  <c r="H127" i="1" s="1"/>
  <c r="CV18" i="1"/>
  <c r="H149" i="1" s="1"/>
  <c r="DL18" i="1"/>
  <c r="H166" i="1" s="1"/>
  <c r="T19" i="1"/>
  <c r="I47" i="1" s="1"/>
  <c r="AJ19" i="1"/>
  <c r="I67" i="1" s="1"/>
  <c r="AZ19" i="1"/>
  <c r="I84" i="1" s="1"/>
  <c r="BP19" i="1"/>
  <c r="I107" i="1" s="1"/>
  <c r="CF19" i="1"/>
  <c r="I127" i="1" s="1"/>
  <c r="CV19" i="1"/>
  <c r="I149" i="1" s="1"/>
  <c r="DL19" i="1"/>
  <c r="I166" i="1" s="1"/>
  <c r="T20" i="1"/>
  <c r="J47" i="1" s="1"/>
  <c r="AJ20" i="1"/>
  <c r="J67" i="1" s="1"/>
  <c r="AZ20" i="1"/>
  <c r="J84" i="1" s="1"/>
  <c r="BP20" i="1"/>
  <c r="J107" i="1" s="1"/>
  <c r="CF20" i="1"/>
  <c r="J127" i="1" s="1"/>
  <c r="CV20" i="1"/>
  <c r="J149" i="1" s="1"/>
  <c r="DL20" i="1"/>
  <c r="J166" i="1" s="1"/>
  <c r="T21" i="1"/>
  <c r="K47" i="1" s="1"/>
  <c r="AJ21" i="1"/>
  <c r="K67" i="1" s="1"/>
  <c r="AZ21" i="1"/>
  <c r="K84" i="1" s="1"/>
  <c r="BP21" i="1"/>
  <c r="K107" i="1" s="1"/>
  <c r="CF21" i="1"/>
  <c r="K127" i="1" s="1"/>
  <c r="CV21" i="1"/>
  <c r="K149" i="1" s="1"/>
  <c r="DL21" i="1"/>
  <c r="K166" i="1" s="1"/>
  <c r="T22" i="1"/>
  <c r="L47" i="1" s="1"/>
  <c r="AJ22" i="1"/>
  <c r="L67" i="1" s="1"/>
  <c r="AX22" i="1"/>
  <c r="L83" i="1" s="1"/>
  <c r="BC22" i="1"/>
  <c r="L90" i="1" s="1"/>
  <c r="BH22" i="1"/>
  <c r="L94" i="1" s="1"/>
  <c r="BN22" i="1"/>
  <c r="L102" i="1" s="1"/>
  <c r="BS22" i="1"/>
  <c r="L110" i="1" s="1"/>
  <c r="BX22" i="1"/>
  <c r="L117" i="1" s="1"/>
  <c r="CD22" i="1"/>
  <c r="L125" i="1" s="1"/>
  <c r="CI22" i="1"/>
  <c r="L129" i="1" s="1"/>
  <c r="CN22" i="1"/>
  <c r="L137" i="1" s="1"/>
  <c r="CT22" i="1"/>
  <c r="L145" i="1" s="1"/>
  <c r="CY22" i="1"/>
  <c r="L152" i="1" s="1"/>
  <c r="DD22" i="1"/>
  <c r="L156" i="1" s="1"/>
  <c r="DJ22" i="1"/>
  <c r="L167" i="1" s="1"/>
  <c r="D17" i="1"/>
  <c r="G27" i="1" s="1"/>
  <c r="S26" i="1" s="1"/>
  <c r="AE26" i="1" s="1"/>
  <c r="D21" i="1"/>
  <c r="K27" i="1" s="1"/>
  <c r="W26" i="1" s="1"/>
  <c r="AI26" i="1" s="1"/>
  <c r="CQ15" i="1"/>
  <c r="E139" i="1" s="1"/>
  <c r="CB19" i="1"/>
  <c r="I120" i="1" s="1"/>
  <c r="AF20" i="1"/>
  <c r="J60" i="1" s="1"/>
  <c r="CR20" i="1"/>
  <c r="J143" i="1" s="1"/>
  <c r="AF21" i="1"/>
  <c r="K60" i="1" s="1"/>
  <c r="CB21" i="1"/>
  <c r="K120" i="1" s="1"/>
  <c r="P22" i="1"/>
  <c r="L43" i="1" s="1"/>
  <c r="BB22" i="1"/>
  <c r="L89" i="1" s="1"/>
  <c r="BG22" i="1"/>
  <c r="L93" i="1" s="1"/>
  <c r="BW22" i="1"/>
  <c r="L116" i="1" s="1"/>
  <c r="CM22" i="1"/>
  <c r="L136" i="1" s="1"/>
  <c r="DC22" i="1"/>
  <c r="L158" i="1" s="1"/>
  <c r="J23" i="1"/>
  <c r="M32" i="1" s="1"/>
  <c r="P69" i="1" s="1"/>
  <c r="V23" i="1"/>
  <c r="M49" i="1" s="1"/>
  <c r="X68" i="1" s="1"/>
  <c r="AH23" i="1"/>
  <c r="M65" i="1" s="1"/>
  <c r="Q66" i="1" s="1"/>
  <c r="AT23" i="1"/>
  <c r="M76" i="1" s="1"/>
  <c r="U69" i="1" s="1"/>
  <c r="BF23" i="1"/>
  <c r="M95" i="1" s="1"/>
  <c r="BR23" i="1"/>
  <c r="M109" i="1" s="1"/>
  <c r="V67" i="1" s="1"/>
  <c r="CD23" i="1"/>
  <c r="M125" i="1" s="1"/>
  <c r="CP23" i="1"/>
  <c r="M139" i="1" s="1"/>
  <c r="S70" i="1" s="1"/>
  <c r="DB23" i="1"/>
  <c r="M155" i="1" s="1"/>
  <c r="AA68" i="1" s="1"/>
  <c r="D16" i="1"/>
  <c r="F27" i="1" s="1"/>
  <c r="AD26" i="1" s="1"/>
  <c r="AK15" i="1"/>
  <c r="E70" i="1" s="1"/>
  <c r="O16" i="1"/>
  <c r="F40" i="1" s="1"/>
  <c r="CA16" i="1"/>
  <c r="F122" i="1" s="1"/>
  <c r="AE17" i="1"/>
  <c r="G59" i="1" s="1"/>
  <c r="CH17" i="1"/>
  <c r="G131" i="1" s="1"/>
  <c r="CZ17" i="1"/>
  <c r="G153" i="1" s="1"/>
  <c r="H18" i="1"/>
  <c r="H31" i="1" s="1"/>
  <c r="X18" i="1"/>
  <c r="H50" i="1" s="1"/>
  <c r="AN18" i="1"/>
  <c r="H72" i="1" s="1"/>
  <c r="BD18" i="1"/>
  <c r="H91" i="1" s="1"/>
  <c r="BT18" i="1"/>
  <c r="H113" i="1" s="1"/>
  <c r="CJ18" i="1"/>
  <c r="H130" i="1" s="1"/>
  <c r="CZ18" i="1"/>
  <c r="H153" i="1" s="1"/>
  <c r="H19" i="1"/>
  <c r="I31" i="1" s="1"/>
  <c r="X19" i="1"/>
  <c r="I50" i="1" s="1"/>
  <c r="AN19" i="1"/>
  <c r="I72" i="1" s="1"/>
  <c r="BD19" i="1"/>
  <c r="I91" i="1" s="1"/>
  <c r="BT19" i="1"/>
  <c r="I113" i="1" s="1"/>
  <c r="CJ19" i="1"/>
  <c r="I130" i="1" s="1"/>
  <c r="CZ19" i="1"/>
  <c r="I153" i="1" s="1"/>
  <c r="H20" i="1"/>
  <c r="J31" i="1" s="1"/>
  <c r="X20" i="1"/>
  <c r="J50" i="1" s="1"/>
  <c r="AN20" i="1"/>
  <c r="J72" i="1" s="1"/>
  <c r="BD20" i="1"/>
  <c r="J91" i="1" s="1"/>
  <c r="BT20" i="1"/>
  <c r="J113" i="1" s="1"/>
  <c r="CJ20" i="1"/>
  <c r="J130" i="1" s="1"/>
  <c r="CZ20" i="1"/>
  <c r="J153" i="1" s="1"/>
  <c r="H21" i="1"/>
  <c r="K31" i="1" s="1"/>
  <c r="X21" i="1"/>
  <c r="K50" i="1" s="1"/>
  <c r="AN21" i="1"/>
  <c r="K72" i="1" s="1"/>
  <c r="BD21" i="1"/>
  <c r="K91" i="1" s="1"/>
  <c r="BT21" i="1"/>
  <c r="K113" i="1" s="1"/>
  <c r="CJ21" i="1"/>
  <c r="K130" i="1" s="1"/>
  <c r="CZ21" i="1"/>
  <c r="K153" i="1" s="1"/>
  <c r="H22" i="1"/>
  <c r="L31" i="1" s="1"/>
  <c r="X22" i="1"/>
  <c r="L50" i="1" s="1"/>
  <c r="AN22" i="1"/>
  <c r="L72" i="1" s="1"/>
  <c r="AY22" i="1"/>
  <c r="L86" i="1" s="1"/>
  <c r="BD22" i="1"/>
  <c r="L91" i="1" s="1"/>
  <c r="BJ22" i="1"/>
  <c r="L99" i="1" s="1"/>
  <c r="BO22" i="1"/>
  <c r="L103" i="1" s="1"/>
  <c r="BT22" i="1"/>
  <c r="L113" i="1" s="1"/>
  <c r="BZ22" i="1"/>
  <c r="L119" i="1" s="1"/>
  <c r="CE22" i="1"/>
  <c r="L126" i="1" s="1"/>
  <c r="CJ22" i="1"/>
  <c r="L130" i="1" s="1"/>
  <c r="CP22" i="1"/>
  <c r="L138" i="1" s="1"/>
  <c r="CU22" i="1"/>
  <c r="L146" i="1" s="1"/>
  <c r="CZ22" i="1"/>
  <c r="L153" i="1" s="1"/>
  <c r="DF22" i="1"/>
  <c r="L161" i="1" s="1"/>
  <c r="DK22" i="1"/>
  <c r="L165" i="1" s="1"/>
  <c r="D18" i="1"/>
  <c r="H27" i="1" s="1"/>
  <c r="T26" i="1" s="1"/>
  <c r="AF26" i="1" s="1"/>
  <c r="D22" i="1"/>
  <c r="AU16" i="1"/>
  <c r="F80" i="1" s="1"/>
  <c r="DG16" i="1"/>
  <c r="F162" i="1" s="1"/>
  <c r="CR17" i="1"/>
  <c r="G143" i="1" s="1"/>
  <c r="P18" i="1"/>
  <c r="H43" i="1" s="1"/>
  <c r="AV18" i="1"/>
  <c r="H81" i="1" s="1"/>
  <c r="CB18" i="1"/>
  <c r="H120" i="1" s="1"/>
  <c r="DH18" i="1"/>
  <c r="H163" i="1" s="1"/>
  <c r="AF19" i="1"/>
  <c r="I60" i="1" s="1"/>
  <c r="BL19" i="1"/>
  <c r="I101" i="1" s="1"/>
  <c r="DH19" i="1"/>
  <c r="I163" i="1" s="1"/>
  <c r="AV20" i="1"/>
  <c r="J81" i="1" s="1"/>
  <c r="CB20" i="1"/>
  <c r="J120" i="1" s="1"/>
  <c r="P21" i="1"/>
  <c r="K43" i="1" s="1"/>
  <c r="AV21" i="1"/>
  <c r="K81" i="1" s="1"/>
  <c r="CR21" i="1"/>
  <c r="K143" i="1" s="1"/>
  <c r="AF22" i="1"/>
  <c r="L60" i="1" s="1"/>
  <c r="BL22" i="1"/>
  <c r="L101" i="1" s="1"/>
  <c r="CH22" i="1"/>
  <c r="L131" i="1" s="1"/>
  <c r="CX22" i="1"/>
  <c r="L148" i="1" s="1"/>
  <c r="F23" i="1"/>
  <c r="M29" i="1" s="1"/>
  <c r="P66" i="1" s="1"/>
  <c r="R23" i="1"/>
  <c r="M41" i="1" s="1"/>
  <c r="T69" i="1" s="1"/>
  <c r="AD23" i="1"/>
  <c r="M61" i="1" s="1"/>
  <c r="AP23" i="1"/>
  <c r="M74" i="1" s="1"/>
  <c r="U67" i="1" s="1"/>
  <c r="AX23" i="1"/>
  <c r="M83" i="1" s="1"/>
  <c r="Y68" i="1" s="1"/>
  <c r="BN23" i="1"/>
  <c r="M103" i="1" s="1"/>
  <c r="R70" i="1" s="1"/>
  <c r="BZ23" i="1"/>
  <c r="M119" i="1" s="1"/>
  <c r="Z68" i="1" s="1"/>
  <c r="CL23" i="1"/>
  <c r="M135" i="1" s="1"/>
  <c r="S66" i="1" s="1"/>
  <c r="CX23" i="1"/>
  <c r="M147" i="1" s="1"/>
  <c r="W69" i="1" s="1"/>
  <c r="DJ23" i="1"/>
  <c r="M167" i="1" s="1"/>
  <c r="D27" i="1"/>
  <c r="P26" i="1" s="1"/>
  <c r="AB26" i="1" s="1"/>
  <c r="AZ14" i="1"/>
  <c r="D84" i="1" s="1"/>
  <c r="BQ15" i="1"/>
  <c r="E108" i="1" s="1"/>
  <c r="AE16" i="1"/>
  <c r="F59" i="1" s="1"/>
  <c r="CQ16" i="1"/>
  <c r="F139" i="1" s="1"/>
  <c r="AU17" i="1"/>
  <c r="G80" i="1" s="1"/>
  <c r="CM17" i="1"/>
  <c r="G136" i="1" s="1"/>
  <c r="DD17" i="1"/>
  <c r="G156" i="1" s="1"/>
  <c r="L18" i="1"/>
  <c r="H37" i="1" s="1"/>
  <c r="AB18" i="1"/>
  <c r="H57" i="1" s="1"/>
  <c r="AR18" i="1"/>
  <c r="H78" i="1" s="1"/>
  <c r="BH18" i="1"/>
  <c r="H94" i="1" s="1"/>
  <c r="BX18" i="1"/>
  <c r="H117" i="1" s="1"/>
  <c r="CN18" i="1"/>
  <c r="H137" i="1" s="1"/>
  <c r="DD18" i="1"/>
  <c r="H156" i="1" s="1"/>
  <c r="L19" i="1"/>
  <c r="I37" i="1" s="1"/>
  <c r="AB19" i="1"/>
  <c r="I57" i="1" s="1"/>
  <c r="AR19" i="1"/>
  <c r="I78" i="1" s="1"/>
  <c r="BH19" i="1"/>
  <c r="I94" i="1" s="1"/>
  <c r="BX19" i="1"/>
  <c r="I117" i="1" s="1"/>
  <c r="CN19" i="1"/>
  <c r="I137" i="1" s="1"/>
  <c r="DD19" i="1"/>
  <c r="I156" i="1" s="1"/>
  <c r="L20" i="1"/>
  <c r="J37" i="1" s="1"/>
  <c r="AB20" i="1"/>
  <c r="J57" i="1" s="1"/>
  <c r="AR20" i="1"/>
  <c r="J78" i="1" s="1"/>
  <c r="BH20" i="1"/>
  <c r="J94" i="1" s="1"/>
  <c r="BX20" i="1"/>
  <c r="J117" i="1" s="1"/>
  <c r="CN20" i="1"/>
  <c r="J137" i="1" s="1"/>
  <c r="DD20" i="1"/>
  <c r="J156" i="1" s="1"/>
  <c r="L21" i="1"/>
  <c r="K37" i="1" s="1"/>
  <c r="W33" i="1" s="1"/>
  <c r="AI28" i="1" s="1"/>
  <c r="AI47" i="1" s="1"/>
  <c r="AB21" i="1"/>
  <c r="K57" i="1" s="1"/>
  <c r="AR21" i="1"/>
  <c r="K78" i="1" s="1"/>
  <c r="BH21" i="1"/>
  <c r="K94" i="1" s="1"/>
  <c r="BX21" i="1"/>
  <c r="K117" i="1" s="1"/>
  <c r="CN21" i="1"/>
  <c r="K137" i="1" s="1"/>
  <c r="DD21" i="1"/>
  <c r="K156" i="1" s="1"/>
  <c r="L22" i="1"/>
  <c r="L37" i="1" s="1"/>
  <c r="AB22" i="1"/>
  <c r="L57" i="1" s="1"/>
  <c r="AR22" i="1"/>
  <c r="L78" i="1" s="1"/>
  <c r="AZ22" i="1"/>
  <c r="L84" i="1" s="1"/>
  <c r="BF22" i="1"/>
  <c r="L95" i="1" s="1"/>
  <c r="BK22" i="1"/>
  <c r="L100" i="1" s="1"/>
  <c r="BP22" i="1"/>
  <c r="L107" i="1" s="1"/>
  <c r="BV22" i="1"/>
  <c r="L112" i="1" s="1"/>
  <c r="CA22" i="1"/>
  <c r="L122" i="1" s="1"/>
  <c r="CF22" i="1"/>
  <c r="L127" i="1" s="1"/>
  <c r="CL22" i="1"/>
  <c r="L135" i="1" s="1"/>
  <c r="CQ22" i="1"/>
  <c r="L139" i="1" s="1"/>
  <c r="CV22" i="1"/>
  <c r="L149" i="1" s="1"/>
  <c r="DB22" i="1"/>
  <c r="L155" i="1" s="1"/>
  <c r="DG22" i="1"/>
  <c r="L162" i="1" s="1"/>
  <c r="DL22" i="1"/>
  <c r="L166" i="1" s="1"/>
  <c r="D15" i="1"/>
  <c r="E27" i="1" s="1"/>
  <c r="Q26" i="1" s="1"/>
  <c r="AC26" i="1" s="1"/>
  <c r="D19" i="1"/>
  <c r="I27" i="1" s="1"/>
  <c r="U26" i="1" s="1"/>
  <c r="AG26" i="1" s="1"/>
  <c r="CG14" i="1"/>
  <c r="D128" i="1" s="1"/>
  <c r="BK17" i="1"/>
  <c r="G100" i="1" s="1"/>
  <c r="DH17" i="1"/>
  <c r="G163" i="1" s="1"/>
  <c r="AF18" i="1"/>
  <c r="H60" i="1" s="1"/>
  <c r="BL18" i="1"/>
  <c r="H101" i="1" s="1"/>
  <c r="CR18" i="1"/>
  <c r="H143" i="1" s="1"/>
  <c r="P19" i="1"/>
  <c r="I43" i="1" s="1"/>
  <c r="AV19" i="1"/>
  <c r="I81" i="1" s="1"/>
  <c r="CR19" i="1"/>
  <c r="I143" i="1" s="1"/>
  <c r="P20" i="1"/>
  <c r="J43" i="1" s="1"/>
  <c r="BL20" i="1"/>
  <c r="J101" i="1" s="1"/>
  <c r="DH20" i="1"/>
  <c r="J163" i="1" s="1"/>
  <c r="BL21" i="1"/>
  <c r="K101" i="1" s="1"/>
  <c r="DH21" i="1"/>
  <c r="K163" i="1" s="1"/>
  <c r="AV22" i="1"/>
  <c r="L81" i="1" s="1"/>
  <c r="BR22" i="1"/>
  <c r="L109" i="1" s="1"/>
  <c r="CB22" i="1"/>
  <c r="L120" i="1" s="1"/>
  <c r="CR22" i="1"/>
  <c r="L143" i="1" s="1"/>
  <c r="DH22" i="1"/>
  <c r="L163" i="1" s="1"/>
  <c r="N23" i="1"/>
  <c r="M39" i="1" s="1"/>
  <c r="T67" i="1" s="1"/>
  <c r="Z23" i="1"/>
  <c r="M55" i="1" s="1"/>
  <c r="AL23" i="1"/>
  <c r="M69" i="1" s="1"/>
  <c r="Q70" i="1" s="1"/>
  <c r="BB23" i="1"/>
  <c r="M89" i="1" s="1"/>
  <c r="AC65" i="1" s="1"/>
  <c r="BJ23" i="1"/>
  <c r="M99" i="1" s="1"/>
  <c r="R66" i="1" s="1"/>
  <c r="BV23" i="1"/>
  <c r="M111" i="1" s="1"/>
  <c r="V69" i="1" s="1"/>
  <c r="CH23" i="1"/>
  <c r="M131" i="1" s="1"/>
  <c r="CT23" i="1"/>
  <c r="M145" i="1" s="1"/>
  <c r="W67" i="1" s="1"/>
  <c r="DF23" i="1"/>
  <c r="M161" i="1" s="1"/>
  <c r="D20" i="1"/>
  <c r="J27" i="1" s="1"/>
  <c r="V26" i="1" s="1"/>
  <c r="AH26" i="1" s="1"/>
  <c r="DL23" i="1"/>
  <c r="M165" i="1" s="1"/>
  <c r="AE69" i="1" s="1"/>
  <c r="BT23" i="1"/>
  <c r="M113" i="1" s="1"/>
  <c r="X23" i="1"/>
  <c r="M51" i="1" s="1"/>
  <c r="X70" i="1" s="1"/>
  <c r="CU23" i="1"/>
  <c r="M146" i="1" s="1"/>
  <c r="W68" i="1" s="1"/>
  <c r="BO23" i="1"/>
  <c r="M102" i="1" s="1"/>
  <c r="R69" i="1" s="1"/>
  <c r="AI23" i="1"/>
  <c r="M66" i="1" s="1"/>
  <c r="Q67" i="1" s="1"/>
  <c r="DH23" i="1"/>
  <c r="M163" i="1" s="1"/>
  <c r="AE67" i="1" s="1"/>
  <c r="BD23" i="1"/>
  <c r="M91" i="1" s="1"/>
  <c r="AC67" i="1" s="1"/>
  <c r="P23" i="1"/>
  <c r="M43" i="1" s="1"/>
  <c r="CI23" i="1"/>
  <c r="M130" i="1" s="1"/>
  <c r="AD70" i="1" s="1"/>
  <c r="BC23" i="1"/>
  <c r="M90" i="1" s="1"/>
  <c r="W23" i="1"/>
  <c r="M52" i="1" s="1"/>
  <c r="CV23" i="1"/>
  <c r="M149" i="1" s="1"/>
  <c r="AZ23" i="1"/>
  <c r="M85" i="1" s="1"/>
  <c r="Y70" i="1" s="1"/>
  <c r="CW23" i="1"/>
  <c r="M148" i="1" s="1"/>
  <c r="W70" i="1" s="1"/>
  <c r="CG23" i="1"/>
  <c r="M128" i="1" s="1"/>
  <c r="AD68" i="1" s="1"/>
  <c r="BQ23" i="1"/>
  <c r="M108" i="1" s="1"/>
  <c r="V66" i="1" s="1"/>
  <c r="BA23" i="1"/>
  <c r="M84" i="1" s="1"/>
  <c r="Y69" i="1" s="1"/>
  <c r="AK23" i="1"/>
  <c r="M70" i="1" s="1"/>
  <c r="U23" i="1"/>
  <c r="M48" i="1" s="1"/>
  <c r="X67" i="1" s="1"/>
  <c r="E23" i="1"/>
  <c r="DC23" i="1"/>
  <c r="M158" i="1" s="1"/>
  <c r="CZ23" i="1"/>
  <c r="M153" i="1" s="1"/>
  <c r="BH23" i="1"/>
  <c r="M93" i="1" s="1"/>
  <c r="AC69" i="1" s="1"/>
  <c r="L23" i="1"/>
  <c r="M37" i="1" s="1"/>
  <c r="CM23" i="1"/>
  <c r="M136" i="1" s="1"/>
  <c r="S67" i="1" s="1"/>
  <c r="BG23" i="1"/>
  <c r="M94" i="1" s="1"/>
  <c r="AC70" i="1" s="1"/>
  <c r="CR23" i="1"/>
  <c r="M143" i="1" s="1"/>
  <c r="AR23" i="1"/>
  <c r="M78" i="1" s="1"/>
  <c r="CA23" i="1"/>
  <c r="M122" i="1" s="1"/>
  <c r="AU23" i="1"/>
  <c r="M80" i="1" s="1"/>
  <c r="Y65" i="1" s="1"/>
  <c r="O23" i="1"/>
  <c r="M40" i="1" s="1"/>
  <c r="T68" i="1" s="1"/>
  <c r="CJ23" i="1"/>
  <c r="M129" i="1" s="1"/>
  <c r="AD69" i="1" s="1"/>
  <c r="AN23" i="1"/>
  <c r="M72" i="1" s="1"/>
  <c r="DI23" i="1"/>
  <c r="M164" i="1" s="1"/>
  <c r="AE68" i="1" s="1"/>
  <c r="CS23" i="1"/>
  <c r="M144" i="1" s="1"/>
  <c r="W66" i="1" s="1"/>
  <c r="CC23" i="1"/>
  <c r="M120" i="1" s="1"/>
  <c r="Z69" i="1" s="1"/>
  <c r="BM23" i="1"/>
  <c r="M104" i="1" s="1"/>
  <c r="AW23" i="1"/>
  <c r="M82" i="1" s="1"/>
  <c r="Y67" i="1" s="1"/>
  <c r="AG23" i="1"/>
  <c r="M64" i="1" s="1"/>
  <c r="Q23" i="1"/>
  <c r="M42" i="1" s="1"/>
  <c r="T70" i="1" s="1"/>
  <c r="AJ23" i="1"/>
  <c r="M67" i="1" s="1"/>
  <c r="Q68" i="1" s="1"/>
  <c r="AQ23" i="1"/>
  <c r="M75" i="1" s="1"/>
  <c r="U68" i="1" s="1"/>
  <c r="K23" i="1"/>
  <c r="M33" i="1" s="1"/>
  <c r="P70" i="1" s="1"/>
  <c r="CQ23" i="1"/>
  <c r="M138" i="1" s="1"/>
  <c r="S69" i="1" s="1"/>
  <c r="AE23" i="1"/>
  <c r="M60" i="1" s="1"/>
  <c r="AB70" i="1" s="1"/>
  <c r="BL23" i="1"/>
  <c r="M101" i="1" s="1"/>
  <c r="R68" i="1" s="1"/>
  <c r="DA23" i="1"/>
  <c r="M154" i="1" s="1"/>
  <c r="AA67" i="1" s="1"/>
  <c r="BU23" i="1"/>
  <c r="M112" i="1" s="1"/>
  <c r="V70" i="1" s="1"/>
  <c r="AO23" i="1"/>
  <c r="M73" i="1" s="1"/>
  <c r="U66" i="1" s="1"/>
  <c r="Y23" i="1"/>
  <c r="M50" i="1" s="1"/>
  <c r="X69" i="1" s="1"/>
  <c r="CN23" i="1"/>
  <c r="M137" i="1" s="1"/>
  <c r="S68" i="1" s="1"/>
  <c r="AV23" i="1"/>
  <c r="M81" i="1" s="1"/>
  <c r="DK23" i="1"/>
  <c r="M166" i="1" s="1"/>
  <c r="AE70" i="1" s="1"/>
  <c r="CE23" i="1"/>
  <c r="M126" i="1" s="1"/>
  <c r="AD66" i="1" s="1"/>
  <c r="AY23" i="1"/>
  <c r="M86" i="1" s="1"/>
  <c r="S23" i="1"/>
  <c r="M46" i="1" s="1"/>
  <c r="CB23" i="1"/>
  <c r="M121" i="1" s="1"/>
  <c r="Z70" i="1" s="1"/>
  <c r="AF23" i="1"/>
  <c r="M59" i="1" s="1"/>
  <c r="AB69" i="1" s="1"/>
  <c r="CY23" i="1"/>
  <c r="M152" i="1" s="1"/>
  <c r="AA65" i="1" s="1"/>
  <c r="BS23" i="1"/>
  <c r="M110" i="1" s="1"/>
  <c r="V68" i="1" s="1"/>
  <c r="AM23" i="1"/>
  <c r="M68" i="1" s="1"/>
  <c r="Q69" i="1" s="1"/>
  <c r="BX23" i="1"/>
  <c r="M117" i="1" s="1"/>
  <c r="Z66" i="1" s="1"/>
  <c r="AB23" i="1"/>
  <c r="M57" i="1" s="1"/>
  <c r="AB67" i="1" s="1"/>
  <c r="DE23" i="1"/>
  <c r="M156" i="1" s="1"/>
  <c r="AA69" i="1" s="1"/>
  <c r="CO23" i="1"/>
  <c r="M140" i="1" s="1"/>
  <c r="BY23" i="1"/>
  <c r="M118" i="1" s="1"/>
  <c r="Z67" i="1" s="1"/>
  <c r="BI23" i="1"/>
  <c r="M98" i="1" s="1"/>
  <c r="R65" i="1" s="1"/>
  <c r="AS23" i="1"/>
  <c r="M77" i="1" s="1"/>
  <c r="U70" i="1" s="1"/>
  <c r="AC23" i="1"/>
  <c r="M58" i="1" s="1"/>
  <c r="AB68" i="1" s="1"/>
  <c r="M23" i="1"/>
  <c r="M38" i="1" s="1"/>
  <c r="T66" i="1" s="1"/>
  <c r="CF23" i="1"/>
  <c r="M127" i="1" s="1"/>
  <c r="AD67" i="1" s="1"/>
  <c r="BW23" i="1"/>
  <c r="M116" i="1" s="1"/>
  <c r="BP23" i="1"/>
  <c r="M107" i="1" s="1"/>
  <c r="T23" i="1"/>
  <c r="M47" i="1" s="1"/>
  <c r="X66" i="1" s="1"/>
  <c r="BK23" i="1"/>
  <c r="M100" i="1" s="1"/>
  <c r="R67" i="1" s="1"/>
  <c r="DD23" i="1"/>
  <c r="M157" i="1" s="1"/>
  <c r="AA70" i="1" s="1"/>
  <c r="H23" i="1"/>
  <c r="M31" i="1" s="1"/>
  <c r="P68" i="1" s="1"/>
  <c r="CK23" i="1"/>
  <c r="M134" i="1" s="1"/>
  <c r="BE23" i="1"/>
  <c r="M92" i="1" s="1"/>
  <c r="AC68" i="1" s="1"/>
  <c r="I23" i="1"/>
  <c r="M34" i="1" s="1"/>
  <c r="M28" i="1" l="1"/>
  <c r="Y27" i="1" s="1"/>
  <c r="AK27" i="1" s="1"/>
  <c r="AK46" i="1" s="1"/>
  <c r="W65" i="1"/>
  <c r="Y36" i="1"/>
  <c r="AK40" i="1" s="1"/>
  <c r="AK59" i="1" s="1"/>
  <c r="Y42" i="1"/>
  <c r="AK41" i="1" s="1"/>
  <c r="AK60" i="1" s="1"/>
  <c r="AA66" i="1"/>
  <c r="Y46" i="1"/>
  <c r="AK34" i="1" s="1"/>
  <c r="AK53" i="1" s="1"/>
  <c r="AC66" i="1"/>
  <c r="AE65" i="1"/>
  <c r="Y48" i="1"/>
  <c r="AK42" i="1" s="1"/>
  <c r="AK61" i="1" s="1"/>
  <c r="S40" i="1"/>
  <c r="AE33" i="1" s="1"/>
  <c r="AE52" i="1" s="1"/>
  <c r="W36" i="1"/>
  <c r="AI40" i="1" s="1"/>
  <c r="AI59" i="1" s="1"/>
  <c r="S36" i="1"/>
  <c r="AE40" i="1" s="1"/>
  <c r="AE59" i="1" s="1"/>
  <c r="V35" i="1"/>
  <c r="AH36" i="1" s="1"/>
  <c r="AH55" i="1" s="1"/>
  <c r="Q27" i="1"/>
  <c r="AC27" i="1" s="1"/>
  <c r="AC46" i="1" s="1"/>
  <c r="W40" i="1"/>
  <c r="AI33" i="1" s="1"/>
  <c r="AI52" i="1" s="1"/>
  <c r="T40" i="1"/>
  <c r="AF33" i="1" s="1"/>
  <c r="AF52" i="1" s="1"/>
  <c r="U46" i="1"/>
  <c r="AG34" i="1" s="1"/>
  <c r="AG53" i="1" s="1"/>
  <c r="T46" i="1"/>
  <c r="AF34" i="1" s="1"/>
  <c r="AF53" i="1" s="1"/>
  <c r="R46" i="1"/>
  <c r="AD34" i="1" s="1"/>
  <c r="AD53" i="1" s="1"/>
  <c r="P35" i="1"/>
  <c r="AB36" i="1" s="1"/>
  <c r="AB55" i="1" s="1"/>
  <c r="P30" i="1"/>
  <c r="AB39" i="1" s="1"/>
  <c r="AB58" i="1" s="1"/>
  <c r="P42" i="1"/>
  <c r="AB41" i="1" s="1"/>
  <c r="AB60" i="1" s="1"/>
  <c r="Q65" i="1"/>
  <c r="Y28" i="1"/>
  <c r="AK31" i="1" s="1"/>
  <c r="AK50" i="1" s="1"/>
  <c r="AB65" i="1"/>
  <c r="Y45" i="1"/>
  <c r="AK30" i="1" s="1"/>
  <c r="AK49" i="1" s="1"/>
  <c r="S65" i="1"/>
  <c r="Y30" i="1"/>
  <c r="AK39" i="1" s="1"/>
  <c r="AK58" i="1" s="1"/>
  <c r="Y35" i="1"/>
  <c r="AK36" i="1" s="1"/>
  <c r="AK55" i="1" s="1"/>
  <c r="V65" i="1"/>
  <c r="U65" i="1"/>
  <c r="Y34" i="1"/>
  <c r="AK32" i="1" s="1"/>
  <c r="AK51" i="1" s="1"/>
  <c r="X39" i="1"/>
  <c r="AJ29" i="1" s="1"/>
  <c r="Q42" i="1"/>
  <c r="AC41" i="1" s="1"/>
  <c r="AC60" i="1" s="1"/>
  <c r="P29" i="1"/>
  <c r="AB35" i="1" s="1"/>
  <c r="AB54" i="1" s="1"/>
  <c r="L27" i="1"/>
  <c r="X26" i="1" s="1"/>
  <c r="AJ26" i="1" s="1"/>
  <c r="Z65" i="1"/>
  <c r="Y41" i="1"/>
  <c r="AK37" i="1" s="1"/>
  <c r="AK56" i="1" s="1"/>
  <c r="X65" i="1"/>
  <c r="Y39" i="1"/>
  <c r="AK29" i="1" s="1"/>
  <c r="AK48" i="1" s="1"/>
  <c r="Y40" i="1"/>
  <c r="AK33" i="1" s="1"/>
  <c r="AK52" i="1" s="1"/>
  <c r="Y66" i="1"/>
  <c r="Y33" i="1"/>
  <c r="AK28" i="1" s="1"/>
  <c r="AK47" i="1" s="1"/>
  <c r="T65" i="1"/>
  <c r="AD65" i="1"/>
  <c r="Y47" i="1"/>
  <c r="AK38" i="1" s="1"/>
  <c r="AK57" i="1" s="1"/>
  <c r="R42" i="1"/>
  <c r="AD41" i="1" s="1"/>
  <c r="AD60" i="1" s="1"/>
  <c r="Q29" i="1"/>
  <c r="AC35" i="1" s="1"/>
  <c r="AC54" i="1" s="1"/>
  <c r="Y29" i="1"/>
  <c r="AK35" i="1" s="1"/>
  <c r="AK54" i="1" s="1"/>
  <c r="Q45" i="1"/>
  <c r="AC30" i="1" s="1"/>
  <c r="AC49" i="1" s="1"/>
  <c r="U40" i="1"/>
  <c r="AG33" i="1" s="1"/>
  <c r="AG52" i="1" s="1"/>
  <c r="W46" i="1"/>
  <c r="AI34" i="1" s="1"/>
  <c r="AI53" i="1" s="1"/>
  <c r="S46" i="1"/>
  <c r="AE34" i="1" s="1"/>
  <c r="AE53" i="1" s="1"/>
  <c r="R36" i="1"/>
  <c r="AD40" i="1" s="1"/>
  <c r="AD59" i="1" s="1"/>
  <c r="Q36" i="1"/>
  <c r="AC40" i="1" s="1"/>
  <c r="AC59" i="1" s="1"/>
  <c r="P45" i="1"/>
  <c r="AB30" i="1" s="1"/>
  <c r="AB49" i="1" s="1"/>
  <c r="X33" i="1"/>
  <c r="AJ28" i="1" s="1"/>
  <c r="T33" i="1"/>
  <c r="AF28" i="1" s="1"/>
  <c r="AF47" i="1" s="1"/>
  <c r="W28" i="1"/>
  <c r="AI31" i="1" s="1"/>
  <c r="AI50" i="1" s="1"/>
  <c r="W34" i="1"/>
  <c r="AI32" i="1" s="1"/>
  <c r="AI51" i="1" s="1"/>
  <c r="X46" i="1"/>
  <c r="AJ34" i="1" s="1"/>
  <c r="V36" i="1"/>
  <c r="AH40" i="1" s="1"/>
  <c r="AH59" i="1" s="1"/>
  <c r="X42" i="1"/>
  <c r="AJ41" i="1" s="1"/>
  <c r="X47" i="1"/>
  <c r="AJ38" i="1" s="1"/>
  <c r="W35" i="1"/>
  <c r="AI36" i="1" s="1"/>
  <c r="AI55" i="1" s="1"/>
  <c r="X40" i="1"/>
  <c r="AJ33" i="1" s="1"/>
  <c r="W41" i="1"/>
  <c r="AI37" i="1" s="1"/>
  <c r="AI56" i="1" s="1"/>
  <c r="V41" i="1"/>
  <c r="AH37" i="1" s="1"/>
  <c r="AH56" i="1" s="1"/>
  <c r="U41" i="1"/>
  <c r="AG37" i="1" s="1"/>
  <c r="AG56" i="1" s="1"/>
  <c r="T41" i="1"/>
  <c r="AF37" i="1" s="1"/>
  <c r="AF56" i="1" s="1"/>
  <c r="W47" i="1"/>
  <c r="AI38" i="1" s="1"/>
  <c r="AI57" i="1" s="1"/>
  <c r="V47" i="1"/>
  <c r="AH38" i="1" s="1"/>
  <c r="AH57" i="1" s="1"/>
  <c r="U47" i="1"/>
  <c r="AG38" i="1" s="1"/>
  <c r="AG57" i="1" s="1"/>
  <c r="T47" i="1"/>
  <c r="AF38" i="1" s="1"/>
  <c r="AF57" i="1" s="1"/>
  <c r="X29" i="1"/>
  <c r="AJ35" i="1" s="1"/>
  <c r="W29" i="1"/>
  <c r="AI35" i="1" s="1"/>
  <c r="AI54" i="1" s="1"/>
  <c r="V29" i="1"/>
  <c r="AH35" i="1" s="1"/>
  <c r="AH54" i="1" s="1"/>
  <c r="U29" i="1"/>
  <c r="AG35" i="1" s="1"/>
  <c r="AG54" i="1" s="1"/>
  <c r="T29" i="1"/>
  <c r="AF35" i="1" s="1"/>
  <c r="AF54" i="1" s="1"/>
  <c r="R47" i="1"/>
  <c r="AD38" i="1" s="1"/>
  <c r="AD57" i="1" s="1"/>
  <c r="Q33" i="1"/>
  <c r="AC28" i="1" s="1"/>
  <c r="AC47" i="1" s="1"/>
  <c r="S29" i="1"/>
  <c r="AE35" i="1" s="1"/>
  <c r="AE54" i="1" s="1"/>
  <c r="R29" i="1"/>
  <c r="AD35" i="1" s="1"/>
  <c r="AD54" i="1" s="1"/>
  <c r="S33" i="1"/>
  <c r="AE28" i="1" s="1"/>
  <c r="AE47" i="1" s="1"/>
  <c r="R33" i="1"/>
  <c r="AD28" i="1" s="1"/>
  <c r="AD47" i="1" s="1"/>
  <c r="P34" i="1"/>
  <c r="AB32" i="1" s="1"/>
  <c r="AB51" i="1" s="1"/>
  <c r="P28" i="1"/>
  <c r="AB31" i="1" s="1"/>
  <c r="AB50" i="1" s="1"/>
  <c r="Q39" i="1"/>
  <c r="AC29" i="1" s="1"/>
  <c r="AC48" i="1" s="1"/>
  <c r="P39" i="1"/>
  <c r="AB29" i="1" s="1"/>
  <c r="AB48" i="1" s="1"/>
  <c r="Q46" i="1"/>
  <c r="AC34" i="1" s="1"/>
  <c r="AC53" i="1" s="1"/>
  <c r="P46" i="1"/>
  <c r="AB34" i="1" s="1"/>
  <c r="AB53" i="1" s="1"/>
  <c r="Q34" i="1"/>
  <c r="AC32" i="1" s="1"/>
  <c r="AC51" i="1" s="1"/>
  <c r="Q28" i="1"/>
  <c r="AC31" i="1" s="1"/>
  <c r="AC50" i="1" s="1"/>
  <c r="T36" i="1"/>
  <c r="AF40" i="1" s="1"/>
  <c r="AF59" i="1" s="1"/>
  <c r="U33" i="1"/>
  <c r="AG28" i="1" s="1"/>
  <c r="AG47" i="1" s="1"/>
  <c r="R40" i="1"/>
  <c r="AD33" i="1" s="1"/>
  <c r="AD52" i="1" s="1"/>
  <c r="X48" i="1"/>
  <c r="AJ42" i="1" s="1"/>
  <c r="X28" i="1"/>
  <c r="AJ31" i="1" s="1"/>
  <c r="X34" i="1"/>
  <c r="AJ32" i="1" s="1"/>
  <c r="T28" i="1"/>
  <c r="AF31" i="1" s="1"/>
  <c r="AF50" i="1" s="1"/>
  <c r="T34" i="1"/>
  <c r="AF32" i="1" s="1"/>
  <c r="AF51" i="1" s="1"/>
  <c r="T35" i="1"/>
  <c r="AF36" i="1" s="1"/>
  <c r="AF55" i="1" s="1"/>
  <c r="W42" i="1"/>
  <c r="AI41" i="1" s="1"/>
  <c r="AI60" i="1" s="1"/>
  <c r="V42" i="1"/>
  <c r="AH41" i="1" s="1"/>
  <c r="AH60" i="1" s="1"/>
  <c r="U42" i="1"/>
  <c r="AG41" i="1" s="1"/>
  <c r="AG60" i="1" s="1"/>
  <c r="T42" i="1"/>
  <c r="AF41" i="1" s="1"/>
  <c r="AF60" i="1" s="1"/>
  <c r="S42" i="1"/>
  <c r="AE41" i="1" s="1"/>
  <c r="AE60" i="1" s="1"/>
  <c r="R41" i="1"/>
  <c r="AD37" i="1" s="1"/>
  <c r="AD56" i="1" s="1"/>
  <c r="W48" i="1"/>
  <c r="AI42" i="1" s="1"/>
  <c r="AI61" i="1" s="1"/>
  <c r="V48" i="1"/>
  <c r="AH42" i="1" s="1"/>
  <c r="AH61" i="1" s="1"/>
  <c r="U48" i="1"/>
  <c r="AG42" i="1" s="1"/>
  <c r="AG61" i="1" s="1"/>
  <c r="T48" i="1"/>
  <c r="AF42" i="1" s="1"/>
  <c r="AF61" i="1" s="1"/>
  <c r="S48" i="1"/>
  <c r="AE42" i="1" s="1"/>
  <c r="AE61" i="1" s="1"/>
  <c r="X30" i="1"/>
  <c r="AJ39" i="1" s="1"/>
  <c r="W30" i="1"/>
  <c r="AI39" i="1" s="1"/>
  <c r="AI58" i="1" s="1"/>
  <c r="V30" i="1"/>
  <c r="AH39" i="1" s="1"/>
  <c r="AH58" i="1" s="1"/>
  <c r="U30" i="1"/>
  <c r="AG39" i="1" s="1"/>
  <c r="AG58" i="1" s="1"/>
  <c r="T30" i="1"/>
  <c r="AF39" i="1" s="1"/>
  <c r="AF58" i="1" s="1"/>
  <c r="R39" i="1"/>
  <c r="AD29" i="1" s="1"/>
  <c r="AD48" i="1" s="1"/>
  <c r="R48" i="1"/>
  <c r="AD42" i="1" s="1"/>
  <c r="AD61" i="1" s="1"/>
  <c r="Q48" i="1"/>
  <c r="AC42" i="1" s="1"/>
  <c r="AC61" i="1" s="1"/>
  <c r="Q35" i="1"/>
  <c r="AC36" i="1" s="1"/>
  <c r="AC55" i="1" s="1"/>
  <c r="S30" i="1"/>
  <c r="AE39" i="1" s="1"/>
  <c r="AE58" i="1" s="1"/>
  <c r="R30" i="1"/>
  <c r="AD39" i="1" s="1"/>
  <c r="AD58" i="1" s="1"/>
  <c r="Q30" i="1"/>
  <c r="AC39" i="1" s="1"/>
  <c r="AC58" i="1" s="1"/>
  <c r="S28" i="1"/>
  <c r="AE31" i="1" s="1"/>
  <c r="AE50" i="1" s="1"/>
  <c r="S34" i="1"/>
  <c r="AE32" i="1" s="1"/>
  <c r="AE51" i="1" s="1"/>
  <c r="R34" i="1"/>
  <c r="AD32" i="1" s="1"/>
  <c r="AD51" i="1" s="1"/>
  <c r="R28" i="1"/>
  <c r="AD31" i="1" s="1"/>
  <c r="AD50" i="1" s="1"/>
  <c r="Q40" i="1"/>
  <c r="AC33" i="1" s="1"/>
  <c r="AC52" i="1" s="1"/>
  <c r="P40" i="1"/>
  <c r="AB33" i="1" s="1"/>
  <c r="AB52" i="1" s="1"/>
  <c r="Q47" i="1"/>
  <c r="AC38" i="1" s="1"/>
  <c r="AC57" i="1" s="1"/>
  <c r="P47" i="1"/>
  <c r="AB38" i="1" s="1"/>
  <c r="AB57" i="1" s="1"/>
  <c r="P27" i="1"/>
  <c r="AB27" i="1" s="1"/>
  <c r="AB46" i="1" s="1"/>
  <c r="V34" i="1"/>
  <c r="AH32" i="1" s="1"/>
  <c r="AH51" i="1" s="1"/>
  <c r="V28" i="1"/>
  <c r="AH31" i="1" s="1"/>
  <c r="AH50" i="1" s="1"/>
  <c r="V40" i="1"/>
  <c r="AH33" i="1" s="1"/>
  <c r="AH52" i="1" s="1"/>
  <c r="V46" i="1"/>
  <c r="AH34" i="1" s="1"/>
  <c r="AH53" i="1" s="1"/>
  <c r="X36" i="1"/>
  <c r="AJ40" i="1" s="1"/>
  <c r="U36" i="1"/>
  <c r="AG40" i="1" s="1"/>
  <c r="AG59" i="1" s="1"/>
  <c r="X35" i="1"/>
  <c r="AJ36" i="1" s="1"/>
  <c r="V33" i="1"/>
  <c r="AH28" i="1" s="1"/>
  <c r="AH47" i="1" s="1"/>
  <c r="U34" i="1"/>
  <c r="AG32" i="1" s="1"/>
  <c r="AG51" i="1" s="1"/>
  <c r="U28" i="1"/>
  <c r="AG31" i="1" s="1"/>
  <c r="AG50" i="1" s="1"/>
  <c r="X41" i="1"/>
  <c r="AJ37" i="1" s="1"/>
  <c r="U35" i="1"/>
  <c r="AG36" i="1" s="1"/>
  <c r="AG55" i="1" s="1"/>
  <c r="W39" i="1"/>
  <c r="AI29" i="1" s="1"/>
  <c r="AI48" i="1" s="1"/>
  <c r="V39" i="1"/>
  <c r="AH29" i="1" s="1"/>
  <c r="AH48" i="1" s="1"/>
  <c r="U39" i="1"/>
  <c r="AG29" i="1" s="1"/>
  <c r="AG48" i="1" s="1"/>
  <c r="T39" i="1"/>
  <c r="AF29" i="1" s="1"/>
  <c r="AF48" i="1" s="1"/>
  <c r="S41" i="1"/>
  <c r="AE37" i="1" s="1"/>
  <c r="AE56" i="1" s="1"/>
  <c r="X45" i="1"/>
  <c r="AJ30" i="1" s="1"/>
  <c r="W45" i="1"/>
  <c r="AI30" i="1" s="1"/>
  <c r="AI49" i="1" s="1"/>
  <c r="V45" i="1"/>
  <c r="AH30" i="1" s="1"/>
  <c r="AH49" i="1" s="1"/>
  <c r="U45" i="1"/>
  <c r="AG30" i="1" s="1"/>
  <c r="AG49" i="1" s="1"/>
  <c r="T45" i="1"/>
  <c r="AF30" i="1" s="1"/>
  <c r="AF49" i="1" s="1"/>
  <c r="X27" i="1"/>
  <c r="AJ27" i="1" s="1"/>
  <c r="W27" i="1"/>
  <c r="AI27" i="1" s="1"/>
  <c r="AI46" i="1" s="1"/>
  <c r="V27" i="1"/>
  <c r="AH27" i="1" s="1"/>
  <c r="AH46" i="1" s="1"/>
  <c r="U27" i="1"/>
  <c r="AG27" i="1" s="1"/>
  <c r="AG46" i="1" s="1"/>
  <c r="T27" i="1"/>
  <c r="AF27" i="1" s="1"/>
  <c r="AF46" i="1" s="1"/>
  <c r="S47" i="1"/>
  <c r="AE38" i="1" s="1"/>
  <c r="AE57" i="1" s="1"/>
  <c r="S39" i="1"/>
  <c r="AE29" i="1" s="1"/>
  <c r="AE48" i="1" s="1"/>
  <c r="S45" i="1"/>
  <c r="AE30" i="1" s="1"/>
  <c r="AE49" i="1" s="1"/>
  <c r="R45" i="1"/>
  <c r="AD30" i="1" s="1"/>
  <c r="AD49" i="1" s="1"/>
  <c r="S27" i="1"/>
  <c r="AE27" i="1" s="1"/>
  <c r="AE46" i="1" s="1"/>
  <c r="R27" i="1"/>
  <c r="AD27" i="1" s="1"/>
  <c r="AD46" i="1" s="1"/>
  <c r="P33" i="1"/>
  <c r="AB28" i="1" s="1"/>
  <c r="AB47" i="1" s="1"/>
  <c r="S35" i="1"/>
  <c r="AE36" i="1" s="1"/>
  <c r="AE55" i="1" s="1"/>
  <c r="R35" i="1"/>
  <c r="AD36" i="1" s="1"/>
  <c r="AD55" i="1" s="1"/>
  <c r="P36" i="1"/>
  <c r="AB40" i="1" s="1"/>
  <c r="AB59" i="1" s="1"/>
  <c r="Q41" i="1"/>
  <c r="AC37" i="1" s="1"/>
  <c r="AC56" i="1" s="1"/>
  <c r="P41" i="1"/>
  <c r="AB37" i="1" s="1"/>
  <c r="AB56" i="1" s="1"/>
  <c r="P48" i="1"/>
  <c r="AB42" i="1" s="1"/>
  <c r="AB61" i="1" s="1"/>
  <c r="AJ46" i="1" l="1"/>
  <c r="AJ56" i="1"/>
  <c r="AJ55" i="1"/>
  <c r="AJ61" i="1"/>
  <c r="AJ53" i="1"/>
  <c r="AJ47" i="1"/>
  <c r="AJ48" i="1"/>
  <c r="AJ50" i="1"/>
  <c r="AJ49" i="1"/>
  <c r="AJ57" i="1"/>
  <c r="AJ58" i="1"/>
  <c r="AJ52" i="1"/>
  <c r="AJ59" i="1"/>
  <c r="AJ51" i="1"/>
  <c r="AJ54" i="1"/>
  <c r="AJ60" i="1"/>
</calcChain>
</file>

<file path=xl/sharedStrings.xml><?xml version="1.0" encoding="utf-8"?>
<sst xmlns="http://schemas.openxmlformats.org/spreadsheetml/2006/main" count="6007" uniqueCount="165">
  <si>
    <t>Else</t>
  </si>
  <si>
    <t>Bale</t>
  </si>
  <si>
    <t>Harar</t>
  </si>
  <si>
    <t>Keffa</t>
  </si>
  <si>
    <t>Lekempti</t>
  </si>
  <si>
    <t>Limu</t>
  </si>
  <si>
    <t>Sidamo</t>
  </si>
  <si>
    <t>Yirgar</t>
  </si>
  <si>
    <t>Guji</t>
  </si>
  <si>
    <t>total</t>
  </si>
  <si>
    <t>SSP126</t>
  </si>
  <si>
    <t>BCCCSM2</t>
  </si>
  <si>
    <t>CanESM5</t>
  </si>
  <si>
    <t>CNRMESM2</t>
  </si>
  <si>
    <t>IPSLCM6A</t>
  </si>
  <si>
    <t>MRIESM2</t>
  </si>
  <si>
    <t>Type</t>
  </si>
  <si>
    <t>curr.s.cl.tif</t>
  </si>
  <si>
    <t>SSP126.s30.BCCCSM2.cl.tif</t>
  </si>
  <si>
    <t>SSP126.s30.CanESM5.cl.tif</t>
  </si>
  <si>
    <t>SSP126.s30.CNRMESM2.cl.tif</t>
  </si>
  <si>
    <t>SSP126.s30.IPSLCM6A.cl.tif</t>
  </si>
  <si>
    <t>SSP126.s30.mean.cl.tif</t>
  </si>
  <si>
    <t>SSP126.s30.MIROC6.cl.tif</t>
  </si>
  <si>
    <t>SSP126.s30.MRIESM2.cl.tif</t>
  </si>
  <si>
    <t>SSP126.s50.BCCCSM2.cl.tif</t>
  </si>
  <si>
    <t>SSP126.s50.CanESM5.cl.tif</t>
  </si>
  <si>
    <t>SSP126.s50.CNRMESM2.cl.tif</t>
  </si>
  <si>
    <t>SSP126.s50.IPSLCM6A.cl.tif</t>
  </si>
  <si>
    <t>SSP126.s50.mean.cl.tif</t>
  </si>
  <si>
    <t>SSP126.s50.MIROC6.cl.tif</t>
  </si>
  <si>
    <t>SSP126.s50.MRIESM2.cl.tif</t>
  </si>
  <si>
    <t>SSP126.s70.BCCCSM2.cl.tif</t>
  </si>
  <si>
    <t>SSP126.s70.CanESM5.cl.tif</t>
  </si>
  <si>
    <t>SSP126.s70.CNRMESM2.cl.tif</t>
  </si>
  <si>
    <t>SSP126.s70.IPSLCM6A.cl.tif</t>
  </si>
  <si>
    <t>SSP126.s70.mean.cl.tif</t>
  </si>
  <si>
    <t>SSP126.s70.MIROC6.cl.tif</t>
  </si>
  <si>
    <t>SSP126.s70.MRIESM2.cl.tif</t>
  </si>
  <si>
    <t>SSP126.s90.BCCCSM2.cl.tif</t>
  </si>
  <si>
    <t>SSP126.s90.CanESM5.cl.tif</t>
  </si>
  <si>
    <t>SSP126.s90.CNRMESM2.cl.tif</t>
  </si>
  <si>
    <t>SSP126.s90.IPSLCM6A.cl.tif</t>
  </si>
  <si>
    <t>SSP126.s90.mean.cl.tif</t>
  </si>
  <si>
    <t>SSP126.s90.MIROC6.cl.tif</t>
  </si>
  <si>
    <t>SSP126.s90.MRIESM2.cl.tif</t>
  </si>
  <si>
    <t>SSP245.s30.BCCCSM2.cl.tif</t>
  </si>
  <si>
    <t>SSP245.s30.CanESM5.cl.tif</t>
  </si>
  <si>
    <t>SSP245.s30.CNRMESM2.cl.tif</t>
  </si>
  <si>
    <t>SSP245.s30.IPSLCM6A.cl.tif</t>
  </si>
  <si>
    <t>SSP245.s30.mean.cl.tif</t>
  </si>
  <si>
    <t>SSP245.s30.MIROC6.cl.tif</t>
  </si>
  <si>
    <t>SSP245.s30.MRIESM2.cl.tif</t>
  </si>
  <si>
    <t>SSP245.s50.BCCCSM2.cl.tif</t>
  </si>
  <si>
    <t>SSP245.s50.CanESM5.cl.tif</t>
  </si>
  <si>
    <t>SSP245.s50.CNRMESM2.cl.tif</t>
  </si>
  <si>
    <t>SSP245.s50.IPSLCM6A.cl.tif</t>
  </si>
  <si>
    <t>SSP245.s50.mean.cl.tif</t>
  </si>
  <si>
    <t>SSP245.s50.MIROC6.cl.tif</t>
  </si>
  <si>
    <t>SSP245.s50.MRIESM2.cl.tif</t>
  </si>
  <si>
    <t>SSP245.s70.BCCCSM2.cl.tif</t>
  </si>
  <si>
    <t>SSP245.s70.CanESM5.cl.tif</t>
  </si>
  <si>
    <t>SSP245.s70.CNRMESM2.cl.tif</t>
  </si>
  <si>
    <t>SSP245.s70.IPSLCM6A.cl.tif</t>
  </si>
  <si>
    <t>SSP245.s70.mean.cl.tif</t>
  </si>
  <si>
    <t>SSP245.s70.MIROC6.cl.tif</t>
  </si>
  <si>
    <t>SSP245.s70.MRIESM2.cl.tif</t>
  </si>
  <si>
    <t>SSP245.s90.BCCCSM2.cl.tif</t>
  </si>
  <si>
    <t>SSP245.s90.CanESM5.cl.tif</t>
  </si>
  <si>
    <t>SSP245.s90.CNRMESM2.cl.tif</t>
  </si>
  <si>
    <t>SSP245.s90.IPSLCM6A.cl.tif</t>
  </si>
  <si>
    <t>SSP245.s90.mean.cl.tif</t>
  </si>
  <si>
    <t>SSP245.s90.MIROC6.cl.tif</t>
  </si>
  <si>
    <t>SSP245.s90.MRIESM2.cl.tif</t>
  </si>
  <si>
    <t>SSP370.s30.BCCCSM2.cl.tif</t>
  </si>
  <si>
    <t>SSP370.s30.CanESM5.cl.tif</t>
  </si>
  <si>
    <t>SSP370.s30.CNRMESM2.cl.tif</t>
  </si>
  <si>
    <t>SSP370.s30.IPSLCM6A.cl.tif</t>
  </si>
  <si>
    <t>SSP370.s30.mean.cl.tif</t>
  </si>
  <si>
    <t>SSP370.s30.MIROC6.cl.tif</t>
  </si>
  <si>
    <t>SSP370.s30.MRIESM2.cl.tif</t>
  </si>
  <si>
    <t>SSP370.s50.BCCCSM2.cl.tif</t>
  </si>
  <si>
    <t>SSP370.s50.CanESM5.cl.tif</t>
  </si>
  <si>
    <t>SSP370.s50.CNRMESM2.cl.tif</t>
  </si>
  <si>
    <t>SSP370.s50.IPSLCM6A.cl.tif</t>
  </si>
  <si>
    <t>SSP370.s50.mean.cl.tif</t>
  </si>
  <si>
    <t>SSP370.s50.MIROC6.cl.tif</t>
  </si>
  <si>
    <t>SSP370.s50.MRIESM2.cl.tif</t>
  </si>
  <si>
    <t>SSP370.s70.BCCCSM2.cl.tif</t>
  </si>
  <si>
    <t>SSP370.s70.CanESM5.cl.tif</t>
  </si>
  <si>
    <t>SSP370.s70.CNRMESM2.cl.tif</t>
  </si>
  <si>
    <t>SSP370.s70.IPSLCM6A.cl.tif</t>
  </si>
  <si>
    <t>SSP370.s70.mean.cl.tif</t>
  </si>
  <si>
    <t>SSP370.s70.MIROC6.cl.tif</t>
  </si>
  <si>
    <t>SSP370.s70.MRIESM2.cl.tif</t>
  </si>
  <si>
    <t>SSP370.s90.BCCCSM2.cl.tif</t>
  </si>
  <si>
    <t>SSP370.s90.CanESM5.cl.tif</t>
  </si>
  <si>
    <t>SSP370.s90.CNRMESM2.cl.tif</t>
  </si>
  <si>
    <t>SSP370.s90.IPSLCM6A.cl.tif</t>
  </si>
  <si>
    <t>SSP370.s90.mean.cl.tif</t>
  </si>
  <si>
    <t>SSP370.s90.MIROC6.cl.tif</t>
  </si>
  <si>
    <t>SSP370.s90.MRIESM2.cl.tif</t>
  </si>
  <si>
    <t>SSP585.s30.BCCCSM2.cl.tif</t>
  </si>
  <si>
    <t>SSP585.s30.CanESM5.cl.tif</t>
  </si>
  <si>
    <t>SSP585.s30.CNRMESM2.cl.tif</t>
  </si>
  <si>
    <t>SSP585.s30.IPSLCM6A.cl.tif</t>
  </si>
  <si>
    <t>SSP585.s30.mean.cl.tif</t>
  </si>
  <si>
    <t>SSP585.s30.MIROC6.cl.tif</t>
  </si>
  <si>
    <t>SSP585.s30.MRIESM2.cl.tif</t>
  </si>
  <si>
    <t>SSP585.s50.BCCCSM2.cl.tif</t>
  </si>
  <si>
    <t>SSP585.s50.CanESM5.cl.tif</t>
  </si>
  <si>
    <t>SSP585.s50.CNRMESM2.cl.tif</t>
  </si>
  <si>
    <t>SSP585.s50.IPSLCM6A.cl.tif</t>
  </si>
  <si>
    <t>SSP585.s50.mean.cl.tif</t>
  </si>
  <si>
    <t>SSP585.s50.MIROC6.cl.tif</t>
  </si>
  <si>
    <t>SSP585.s50.MRIESM2.cl.tif</t>
  </si>
  <si>
    <t>SSP585.s70.BCCCSM2.cl.tif</t>
  </si>
  <si>
    <t>SSP585.s70.CanESM5.cl.tif</t>
  </si>
  <si>
    <t>SSP585.s70.CNRMESM2.cl.tif</t>
  </si>
  <si>
    <t>SSP585.s70.IPSLCM6A.cl.tif</t>
  </si>
  <si>
    <t>SSP585.s70.mean.cl.tif</t>
  </si>
  <si>
    <t>SSP585.s70.MIROC6.cl.tif</t>
  </si>
  <si>
    <t>SSP585.s70.MRIESM2.cl.tif</t>
  </si>
  <si>
    <t>SSP585.s90.BCCCSM2.cl.tif</t>
  </si>
  <si>
    <t>SSP585.s90.CanESM5.cl.tif</t>
  </si>
  <si>
    <t>SSP585.s90.CNRMESM2.cl.tif</t>
  </si>
  <si>
    <t>SSP585.s90.IPSLCM6A.cl.tif</t>
  </si>
  <si>
    <t>SSP585.s90.mean.cl.tif</t>
  </si>
  <si>
    <t>SSP585.s90.MIROC6.cl.tif</t>
  </si>
  <si>
    <t>SSP585.s90.MRIESM2.cl.tif</t>
  </si>
  <si>
    <t>SSP126.s30</t>
  </si>
  <si>
    <t>MIROC6</t>
  </si>
  <si>
    <t>Current</t>
  </si>
  <si>
    <t>SSP245</t>
  </si>
  <si>
    <t>SSP370</t>
  </si>
  <si>
    <t>SSP585</t>
  </si>
  <si>
    <t xml:space="preserve">Total </t>
  </si>
  <si>
    <t>Total</t>
  </si>
  <si>
    <t xml:space="preserve">Current </t>
  </si>
  <si>
    <t>Percent</t>
  </si>
  <si>
    <t>Area</t>
  </si>
  <si>
    <t>Other</t>
  </si>
  <si>
    <t>Individual</t>
  </si>
  <si>
    <t>Combined</t>
  </si>
  <si>
    <t xml:space="preserve">Combined </t>
  </si>
  <si>
    <t xml:space="preserve">Individual </t>
  </si>
  <si>
    <t>Area (km2)</t>
  </si>
  <si>
    <t xml:space="preserve">S </t>
  </si>
  <si>
    <t>Y</t>
  </si>
  <si>
    <t>Harrar</t>
  </si>
  <si>
    <t>Yirgacheffe</t>
  </si>
  <si>
    <t>Scenario</t>
  </si>
  <si>
    <t xml:space="preserve">Period </t>
  </si>
  <si>
    <r>
      <t>Area(km</t>
    </r>
    <r>
      <rPr>
        <vertAlign val="superscript"/>
        <sz val="11"/>
        <color theme="1"/>
        <rFont val="Georgia"/>
        <family val="1"/>
      </rPr>
      <t>2</t>
    </r>
    <r>
      <rPr>
        <sz val="11"/>
        <color theme="1"/>
        <rFont val="Georgia"/>
        <family val="1"/>
      </rPr>
      <t>)</t>
    </r>
  </si>
  <si>
    <t>%</t>
  </si>
  <si>
    <t>Direction Agreemet</t>
  </si>
  <si>
    <t>/6</t>
  </si>
  <si>
    <t>Three</t>
  </si>
  <si>
    <t>Four</t>
  </si>
  <si>
    <t>Five</t>
  </si>
  <si>
    <t>Six</t>
  </si>
  <si>
    <t>Model</t>
  </si>
  <si>
    <t>Cumulative</t>
  </si>
  <si>
    <t xml:space="preserve">Four </t>
  </si>
  <si>
    <t>bio14, bio15, bio3, soil BD, Soil 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</si>
</sst>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Arial Unicode MS"/>
      <family val="2"/>
    </font>
    <font>
      <sz val="8"/>
      <name val="Arial"/>
      <family val="2"/>
    </font>
    <font>
      <sz val="11"/>
      <color theme="1"/>
      <name val="Georgia"/>
      <family val="1"/>
    </font>
    <font>
      <vertAlign val="superscript"/>
      <sz val="11"/>
      <color theme="1"/>
      <name val="Georgia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8">
    <xf numFmtId="0" fontId="0" fillId="0" borderId="0" xfId="0"/>
    <xf numFmtId="164" fontId="0" fillId="0" borderId="0" xfId="0" applyNumberFormat="1"/>
    <xf numFmtId="0" fontId="0" fillId="33" borderId="0" xfId="0" applyFill="1"/>
    <xf numFmtId="0" fontId="18" fillId="0" borderId="0" xfId="0" applyFont="1" applyAlignment="1">
      <alignment vertical="center"/>
    </xf>
    <xf numFmtId="0" fontId="0" fillId="0" borderId="0" xfId="0" applyFill="1"/>
    <xf numFmtId="164" fontId="0" fillId="0" borderId="0" xfId="0" applyNumberFormat="1" applyFill="1"/>
    <xf numFmtId="49" fontId="0" fillId="0" borderId="0" xfId="0" applyNumberFormat="1"/>
    <xf numFmtId="0" fontId="0" fillId="34" borderId="0" xfId="0" applyFill="1"/>
    <xf numFmtId="2" fontId="0" fillId="0" borderId="0" xfId="0" applyNumberFormat="1"/>
    <xf numFmtId="0" fontId="19" fillId="0" borderId="0" xfId="0" applyFont="1"/>
    <xf numFmtId="0" fontId="0" fillId="0" borderId="0" xfId="0" applyBorder="1"/>
    <xf numFmtId="1" fontId="0" fillId="0" borderId="0" xfId="0" applyNumberFormat="1" applyBorder="1"/>
    <xf numFmtId="164" fontId="0" fillId="0" borderId="0" xfId="0" applyNumberFormat="1" applyBorder="1"/>
    <xf numFmtId="0" fontId="0" fillId="0" borderId="10" xfId="0" applyBorder="1"/>
    <xf numFmtId="1" fontId="0" fillId="0" borderId="10" xfId="0" applyNumberFormat="1" applyBorder="1"/>
    <xf numFmtId="0" fontId="0" fillId="0" borderId="12" xfId="0" applyBorder="1"/>
    <xf numFmtId="0" fontId="0" fillId="0" borderId="11" xfId="0" applyBorder="1"/>
    <xf numFmtId="164" fontId="0" fillId="0" borderId="10" xfId="0" applyNumberFormat="1" applyBorder="1"/>
    <xf numFmtId="164" fontId="0" fillId="0" borderId="12" xfId="0" applyNumberFormat="1" applyBorder="1"/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20" fillId="0" borderId="0" xfId="0" applyFont="1" applyBorder="1"/>
    <xf numFmtId="1" fontId="20" fillId="0" borderId="0" xfId="0" applyNumberFormat="1" applyFont="1" applyBorder="1"/>
    <xf numFmtId="164" fontId="20" fillId="0" borderId="0" xfId="0" applyNumberFormat="1" applyFont="1" applyBorder="1"/>
    <xf numFmtId="0" fontId="20" fillId="0" borderId="10" xfId="0" applyFont="1" applyBorder="1"/>
    <xf numFmtId="1" fontId="20" fillId="0" borderId="10" xfId="0" applyNumberFormat="1" applyFont="1" applyBorder="1"/>
    <xf numFmtId="164" fontId="20" fillId="0" borderId="10" xfId="0" applyNumberFormat="1" applyFont="1" applyBorder="1"/>
    <xf numFmtId="0" fontId="20" fillId="0" borderId="12" xfId="0" applyFont="1" applyBorder="1"/>
    <xf numFmtId="0" fontId="20" fillId="0" borderId="11" xfId="0" applyFont="1" applyBorder="1"/>
    <xf numFmtId="1" fontId="20" fillId="0" borderId="12" xfId="0" applyNumberFormat="1" applyFont="1" applyBorder="1"/>
    <xf numFmtId="164" fontId="20" fillId="0" borderId="12" xfId="0" applyNumberFormat="1" applyFont="1" applyBorder="1"/>
    <xf numFmtId="0" fontId="20" fillId="0" borderId="11" xfId="0" applyFont="1" applyBorder="1" applyAlignment="1"/>
    <xf numFmtId="0" fontId="0" fillId="0" borderId="11" xfId="0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Summary!$B$3:$C$3</c:f>
              <c:strCache>
                <c:ptCount val="2"/>
                <c:pt idx="0">
                  <c:v>SSP126</c:v>
                </c:pt>
                <c:pt idx="1">
                  <c:v>2030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Summary!$D$2:$K$2</c:f>
              <c:strCache>
                <c:ptCount val="8"/>
                <c:pt idx="0">
                  <c:v>Bale</c:v>
                </c:pt>
                <c:pt idx="1">
                  <c:v>Guji</c:v>
                </c:pt>
                <c:pt idx="2">
                  <c:v>Harar</c:v>
                </c:pt>
                <c:pt idx="3">
                  <c:v>Keffa</c:v>
                </c:pt>
                <c:pt idx="4">
                  <c:v>Lekempti</c:v>
                </c:pt>
                <c:pt idx="5">
                  <c:v>Limu</c:v>
                </c:pt>
                <c:pt idx="6">
                  <c:v>Sidamo</c:v>
                </c:pt>
                <c:pt idx="7">
                  <c:v>Yirgar</c:v>
                </c:pt>
              </c:strCache>
            </c:strRef>
          </c:cat>
          <c:val>
            <c:numRef>
              <c:f>Summary!$D$3:$K$3</c:f>
              <c:numCache>
                <c:formatCode>General</c:formatCode>
                <c:ptCount val="8"/>
                <c:pt idx="0">
                  <c:v>-17.482153359243682</c:v>
                </c:pt>
                <c:pt idx="1">
                  <c:v>0.96823852130835064</c:v>
                </c:pt>
                <c:pt idx="2">
                  <c:v>-7.8380785440000835</c:v>
                </c:pt>
                <c:pt idx="3">
                  <c:v>-0.10550286334557768</c:v>
                </c:pt>
                <c:pt idx="4">
                  <c:v>3.0165106080727782</c:v>
                </c:pt>
                <c:pt idx="5">
                  <c:v>-6.1516444078303536</c:v>
                </c:pt>
                <c:pt idx="6">
                  <c:v>-15.010598120437905</c:v>
                </c:pt>
                <c:pt idx="7">
                  <c:v>-0.98154211166307448</c:v>
                </c:pt>
              </c:numCache>
            </c:numRef>
          </c:val>
        </c:ser>
        <c:ser>
          <c:idx val="1"/>
          <c:order val="1"/>
          <c:tx>
            <c:strRef>
              <c:f>Summary!$B$4:$C$4</c:f>
              <c:strCache>
                <c:ptCount val="2"/>
                <c:pt idx="0">
                  <c:v>SSP126</c:v>
                </c:pt>
                <c:pt idx="1">
                  <c:v>2050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Summary!$D$2:$K$2</c:f>
              <c:strCache>
                <c:ptCount val="8"/>
                <c:pt idx="0">
                  <c:v>Bale</c:v>
                </c:pt>
                <c:pt idx="1">
                  <c:v>Guji</c:v>
                </c:pt>
                <c:pt idx="2">
                  <c:v>Harar</c:v>
                </c:pt>
                <c:pt idx="3">
                  <c:v>Keffa</c:v>
                </c:pt>
                <c:pt idx="4">
                  <c:v>Lekempti</c:v>
                </c:pt>
                <c:pt idx="5">
                  <c:v>Limu</c:v>
                </c:pt>
                <c:pt idx="6">
                  <c:v>Sidamo</c:v>
                </c:pt>
                <c:pt idx="7">
                  <c:v>Yirgar</c:v>
                </c:pt>
              </c:strCache>
            </c:strRef>
          </c:cat>
          <c:val>
            <c:numRef>
              <c:f>Summary!$D$4:$K$4</c:f>
              <c:numCache>
                <c:formatCode>General</c:formatCode>
                <c:ptCount val="8"/>
                <c:pt idx="0">
                  <c:v>-29.374774692062523</c:v>
                </c:pt>
                <c:pt idx="1">
                  <c:v>-0.5422135719326775</c:v>
                </c:pt>
                <c:pt idx="2">
                  <c:v>-10.24979501907702</c:v>
                </c:pt>
                <c:pt idx="3">
                  <c:v>-0.26375715836388736</c:v>
                </c:pt>
                <c:pt idx="4">
                  <c:v>5.9050480388333568</c:v>
                </c:pt>
                <c:pt idx="5">
                  <c:v>-8.630665288597811</c:v>
                </c:pt>
                <c:pt idx="6">
                  <c:v>-18.597841610652743</c:v>
                </c:pt>
                <c:pt idx="7">
                  <c:v>-3.0848466366553744</c:v>
                </c:pt>
              </c:numCache>
            </c:numRef>
          </c:val>
        </c:ser>
        <c:ser>
          <c:idx val="2"/>
          <c:order val="2"/>
          <c:tx>
            <c:strRef>
              <c:f>Summary!$B$5:$C$5</c:f>
              <c:strCache>
                <c:ptCount val="2"/>
                <c:pt idx="0">
                  <c:v>SSP126</c:v>
                </c:pt>
                <c:pt idx="1">
                  <c:v>2070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Summary!$D$2:$K$2</c:f>
              <c:strCache>
                <c:ptCount val="8"/>
                <c:pt idx="0">
                  <c:v>Bale</c:v>
                </c:pt>
                <c:pt idx="1">
                  <c:v>Guji</c:v>
                </c:pt>
                <c:pt idx="2">
                  <c:v>Harar</c:v>
                </c:pt>
                <c:pt idx="3">
                  <c:v>Keffa</c:v>
                </c:pt>
                <c:pt idx="4">
                  <c:v>Lekempti</c:v>
                </c:pt>
                <c:pt idx="5">
                  <c:v>Limu</c:v>
                </c:pt>
                <c:pt idx="6">
                  <c:v>Sidamo</c:v>
                </c:pt>
                <c:pt idx="7">
                  <c:v>Yirgar</c:v>
                </c:pt>
              </c:strCache>
            </c:strRef>
          </c:cat>
          <c:val>
            <c:numRef>
              <c:f>Summary!$D$5:$K$5</c:f>
              <c:numCache>
                <c:formatCode>General</c:formatCode>
                <c:ptCount val="8"/>
                <c:pt idx="0">
                  <c:v>-34.012897011861867</c:v>
                </c:pt>
                <c:pt idx="1">
                  <c:v>-5.5383243418837793</c:v>
                </c:pt>
                <c:pt idx="2">
                  <c:v>-16.195346051384782</c:v>
                </c:pt>
                <c:pt idx="3">
                  <c:v>-0.42201145338225388</c:v>
                </c:pt>
                <c:pt idx="4">
                  <c:v>5.6948063903919177</c:v>
                </c:pt>
                <c:pt idx="5">
                  <c:v>-9.8609941701638775</c:v>
                </c:pt>
                <c:pt idx="6">
                  <c:v>-25.948072508470482</c:v>
                </c:pt>
                <c:pt idx="7">
                  <c:v>-6.3099135749769033</c:v>
                </c:pt>
              </c:numCache>
            </c:numRef>
          </c:val>
        </c:ser>
        <c:ser>
          <c:idx val="3"/>
          <c:order val="3"/>
          <c:tx>
            <c:strRef>
              <c:f>Summary!$B$6:$C$6</c:f>
              <c:strCache>
                <c:ptCount val="2"/>
                <c:pt idx="0">
                  <c:v>SSP126</c:v>
                </c:pt>
                <c:pt idx="1">
                  <c:v>2090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Summary!$D$2:$K$2</c:f>
              <c:strCache>
                <c:ptCount val="8"/>
                <c:pt idx="0">
                  <c:v>Bale</c:v>
                </c:pt>
                <c:pt idx="1">
                  <c:v>Guji</c:v>
                </c:pt>
                <c:pt idx="2">
                  <c:v>Harar</c:v>
                </c:pt>
                <c:pt idx="3">
                  <c:v>Keffa</c:v>
                </c:pt>
                <c:pt idx="4">
                  <c:v>Lekempti</c:v>
                </c:pt>
                <c:pt idx="5">
                  <c:v>Limu</c:v>
                </c:pt>
                <c:pt idx="6">
                  <c:v>Sidamo</c:v>
                </c:pt>
                <c:pt idx="7">
                  <c:v>Yirgar</c:v>
                </c:pt>
              </c:strCache>
            </c:strRef>
          </c:cat>
          <c:val>
            <c:numRef>
              <c:f>Summary!$D$6:$K$6</c:f>
              <c:numCache>
                <c:formatCode>General</c:formatCode>
                <c:ptCount val="8"/>
                <c:pt idx="0">
                  <c:v>-36.43106334953503</c:v>
                </c:pt>
                <c:pt idx="1">
                  <c:v>-8.1719331198424925</c:v>
                </c:pt>
                <c:pt idx="2">
                  <c:v>-17.953889314461726</c:v>
                </c:pt>
                <c:pt idx="3">
                  <c:v>-1.4770400868378317</c:v>
                </c:pt>
                <c:pt idx="4">
                  <c:v>4.0585779090433505</c:v>
                </c:pt>
                <c:pt idx="5">
                  <c:v>-12.229836345119452</c:v>
                </c:pt>
                <c:pt idx="6">
                  <c:v>-25.586246796200975</c:v>
                </c:pt>
                <c:pt idx="7">
                  <c:v>-7.642006440805357</c:v>
                </c:pt>
              </c:numCache>
            </c:numRef>
          </c:val>
        </c:ser>
        <c:ser>
          <c:idx val="4"/>
          <c:order val="4"/>
          <c:tx>
            <c:strRef>
              <c:f>Summary!$B$7:$C$7</c:f>
              <c:strCache>
                <c:ptCount val="2"/>
                <c:pt idx="0">
                  <c:v>SSP245</c:v>
                </c:pt>
                <c:pt idx="1">
                  <c:v>2030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Summary!$D$2:$K$2</c:f>
              <c:strCache>
                <c:ptCount val="8"/>
                <c:pt idx="0">
                  <c:v>Bale</c:v>
                </c:pt>
                <c:pt idx="1">
                  <c:v>Guji</c:v>
                </c:pt>
                <c:pt idx="2">
                  <c:v>Harar</c:v>
                </c:pt>
                <c:pt idx="3">
                  <c:v>Keffa</c:v>
                </c:pt>
                <c:pt idx="4">
                  <c:v>Lekempti</c:v>
                </c:pt>
                <c:pt idx="5">
                  <c:v>Limu</c:v>
                </c:pt>
                <c:pt idx="6">
                  <c:v>Sidamo</c:v>
                </c:pt>
                <c:pt idx="7">
                  <c:v>Yirgar</c:v>
                </c:pt>
              </c:strCache>
            </c:strRef>
          </c:cat>
          <c:val>
            <c:numRef>
              <c:f>Summary!$D$7:$K$7</c:f>
              <c:numCache>
                <c:formatCode>General</c:formatCode>
                <c:ptCount val="8"/>
                <c:pt idx="0">
                  <c:v>-28.542291198765202</c:v>
                </c:pt>
                <c:pt idx="1">
                  <c:v>-1.7428293383550368</c:v>
                </c:pt>
                <c:pt idx="2">
                  <c:v>-12.410291028000124</c:v>
                </c:pt>
                <c:pt idx="3">
                  <c:v>-1.2132829284739444</c:v>
                </c:pt>
                <c:pt idx="4">
                  <c:v>4.7258666193140044</c:v>
                </c:pt>
                <c:pt idx="5">
                  <c:v>-9.1815588176572476</c:v>
                </c:pt>
                <c:pt idx="6">
                  <c:v>-11.971262137374033</c:v>
                </c:pt>
                <c:pt idx="7">
                  <c:v>-5.678922217479208</c:v>
                </c:pt>
              </c:numCache>
            </c:numRef>
          </c:val>
        </c:ser>
        <c:ser>
          <c:idx val="5"/>
          <c:order val="5"/>
          <c:tx>
            <c:strRef>
              <c:f>Summary!$B$8:$C$8</c:f>
              <c:strCache>
                <c:ptCount val="2"/>
                <c:pt idx="0">
                  <c:v>SSP245</c:v>
                </c:pt>
                <c:pt idx="1">
                  <c:v>2050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Summary!$D$2:$K$2</c:f>
              <c:strCache>
                <c:ptCount val="8"/>
                <c:pt idx="0">
                  <c:v>Bale</c:v>
                </c:pt>
                <c:pt idx="1">
                  <c:v>Guji</c:v>
                </c:pt>
                <c:pt idx="2">
                  <c:v>Harar</c:v>
                </c:pt>
                <c:pt idx="3">
                  <c:v>Keffa</c:v>
                </c:pt>
                <c:pt idx="4">
                  <c:v>Lekempti</c:v>
                </c:pt>
                <c:pt idx="5">
                  <c:v>Limu</c:v>
                </c:pt>
                <c:pt idx="6">
                  <c:v>Sidamo</c:v>
                </c:pt>
                <c:pt idx="7">
                  <c:v>Yirgar</c:v>
                </c:pt>
              </c:strCache>
            </c:strRef>
          </c:cat>
          <c:val>
            <c:numRef>
              <c:f>Summary!$D$8:$K$8</c:f>
              <c:numCache>
                <c:formatCode>General</c:formatCode>
                <c:ptCount val="8"/>
                <c:pt idx="0">
                  <c:v>-34.885022576268582</c:v>
                </c:pt>
                <c:pt idx="1">
                  <c:v>-5.3834061784744378</c:v>
                </c:pt>
                <c:pt idx="2">
                  <c:v>-24.184156875077164</c:v>
                </c:pt>
                <c:pt idx="3">
                  <c:v>-2.162808698583973</c:v>
                </c:pt>
                <c:pt idx="4">
                  <c:v>2.9068193132337541</c:v>
                </c:pt>
                <c:pt idx="5">
                  <c:v>-10.870965640106185</c:v>
                </c:pt>
                <c:pt idx="6">
                  <c:v>-16.819726681785447</c:v>
                </c:pt>
                <c:pt idx="7">
                  <c:v>-8.763768854134586</c:v>
                </c:pt>
              </c:numCache>
            </c:numRef>
          </c:val>
        </c:ser>
        <c:ser>
          <c:idx val="6"/>
          <c:order val="6"/>
          <c:tx>
            <c:strRef>
              <c:f>Summary!$B$9:$C$9</c:f>
              <c:strCache>
                <c:ptCount val="2"/>
                <c:pt idx="0">
                  <c:v>SSP245</c:v>
                </c:pt>
                <c:pt idx="1">
                  <c:v>2070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Summary!$D$2:$K$2</c:f>
              <c:strCache>
                <c:ptCount val="8"/>
                <c:pt idx="0">
                  <c:v>Bale</c:v>
                </c:pt>
                <c:pt idx="1">
                  <c:v>Guji</c:v>
                </c:pt>
                <c:pt idx="2">
                  <c:v>Harar</c:v>
                </c:pt>
                <c:pt idx="3">
                  <c:v>Keffa</c:v>
                </c:pt>
                <c:pt idx="4">
                  <c:v>Lekempti</c:v>
                </c:pt>
                <c:pt idx="5">
                  <c:v>Limu</c:v>
                </c:pt>
                <c:pt idx="6">
                  <c:v>Sidamo</c:v>
                </c:pt>
                <c:pt idx="7">
                  <c:v>Yirgar</c:v>
                </c:pt>
              </c:strCache>
            </c:strRef>
          </c:cat>
          <c:val>
            <c:numRef>
              <c:f>Summary!$D$9:$K$9</c:f>
              <c:numCache>
                <c:formatCode>General</c:formatCode>
                <c:ptCount val="8"/>
                <c:pt idx="0">
                  <c:v>-38.175314478348461</c:v>
                </c:pt>
                <c:pt idx="1">
                  <c:v>-7.8233672521714865</c:v>
                </c:pt>
                <c:pt idx="2">
                  <c:v>-28.572141017231054</c:v>
                </c:pt>
                <c:pt idx="3">
                  <c:v>-2.8485773103301284</c:v>
                </c:pt>
                <c:pt idx="4">
                  <c:v>4.8355579141530143</c:v>
                </c:pt>
                <c:pt idx="5">
                  <c:v>-17.389872400642822</c:v>
                </c:pt>
                <c:pt idx="6">
                  <c:v>-22.908736525406603</c:v>
                </c:pt>
                <c:pt idx="7">
                  <c:v>-13.881809864949187</c:v>
                </c:pt>
              </c:numCache>
            </c:numRef>
          </c:val>
        </c:ser>
        <c:ser>
          <c:idx val="7"/>
          <c:order val="7"/>
          <c:tx>
            <c:strRef>
              <c:f>Summary!$B$10:$C$10</c:f>
              <c:strCache>
                <c:ptCount val="2"/>
                <c:pt idx="0">
                  <c:v>SSP245</c:v>
                </c:pt>
                <c:pt idx="1">
                  <c:v>2090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Summary!$D$2:$K$2</c:f>
              <c:strCache>
                <c:ptCount val="8"/>
                <c:pt idx="0">
                  <c:v>Bale</c:v>
                </c:pt>
                <c:pt idx="1">
                  <c:v>Guji</c:v>
                </c:pt>
                <c:pt idx="2">
                  <c:v>Harar</c:v>
                </c:pt>
                <c:pt idx="3">
                  <c:v>Keffa</c:v>
                </c:pt>
                <c:pt idx="4">
                  <c:v>Lekempti</c:v>
                </c:pt>
                <c:pt idx="5">
                  <c:v>Limu</c:v>
                </c:pt>
                <c:pt idx="6">
                  <c:v>Sidamo</c:v>
                </c:pt>
                <c:pt idx="7">
                  <c:v>Yirgar</c:v>
                </c:pt>
              </c:strCache>
            </c:strRef>
          </c:cat>
          <c:val>
            <c:numRef>
              <c:f>Summary!$D$10:$K$10</c:f>
              <c:numCache>
                <c:formatCode>General</c:formatCode>
                <c:ptCount val="8"/>
                <c:pt idx="0">
                  <c:v>-40.236702176037056</c:v>
                </c:pt>
                <c:pt idx="1">
                  <c:v>-14.020093788544926</c:v>
                </c:pt>
                <c:pt idx="2">
                  <c:v>-29.995723658769531</c:v>
                </c:pt>
                <c:pt idx="3">
                  <c:v>-7.8072118875714409</c:v>
                </c:pt>
                <c:pt idx="4">
                  <c:v>3.9123228492580182</c:v>
                </c:pt>
                <c:pt idx="5">
                  <c:v>-20.695233574999428</c:v>
                </c:pt>
                <c:pt idx="6">
                  <c:v>-28.542879759317522</c:v>
                </c:pt>
                <c:pt idx="7">
                  <c:v>-18.438969669099173</c:v>
                </c:pt>
              </c:numCache>
            </c:numRef>
          </c:val>
        </c:ser>
        <c:ser>
          <c:idx val="8"/>
          <c:order val="8"/>
          <c:tx>
            <c:strRef>
              <c:f>Summary!$B$11:$C$11</c:f>
              <c:strCache>
                <c:ptCount val="2"/>
                <c:pt idx="0">
                  <c:v>SSP370</c:v>
                </c:pt>
                <c:pt idx="1">
                  <c:v>2030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Summary!$D$2:$K$2</c:f>
              <c:strCache>
                <c:ptCount val="8"/>
                <c:pt idx="0">
                  <c:v>Bale</c:v>
                </c:pt>
                <c:pt idx="1">
                  <c:v>Guji</c:v>
                </c:pt>
                <c:pt idx="2">
                  <c:v>Harar</c:v>
                </c:pt>
                <c:pt idx="3">
                  <c:v>Keffa</c:v>
                </c:pt>
                <c:pt idx="4">
                  <c:v>Lekempti</c:v>
                </c:pt>
                <c:pt idx="5">
                  <c:v>Limu</c:v>
                </c:pt>
                <c:pt idx="6">
                  <c:v>Sidamo</c:v>
                </c:pt>
                <c:pt idx="7">
                  <c:v>Yirgar</c:v>
                </c:pt>
              </c:strCache>
            </c:strRef>
          </c:cat>
          <c:val>
            <c:numRef>
              <c:f>Summary!$D$11:$K$11</c:f>
              <c:numCache>
                <c:formatCode>General</c:formatCode>
                <c:ptCount val="8"/>
                <c:pt idx="0">
                  <c:v>-31.00009960754776</c:v>
                </c:pt>
                <c:pt idx="1">
                  <c:v>-12.315993991042234</c:v>
                </c:pt>
                <c:pt idx="2">
                  <c:v>-22.291629363384835</c:v>
                </c:pt>
                <c:pt idx="3">
                  <c:v>-0.68576861174614123</c:v>
                </c:pt>
                <c:pt idx="4">
                  <c:v>3.2724569626971203</c:v>
                </c:pt>
                <c:pt idx="5">
                  <c:v>-10.981144345918068</c:v>
                </c:pt>
                <c:pt idx="6">
                  <c:v>-12.136668177268668</c:v>
                </c:pt>
                <c:pt idx="7">
                  <c:v>-13.95192001578226</c:v>
                </c:pt>
              </c:numCache>
            </c:numRef>
          </c:val>
        </c:ser>
        <c:ser>
          <c:idx val="9"/>
          <c:order val="9"/>
          <c:tx>
            <c:strRef>
              <c:f>Summary!$B$12:$C$12</c:f>
              <c:strCache>
                <c:ptCount val="2"/>
                <c:pt idx="0">
                  <c:v>SSP370</c:v>
                </c:pt>
                <c:pt idx="1">
                  <c:v>2050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Summary!$D$2:$K$2</c:f>
              <c:strCache>
                <c:ptCount val="8"/>
                <c:pt idx="0">
                  <c:v>Bale</c:v>
                </c:pt>
                <c:pt idx="1">
                  <c:v>Guji</c:v>
                </c:pt>
                <c:pt idx="2">
                  <c:v>Harar</c:v>
                </c:pt>
                <c:pt idx="3">
                  <c:v>Keffa</c:v>
                </c:pt>
                <c:pt idx="4">
                  <c:v>Lekempti</c:v>
                </c:pt>
                <c:pt idx="5">
                  <c:v>Limu</c:v>
                </c:pt>
                <c:pt idx="6">
                  <c:v>Sidamo</c:v>
                </c:pt>
                <c:pt idx="7">
                  <c:v>Yirgar</c:v>
                </c:pt>
              </c:strCache>
            </c:strRef>
          </c:cat>
          <c:val>
            <c:numRef>
              <c:f>Summary!$D$12:$K$12</c:f>
              <c:numCache>
                <c:formatCode>General</c:formatCode>
                <c:ptCount val="8"/>
                <c:pt idx="0">
                  <c:v>-43.487352007007537</c:v>
                </c:pt>
                <c:pt idx="1">
                  <c:v>-30.363960028229904</c:v>
                </c:pt>
                <c:pt idx="2">
                  <c:v>0</c:v>
                </c:pt>
                <c:pt idx="3">
                  <c:v>-1.0550286334556063</c:v>
                </c:pt>
                <c:pt idx="4">
                  <c:v>6.270685688296723</c:v>
                </c:pt>
                <c:pt idx="5">
                  <c:v>-16.802252636312765</c:v>
                </c:pt>
                <c:pt idx="6">
                  <c:v>-19.125073362816885</c:v>
                </c:pt>
                <c:pt idx="7">
                  <c:v>-15.704673786609177</c:v>
                </c:pt>
              </c:numCache>
            </c:numRef>
          </c:val>
        </c:ser>
        <c:ser>
          <c:idx val="10"/>
          <c:order val="10"/>
          <c:tx>
            <c:strRef>
              <c:f>Summary!$B$13:$C$13</c:f>
              <c:strCache>
                <c:ptCount val="2"/>
                <c:pt idx="0">
                  <c:v>SSP370</c:v>
                </c:pt>
                <c:pt idx="1">
                  <c:v>2070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Summary!$D$2:$K$2</c:f>
              <c:strCache>
                <c:ptCount val="8"/>
                <c:pt idx="0">
                  <c:v>Bale</c:v>
                </c:pt>
                <c:pt idx="1">
                  <c:v>Guji</c:v>
                </c:pt>
                <c:pt idx="2">
                  <c:v>Harar</c:v>
                </c:pt>
                <c:pt idx="3">
                  <c:v>Keffa</c:v>
                </c:pt>
                <c:pt idx="4">
                  <c:v>Lekempti</c:v>
                </c:pt>
                <c:pt idx="5">
                  <c:v>Limu</c:v>
                </c:pt>
                <c:pt idx="6">
                  <c:v>Sidamo</c:v>
                </c:pt>
                <c:pt idx="7">
                  <c:v>Yirgar</c:v>
                </c:pt>
              </c:strCache>
            </c:strRef>
          </c:cat>
          <c:val>
            <c:numRef>
              <c:f>Summary!$D$13:$K$13</c:f>
              <c:numCache>
                <c:formatCode>General</c:formatCode>
                <c:ptCount val="8"/>
                <c:pt idx="0">
                  <c:v>-51.851829011090118</c:v>
                </c:pt>
                <c:pt idx="1">
                  <c:v>-33.617241459825969</c:v>
                </c:pt>
                <c:pt idx="2">
                  <c:v>-37.699817954154213</c:v>
                </c:pt>
                <c:pt idx="3">
                  <c:v>-3.8508545121129458</c:v>
                </c:pt>
                <c:pt idx="4">
                  <c:v>3.6837993183434179</c:v>
                </c:pt>
                <c:pt idx="5">
                  <c:v>-22.274461691636482</c:v>
                </c:pt>
                <c:pt idx="6">
                  <c:v>-30.021196240875803</c:v>
                </c:pt>
                <c:pt idx="7">
                  <c:v>-23.627120830746843</c:v>
                </c:pt>
              </c:numCache>
            </c:numRef>
          </c:val>
        </c:ser>
        <c:ser>
          <c:idx val="11"/>
          <c:order val="11"/>
          <c:tx>
            <c:strRef>
              <c:f>Summary!$B$14:$C$14</c:f>
              <c:strCache>
                <c:ptCount val="2"/>
                <c:pt idx="0">
                  <c:v>SSP370</c:v>
                </c:pt>
                <c:pt idx="1">
                  <c:v>2090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Summary!$D$2:$K$2</c:f>
              <c:strCache>
                <c:ptCount val="8"/>
                <c:pt idx="0">
                  <c:v>Bale</c:v>
                </c:pt>
                <c:pt idx="1">
                  <c:v>Guji</c:v>
                </c:pt>
                <c:pt idx="2">
                  <c:v>Harar</c:v>
                </c:pt>
                <c:pt idx="3">
                  <c:v>Keffa</c:v>
                </c:pt>
                <c:pt idx="4">
                  <c:v>Lekempti</c:v>
                </c:pt>
                <c:pt idx="5">
                  <c:v>Limu</c:v>
                </c:pt>
                <c:pt idx="6">
                  <c:v>Sidamo</c:v>
                </c:pt>
                <c:pt idx="7">
                  <c:v>Yirgar</c:v>
                </c:pt>
              </c:strCache>
            </c:strRef>
          </c:cat>
          <c:val>
            <c:numRef>
              <c:f>Summary!$D$14:$K$14</c:f>
              <c:numCache>
                <c:formatCode>General</c:formatCode>
                <c:ptCount val="8"/>
                <c:pt idx="0">
                  <c:v>-52.327533864402874</c:v>
                </c:pt>
                <c:pt idx="1">
                  <c:v>-41.67298595711145</c:v>
                </c:pt>
                <c:pt idx="2">
                  <c:v>-44.784235099692751</c:v>
                </c:pt>
                <c:pt idx="3">
                  <c:v>-6.69943182244306</c:v>
                </c:pt>
                <c:pt idx="4">
                  <c:v>-0.29251011957070716</c:v>
                </c:pt>
                <c:pt idx="5">
                  <c:v>-29.638071863397595</c:v>
                </c:pt>
                <c:pt idx="6">
                  <c:v>-39.780152594659114</c:v>
                </c:pt>
                <c:pt idx="7">
                  <c:v>-27.973950182397598</c:v>
                </c:pt>
              </c:numCache>
            </c:numRef>
          </c:val>
        </c:ser>
        <c:ser>
          <c:idx val="12"/>
          <c:order val="12"/>
          <c:tx>
            <c:strRef>
              <c:f>Summary!$B$15:$C$15</c:f>
              <c:strCache>
                <c:ptCount val="2"/>
                <c:pt idx="0">
                  <c:v>SSP585</c:v>
                </c:pt>
                <c:pt idx="1">
                  <c:v>2030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Summary!$D$2:$K$2</c:f>
              <c:strCache>
                <c:ptCount val="8"/>
                <c:pt idx="0">
                  <c:v>Bale</c:v>
                </c:pt>
                <c:pt idx="1">
                  <c:v>Guji</c:v>
                </c:pt>
                <c:pt idx="2">
                  <c:v>Harar</c:v>
                </c:pt>
                <c:pt idx="3">
                  <c:v>Keffa</c:v>
                </c:pt>
                <c:pt idx="4">
                  <c:v>Lekempti</c:v>
                </c:pt>
                <c:pt idx="5">
                  <c:v>Limu</c:v>
                </c:pt>
                <c:pt idx="6">
                  <c:v>Sidamo</c:v>
                </c:pt>
                <c:pt idx="7">
                  <c:v>Yirgar</c:v>
                </c:pt>
              </c:strCache>
            </c:strRef>
          </c:cat>
          <c:val>
            <c:numRef>
              <c:f>Summary!$D$15:$K$15</c:f>
              <c:numCache>
                <c:formatCode>General</c:formatCode>
                <c:ptCount val="8"/>
                <c:pt idx="0">
                  <c:v>-28.740501554312182</c:v>
                </c:pt>
                <c:pt idx="1">
                  <c:v>-14.020093788544926</c:v>
                </c:pt>
                <c:pt idx="2">
                  <c:v>-20.54983413138482</c:v>
                </c:pt>
                <c:pt idx="3">
                  <c:v>-0.36926002170946504</c:v>
                </c:pt>
                <c:pt idx="4">
                  <c:v>2.7422823709752464</c:v>
                </c:pt>
                <c:pt idx="5">
                  <c:v>-17.040973165571849</c:v>
                </c:pt>
                <c:pt idx="6">
                  <c:v>-19.373182422658843</c:v>
                </c:pt>
                <c:pt idx="7">
                  <c:v>-13.601369261616878</c:v>
                </c:pt>
              </c:numCache>
            </c:numRef>
          </c:val>
        </c:ser>
        <c:ser>
          <c:idx val="13"/>
          <c:order val="13"/>
          <c:tx>
            <c:strRef>
              <c:f>Summary!$B$16:$C$16</c:f>
              <c:strCache>
                <c:ptCount val="2"/>
                <c:pt idx="0">
                  <c:v>SSP585</c:v>
                </c:pt>
                <c:pt idx="1">
                  <c:v>2050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Summary!$D$2:$K$2</c:f>
              <c:strCache>
                <c:ptCount val="8"/>
                <c:pt idx="0">
                  <c:v>Bale</c:v>
                </c:pt>
                <c:pt idx="1">
                  <c:v>Guji</c:v>
                </c:pt>
                <c:pt idx="2">
                  <c:v>Harar</c:v>
                </c:pt>
                <c:pt idx="3">
                  <c:v>Keffa</c:v>
                </c:pt>
                <c:pt idx="4">
                  <c:v>Lekempti</c:v>
                </c:pt>
                <c:pt idx="5">
                  <c:v>Limu</c:v>
                </c:pt>
                <c:pt idx="6">
                  <c:v>Sidamo</c:v>
                </c:pt>
                <c:pt idx="7">
                  <c:v>Yirgar</c:v>
                </c:pt>
              </c:strCache>
            </c:strRef>
          </c:cat>
          <c:val>
            <c:numRef>
              <c:f>Summary!$D$16:$K$16</c:f>
              <c:numCache>
                <c:formatCode>General</c:formatCode>
                <c:ptCount val="8"/>
                <c:pt idx="0">
                  <c:v>-31.237952034204138</c:v>
                </c:pt>
                <c:pt idx="1">
                  <c:v>-16.343866239684978</c:v>
                </c:pt>
                <c:pt idx="2">
                  <c:v>-31.168085834154155</c:v>
                </c:pt>
                <c:pt idx="3">
                  <c:v>-4.6948774188774252</c:v>
                </c:pt>
                <c:pt idx="4">
                  <c:v>1.7367788349509823</c:v>
                </c:pt>
                <c:pt idx="5">
                  <c:v>-23.174254455766892</c:v>
                </c:pt>
                <c:pt idx="6">
                  <c:v>-32.584989859242597</c:v>
                </c:pt>
                <c:pt idx="7">
                  <c:v>-17.807978311601481</c:v>
                </c:pt>
              </c:numCache>
            </c:numRef>
          </c:val>
        </c:ser>
        <c:ser>
          <c:idx val="14"/>
          <c:order val="14"/>
          <c:tx>
            <c:strRef>
              <c:f>Summary!$B$17:$C$17</c:f>
              <c:strCache>
                <c:ptCount val="2"/>
                <c:pt idx="0">
                  <c:v>SSP585</c:v>
                </c:pt>
                <c:pt idx="1">
                  <c:v>2070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Summary!$D$2:$K$2</c:f>
              <c:strCache>
                <c:ptCount val="8"/>
                <c:pt idx="0">
                  <c:v>Bale</c:v>
                </c:pt>
                <c:pt idx="1">
                  <c:v>Guji</c:v>
                </c:pt>
                <c:pt idx="2">
                  <c:v>Harar</c:v>
                </c:pt>
                <c:pt idx="3">
                  <c:v>Keffa</c:v>
                </c:pt>
                <c:pt idx="4">
                  <c:v>Lekempti</c:v>
                </c:pt>
                <c:pt idx="5">
                  <c:v>Limu</c:v>
                </c:pt>
                <c:pt idx="6">
                  <c:v>Sidamo</c:v>
                </c:pt>
                <c:pt idx="7">
                  <c:v>Yirgar</c:v>
                </c:pt>
              </c:strCache>
            </c:strRef>
          </c:cat>
          <c:val>
            <c:numRef>
              <c:f>Summary!$D$17:$K$17</c:f>
              <c:numCache>
                <c:formatCode>General</c:formatCode>
                <c:ptCount val="8"/>
                <c:pt idx="0">
                  <c:v>-47.253348762400172</c:v>
                </c:pt>
                <c:pt idx="1">
                  <c:v>-23.005347266286439</c:v>
                </c:pt>
                <c:pt idx="2">
                  <c:v>-44.918219348308135</c:v>
                </c:pt>
                <c:pt idx="3">
                  <c:v>-6.2774203690608346</c:v>
                </c:pt>
                <c:pt idx="4">
                  <c:v>2.7697051946849882</c:v>
                </c:pt>
                <c:pt idx="5">
                  <c:v>-28.536284805278722</c:v>
                </c:pt>
                <c:pt idx="6">
                  <c:v>-41.609956910993489</c:v>
                </c:pt>
                <c:pt idx="7">
                  <c:v>-26.151086260737603</c:v>
                </c:pt>
              </c:numCache>
            </c:numRef>
          </c:val>
        </c:ser>
        <c:ser>
          <c:idx val="15"/>
          <c:order val="15"/>
          <c:tx>
            <c:strRef>
              <c:f>Summary!$B$18:$C$18</c:f>
              <c:strCache>
                <c:ptCount val="2"/>
                <c:pt idx="0">
                  <c:v>SSP585</c:v>
                </c:pt>
                <c:pt idx="1">
                  <c:v>2090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Summary!$D$2:$K$2</c:f>
              <c:strCache>
                <c:ptCount val="8"/>
                <c:pt idx="0">
                  <c:v>Bale</c:v>
                </c:pt>
                <c:pt idx="1">
                  <c:v>Guji</c:v>
                </c:pt>
                <c:pt idx="2">
                  <c:v>Harar</c:v>
                </c:pt>
                <c:pt idx="3">
                  <c:v>Keffa</c:v>
                </c:pt>
                <c:pt idx="4">
                  <c:v>Lekempti</c:v>
                </c:pt>
                <c:pt idx="5">
                  <c:v>Limu</c:v>
                </c:pt>
                <c:pt idx="6">
                  <c:v>Sidamo</c:v>
                </c:pt>
                <c:pt idx="7">
                  <c:v>Yirgar</c:v>
                </c:pt>
              </c:strCache>
            </c:strRef>
          </c:cat>
          <c:val>
            <c:numRef>
              <c:f>Summary!$D$18:$K$18</c:f>
              <c:numCache>
                <c:formatCode>General</c:formatCode>
                <c:ptCount val="8"/>
                <c:pt idx="0">
                  <c:v>-52.327533864402874</c:v>
                </c:pt>
                <c:pt idx="1">
                  <c:v>-46.824014890471886</c:v>
                </c:pt>
                <c:pt idx="2">
                  <c:v>-50.143605044308188</c:v>
                </c:pt>
                <c:pt idx="3">
                  <c:v>-8.545731930990371</c:v>
                </c:pt>
                <c:pt idx="4">
                  <c:v>-2.4680541338777431</c:v>
                </c:pt>
                <c:pt idx="5">
                  <c:v>-33.531052802084261</c:v>
                </c:pt>
                <c:pt idx="6">
                  <c:v>-50.924384532559976</c:v>
                </c:pt>
                <c:pt idx="7">
                  <c:v>-29.3761531990591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72406592"/>
        <c:axId val="-1472376672"/>
      </c:barChart>
      <c:catAx>
        <c:axId val="-147240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2376672"/>
        <c:crosses val="autoZero"/>
        <c:auto val="1"/>
        <c:lblAlgn val="ctr"/>
        <c:lblOffset val="100"/>
        <c:noMultiLvlLbl val="0"/>
      </c:catAx>
      <c:valAx>
        <c:axId val="-147237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240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Summary!$B$111</c:f>
              <c:strCache>
                <c:ptCount val="1"/>
                <c:pt idx="0">
                  <c:v>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Summary!$C$110:$F$110</c:f>
              <c:strCache>
                <c:ptCount val="4"/>
                <c:pt idx="0">
                  <c:v>Three</c:v>
                </c:pt>
                <c:pt idx="1">
                  <c:v>Four</c:v>
                </c:pt>
                <c:pt idx="2">
                  <c:v>Five</c:v>
                </c:pt>
                <c:pt idx="3">
                  <c:v>Six</c:v>
                </c:pt>
              </c:strCache>
            </c:strRef>
          </c:cat>
          <c:val>
            <c:numRef>
              <c:f>Summary!$C$111:$F$111</c:f>
              <c:numCache>
                <c:formatCode>General</c:formatCode>
                <c:ptCount val="4"/>
                <c:pt idx="0">
                  <c:v>18</c:v>
                </c:pt>
                <c:pt idx="1">
                  <c:v>42</c:v>
                </c:pt>
                <c:pt idx="2">
                  <c:v>15</c:v>
                </c:pt>
                <c:pt idx="3">
                  <c:v>18</c:v>
                </c:pt>
              </c:numCache>
            </c:numRef>
          </c:val>
        </c:ser>
        <c:ser>
          <c:idx val="1"/>
          <c:order val="1"/>
          <c:tx>
            <c:strRef>
              <c:f>Summary!$B$112</c:f>
              <c:strCache>
                <c:ptCount val="1"/>
                <c:pt idx="0">
                  <c:v>Cumulative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Summary!$C$110:$F$110</c:f>
              <c:strCache>
                <c:ptCount val="4"/>
                <c:pt idx="0">
                  <c:v>Three</c:v>
                </c:pt>
                <c:pt idx="1">
                  <c:v>Four</c:v>
                </c:pt>
                <c:pt idx="2">
                  <c:v>Five</c:v>
                </c:pt>
                <c:pt idx="3">
                  <c:v>Six</c:v>
                </c:pt>
              </c:strCache>
            </c:strRef>
          </c:cat>
          <c:val>
            <c:numRef>
              <c:f>Summary!$C$112:$F$112</c:f>
              <c:numCache>
                <c:formatCode>General</c:formatCode>
                <c:ptCount val="4"/>
                <c:pt idx="2">
                  <c:v>57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72397888"/>
        <c:axId val="-1472404416"/>
      </c:barChart>
      <c:catAx>
        <c:axId val="-147239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2404416"/>
        <c:crosses val="autoZero"/>
        <c:auto val="1"/>
        <c:lblAlgn val="ctr"/>
        <c:lblOffset val="100"/>
        <c:noMultiLvlLbl val="0"/>
      </c:catAx>
      <c:valAx>
        <c:axId val="-147240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239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Summary!$R$102</c:f>
              <c:strCache>
                <c:ptCount val="1"/>
                <c:pt idx="0">
                  <c:v>Combined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Summary!$S$101:$V$101</c:f>
              <c:strCache>
                <c:ptCount val="4"/>
                <c:pt idx="0">
                  <c:v>Three</c:v>
                </c:pt>
                <c:pt idx="1">
                  <c:v>Four </c:v>
                </c:pt>
                <c:pt idx="2">
                  <c:v>Five</c:v>
                </c:pt>
                <c:pt idx="3">
                  <c:v>Six</c:v>
                </c:pt>
              </c:strCache>
            </c:strRef>
          </c:cat>
          <c:val>
            <c:numRef>
              <c:f>Summary!$S$102:$V$102</c:f>
              <c:numCache>
                <c:formatCode>General</c:formatCode>
                <c:ptCount val="4"/>
                <c:pt idx="0">
                  <c:v>4</c:v>
                </c:pt>
                <c:pt idx="1">
                  <c:v>10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Summary!$R$103</c:f>
              <c:strCache>
                <c:ptCount val="1"/>
                <c:pt idx="0">
                  <c:v>Harrar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Summary!$S$101:$V$101</c:f>
              <c:strCache>
                <c:ptCount val="4"/>
                <c:pt idx="0">
                  <c:v>Three</c:v>
                </c:pt>
                <c:pt idx="1">
                  <c:v>Four </c:v>
                </c:pt>
                <c:pt idx="2">
                  <c:v>Five</c:v>
                </c:pt>
                <c:pt idx="3">
                  <c:v>Six</c:v>
                </c:pt>
              </c:strCache>
            </c:strRef>
          </c:cat>
          <c:val>
            <c:numRef>
              <c:f>Summary!$S$103:$V$103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</c:ser>
        <c:ser>
          <c:idx val="2"/>
          <c:order val="2"/>
          <c:tx>
            <c:strRef>
              <c:f>Summary!$R$104</c:f>
              <c:strCache>
                <c:ptCount val="1"/>
                <c:pt idx="0">
                  <c:v>Lekempti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Summary!$S$101:$V$101</c:f>
              <c:strCache>
                <c:ptCount val="4"/>
                <c:pt idx="0">
                  <c:v>Three</c:v>
                </c:pt>
                <c:pt idx="1">
                  <c:v>Four </c:v>
                </c:pt>
                <c:pt idx="2">
                  <c:v>Five</c:v>
                </c:pt>
                <c:pt idx="3">
                  <c:v>Six</c:v>
                </c:pt>
              </c:strCache>
            </c:strRef>
          </c:cat>
          <c:val>
            <c:numRef>
              <c:f>Summary!$S$104:$V$104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15</c:v>
                </c:pt>
              </c:numCache>
            </c:numRef>
          </c:val>
        </c:ser>
        <c:ser>
          <c:idx val="3"/>
          <c:order val="3"/>
          <c:tx>
            <c:strRef>
              <c:f>Summary!$R$105</c:f>
              <c:strCache>
                <c:ptCount val="1"/>
                <c:pt idx="0">
                  <c:v>Limu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Summary!$S$101:$V$101</c:f>
              <c:strCache>
                <c:ptCount val="4"/>
                <c:pt idx="0">
                  <c:v>Three</c:v>
                </c:pt>
                <c:pt idx="1">
                  <c:v>Four </c:v>
                </c:pt>
                <c:pt idx="2">
                  <c:v>Five</c:v>
                </c:pt>
                <c:pt idx="3">
                  <c:v>Six</c:v>
                </c:pt>
              </c:strCache>
            </c:strRef>
          </c:cat>
          <c:val>
            <c:numRef>
              <c:f>Summary!$S$105:$V$105</c:f>
              <c:numCache>
                <c:formatCode>General</c:formatCode>
                <c:ptCount val="4"/>
                <c:pt idx="0">
                  <c:v>3</c:v>
                </c:pt>
                <c:pt idx="1">
                  <c:v>10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</c:ser>
        <c:ser>
          <c:idx val="4"/>
          <c:order val="4"/>
          <c:tx>
            <c:strRef>
              <c:f>Summary!$R$106</c:f>
              <c:strCache>
                <c:ptCount val="1"/>
                <c:pt idx="0">
                  <c:v>Sidamo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Summary!$S$101:$V$101</c:f>
              <c:strCache>
                <c:ptCount val="4"/>
                <c:pt idx="0">
                  <c:v>Three</c:v>
                </c:pt>
                <c:pt idx="1">
                  <c:v>Four </c:v>
                </c:pt>
                <c:pt idx="2">
                  <c:v>Five</c:v>
                </c:pt>
                <c:pt idx="3">
                  <c:v>Six</c:v>
                </c:pt>
              </c:strCache>
            </c:strRef>
          </c:cat>
          <c:val>
            <c:numRef>
              <c:f>Summary!$S$106:$V$106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</c:ser>
        <c:ser>
          <c:idx val="5"/>
          <c:order val="5"/>
          <c:tx>
            <c:strRef>
              <c:f>Summary!$R$107</c:f>
              <c:strCache>
                <c:ptCount val="1"/>
                <c:pt idx="0">
                  <c:v>Yirgacheffe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Summary!$S$101:$V$101</c:f>
              <c:strCache>
                <c:ptCount val="4"/>
                <c:pt idx="0">
                  <c:v>Three</c:v>
                </c:pt>
                <c:pt idx="1">
                  <c:v>Four </c:v>
                </c:pt>
                <c:pt idx="2">
                  <c:v>Five</c:v>
                </c:pt>
                <c:pt idx="3">
                  <c:v>Six</c:v>
                </c:pt>
              </c:strCache>
            </c:strRef>
          </c:cat>
          <c:val>
            <c:numRef>
              <c:f>Summary!$S$107:$V$107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72377760"/>
        <c:axId val="-1472401696"/>
      </c:barChart>
      <c:catAx>
        <c:axId val="-147237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2401696"/>
        <c:crosses val="autoZero"/>
        <c:auto val="1"/>
        <c:lblAlgn val="ctr"/>
        <c:lblOffset val="100"/>
        <c:noMultiLvlLbl val="0"/>
      </c:catAx>
      <c:valAx>
        <c:axId val="-147240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237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214312</xdr:colOff>
      <xdr:row>0</xdr:row>
      <xdr:rowOff>63102</xdr:rowOff>
    </xdr:from>
    <xdr:to>
      <xdr:col>29</xdr:col>
      <xdr:colOff>404812</xdr:colOff>
      <xdr:row>25</xdr:row>
      <xdr:rowOff>23811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416719</xdr:colOff>
      <xdr:row>132</xdr:row>
      <xdr:rowOff>119064</xdr:rowOff>
    </xdr:from>
    <xdr:to>
      <xdr:col>25</xdr:col>
      <xdr:colOff>130969</xdr:colOff>
      <xdr:row>154</xdr:row>
      <xdr:rowOff>20241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130969</xdr:colOff>
      <xdr:row>119</xdr:row>
      <xdr:rowOff>75009</xdr:rowOff>
    </xdr:from>
    <xdr:to>
      <xdr:col>15</xdr:col>
      <xdr:colOff>500063</xdr:colOff>
      <xdr:row>139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19</xdr:row>
      <xdr:rowOff>146050</xdr:rowOff>
    </xdr:from>
    <xdr:to>
      <xdr:col>20</xdr:col>
      <xdr:colOff>455628</xdr:colOff>
      <xdr:row>46</xdr:row>
      <xdr:rowOff>0</xdr:rowOff>
    </xdr:to>
    <xdr:grpSp>
      <xdr:nvGrpSpPr>
        <xdr:cNvPr id="285" name="POWER_USER_MEKKO_CHART" descr="{&quot;RangeName&quot;:&quot;POWER_USER_EXCEL_CHART_074C172D_9486_49F6_A6DB_81B09AE56F46&quot;,&quot;Version&quot;:&quot;1.6.950.0&quot;}"/>
        <xdr:cNvGrpSpPr/>
      </xdr:nvGrpSpPr>
      <xdr:grpSpPr>
        <a:xfrm>
          <a:off x="5591175" y="3765550"/>
          <a:ext cx="7056453" cy="4997450"/>
          <a:chOff x="5295900" y="6642100"/>
          <a:chExt cx="7056453" cy="3424982"/>
        </a:xfrm>
      </xdr:grpSpPr>
      <xdr:sp macro="" textlink="">
        <xdr:nvSpPr>
          <xdr:cNvPr id="284" name="POWER_USER_MEKKO_CHART_BACKGROUND_SHAPE"/>
          <xdr:cNvSpPr/>
        </xdr:nvSpPr>
        <xdr:spPr>
          <a:xfrm>
            <a:off x="5295900" y="6642100"/>
            <a:ext cx="7056453" cy="3424982"/>
          </a:xfrm>
          <a:prstGeom prst="rect">
            <a:avLst/>
          </a:prstGeom>
          <a:solidFill>
            <a:srgbClr val="FFFFFF"/>
          </a:solidFill>
          <a:ln w="3175" cap="flat" cmpd="sng" algn="ctr">
            <a:noFill/>
            <a:prstDash val="solid"/>
            <a:miter lim="800000"/>
          </a:ln>
          <a:effectLst/>
          <a:extLst>
            <a:ext uri="{91240B29-F687-4F45-9708-019B960494DF}">
              <a14:hiddenLine xmlns:a14="http://schemas.microsoft.com/office/drawing/2010/main" w="3175" cap="flat" cmpd="sng" algn="ctr">
                <a:solidFill>
                  <a:srgbClr val="000000"/>
                </a:solidFill>
                <a:prstDash val="solid"/>
                <a:miter lim="800000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/>
          <a:lstStyle/>
          <a:p>
            <a:pPr algn="ctr"/>
            <a:endParaRPr lang="en-US" sz="1100" b="0" i="0" u="none">
              <a:solidFill>
                <a:srgbClr val="000000"/>
              </a:solidFill>
            </a:endParaRPr>
          </a:p>
        </xdr:txBody>
      </xdr:sp>
      <xdr:sp macro="" textlink="">
        <xdr:nvSpPr>
          <xdr:cNvPr id="239" name="POWER_USER_MEKKO_CHART_DATA_SHAPE" descr="{&quot;Serie1&quot;:{&quot;Id&quot;:&quot;68861DB7-6465-4864-92D0-04F4329A214A&quot;,&quot;Value&quot;:6.4501338766430649,&quot;Percentage&quot;:0.039232409381663169},&quot;Serie2&quot;:{&quot;Id&quot;:&quot;238E4E81-D8DA-447D-A6D8-F54C6BAE1113&quot;,&quot;Value&quot;:30.568025763221449,&quot;Percentage&quot;:0.18592750533049046},&quot;Category&quot;:null,&quot;DataSerie&quot;:null}"/>
          <xdr:cNvSpPr/>
        </xdr:nvSpPr>
        <xdr:spPr>
          <a:xfrm>
            <a:off x="5384800" y="6921500"/>
            <a:ext cx="944512" cy="337890"/>
          </a:xfrm>
          <a:prstGeom prst="rect">
            <a:avLst/>
          </a:prstGeom>
          <a:solidFill>
            <a:srgbClr val="002060"/>
          </a:solidFill>
          <a:ln w="3175">
            <a:solidFill>
              <a:srgbClr val="000000"/>
            </a:solidFill>
            <a:prstDash val="solid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/>
          <a:lstStyle/>
          <a:p>
            <a:pPr algn="ctr"/>
            <a:endParaRPr lang="en-US" sz="1100" b="0" i="0" u="none">
              <a:solidFill>
                <a:srgbClr val="000000"/>
              </a:solidFill>
            </a:endParaRPr>
          </a:p>
        </xdr:txBody>
      </xdr:sp>
      <xdr:sp macro="" textlink="">
        <xdr:nvSpPr>
          <xdr:cNvPr id="241" name="POWER_USER_MEKKO_CHART_DATA_SHAPE" descr="{&quot;Serie1&quot;:{&quot;Id&quot;:&quot;1EECF371-C810-4434-B974-20C8B01E0CD3&quot;,&quot;Value&quot;:12.90026775328613,&quot;Percentage&quot;:0.078464818763326338},&quot;Serie2&quot;:{&quot;Id&quot;:&quot;238E4E81-D8DA-447D-A6D8-F54C6BAE1113&quot;,&quot;Value&quot;:30.568025763221449,&quot;Percentage&quot;:0.18592750533049046},&quot;Category&quot;:null,&quot;DataSerie&quot;:null}"/>
          <xdr:cNvSpPr/>
        </xdr:nvSpPr>
        <xdr:spPr>
          <a:xfrm>
            <a:off x="5384800" y="7259390"/>
            <a:ext cx="944512" cy="401972"/>
          </a:xfrm>
          <a:prstGeom prst="rect">
            <a:avLst/>
          </a:prstGeom>
          <a:solidFill>
            <a:srgbClr val="0070C0"/>
          </a:solidFill>
          <a:ln w="3175">
            <a:solidFill>
              <a:srgbClr val="000000"/>
            </a:solidFill>
            <a:prstDash val="solid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/>
          <a:lstStyle/>
          <a:p>
            <a:pPr algn="ctr"/>
            <a:endParaRPr lang="en-US" sz="1100" b="0" i="0" u="none">
              <a:solidFill>
                <a:srgbClr val="000000"/>
              </a:solidFill>
            </a:endParaRPr>
          </a:p>
        </xdr:txBody>
      </xdr:sp>
      <xdr:sp macro="" textlink="">
        <xdr:nvSpPr>
          <xdr:cNvPr id="243" name="POWER_USER_MEKKO_CHART_DATA_SHAPE" descr="{&quot;Serie1&quot;:{&quot;Id&quot;:&quot;F21F10BB-4BBC-4259-AE30-CA40D86EC907&quot;,&quot;Value&quot;:80.2761227038728,&quot;Percentage&quot;:0.48827292110874188},&quot;Serie2&quot;:{&quot;Id&quot;:&quot;238E4E81-D8DA-447D-A6D8-F54C6BAE1113&quot;,&quot;Value&quot;:30.568025763221449,&quot;Percentage&quot;:0.18592750533049046},&quot;Category&quot;:null,&quot;DataSerie&quot;:null}"/>
          <xdr:cNvSpPr/>
        </xdr:nvSpPr>
        <xdr:spPr>
          <a:xfrm>
            <a:off x="5384800" y="7661363"/>
            <a:ext cx="944512" cy="897156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3175">
            <a:solidFill>
              <a:srgbClr val="000000"/>
            </a:solidFill>
            <a:prstDash val="solid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/>
          <a:lstStyle/>
          <a:p>
            <a:pPr algn="ctr"/>
            <a:endParaRPr lang="en-US" sz="1100" b="0" i="0" u="none">
              <a:solidFill>
                <a:srgbClr val="000000"/>
              </a:solidFill>
            </a:endParaRPr>
          </a:p>
        </xdr:txBody>
      </xdr:sp>
      <xdr:sp macro="" textlink="">
        <xdr:nvSpPr>
          <xdr:cNvPr id="245" name="POWER_USER_MEKKO_CHART_DATA_SHAPE" descr="{&quot;Serie1&quot;:{&quot;Id&quot;:&quot;0CC0802A-A7AE-489B-A63D-685ACFD6AD92&quot;,&quot;Value&quot;:64.7817793697629,&quot;Percentage&quot;:0.39402985074626884},&quot;Serie2&quot;:{&quot;Id&quot;:&quot;238E4E81-D8DA-447D-A6D8-F54C6BAE1113&quot;,&quot;Value&quot;:30.568025763221449,&quot;Percentage&quot;:0.18592750533049046},&quot;Category&quot;:null,&quot;DataSerie&quot;:null}"/>
          <xdr:cNvSpPr/>
        </xdr:nvSpPr>
        <xdr:spPr>
          <a:xfrm>
            <a:off x="5384800" y="8558519"/>
            <a:ext cx="944512" cy="902981"/>
          </a:xfrm>
          <a:prstGeom prst="rect">
            <a:avLst/>
          </a:prstGeom>
          <a:solidFill>
            <a:schemeClr val="accent2">
              <a:lumMod val="75000"/>
            </a:schemeClr>
          </a:solidFill>
          <a:ln w="3175">
            <a:solidFill>
              <a:srgbClr val="000000"/>
            </a:solidFill>
            <a:prstDash val="solid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/>
          <a:lstStyle/>
          <a:p>
            <a:pPr algn="ctr"/>
            <a:endParaRPr lang="en-US" sz="1100" b="0" i="0" u="none">
              <a:solidFill>
                <a:srgbClr val="000000"/>
              </a:solidFill>
            </a:endParaRPr>
          </a:p>
        </xdr:txBody>
      </xdr:sp>
      <xdr:sp macro="" textlink="">
        <xdr:nvSpPr>
          <xdr:cNvPr id="247" name="POWER_USER_MEKKO_CHART_DATA_SHAPE" descr="{&quot;Serie1&quot;:{&quot;Id&quot;:&quot;68861DB7-6465-4864-92D0-04F4329A214A&quot;,&quot;Value&quot;:6.4501338766430649,&quot;Percentage&quot;:0.039232409381663169},&quot;Serie2&quot;:{&quot;Id&quot;:&quot;9EC7F69D-3828-4CB8-9A9F-29E58F35E427&quot;,&quot;Value&quot;:30.778356215720592,&quot;Percentage&quot;:0.18720682302771807},&quot;Category&quot;:null,&quot;DataSerie&quot;:null}"/>
          <xdr:cNvSpPr/>
        </xdr:nvSpPr>
        <xdr:spPr>
          <a:xfrm>
            <a:off x="6329312" y="6921500"/>
            <a:ext cx="951011" cy="40501"/>
          </a:xfrm>
          <a:prstGeom prst="rect">
            <a:avLst/>
          </a:prstGeom>
          <a:solidFill>
            <a:srgbClr val="002060"/>
          </a:solidFill>
          <a:ln w="3175">
            <a:solidFill>
              <a:srgbClr val="000000"/>
            </a:solidFill>
            <a:prstDash val="solid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/>
          <a:lstStyle/>
          <a:p>
            <a:pPr algn="ctr"/>
            <a:endParaRPr lang="en-US" sz="1100" b="0" i="0" u="none">
              <a:solidFill>
                <a:srgbClr val="000000"/>
              </a:solidFill>
            </a:endParaRPr>
          </a:p>
        </xdr:txBody>
      </xdr:sp>
      <xdr:sp macro="" textlink="">
        <xdr:nvSpPr>
          <xdr:cNvPr id="249" name="POWER_USER_MEKKO_CHART_DATA_SHAPE" descr="{&quot;Serie1&quot;:{&quot;Id&quot;:&quot;1EECF371-C810-4434-B974-20C8B01E0CD3&quot;,&quot;Value&quot;:12.90026775328613,&quot;Percentage&quot;:0.078464818763326338},&quot;Serie2&quot;:{&quot;Id&quot;:&quot;9EC7F69D-3828-4CB8-9A9F-29E58F35E427&quot;,&quot;Value&quot;:30.778356215720592,&quot;Percentage&quot;:0.18720682302771807},&quot;Category&quot;:null,&quot;DataSerie&quot;:null}"/>
          <xdr:cNvSpPr/>
        </xdr:nvSpPr>
        <xdr:spPr>
          <a:xfrm>
            <a:off x="6329312" y="6962001"/>
            <a:ext cx="951011" cy="86789"/>
          </a:xfrm>
          <a:prstGeom prst="rect">
            <a:avLst/>
          </a:prstGeom>
          <a:solidFill>
            <a:srgbClr val="0070C0"/>
          </a:solidFill>
          <a:ln w="3175">
            <a:solidFill>
              <a:srgbClr val="000000"/>
            </a:solidFill>
            <a:prstDash val="solid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/>
          <a:lstStyle/>
          <a:p>
            <a:pPr algn="ctr"/>
            <a:endParaRPr lang="en-US" sz="1100" b="0" i="0" u="none">
              <a:solidFill>
                <a:srgbClr val="000000"/>
              </a:solidFill>
            </a:endParaRPr>
          </a:p>
        </xdr:txBody>
      </xdr:sp>
      <xdr:sp macro="" textlink="">
        <xdr:nvSpPr>
          <xdr:cNvPr id="251" name="POWER_USER_MEKKO_CHART_DATA_SHAPE" descr="{&quot;Serie1&quot;:{&quot;Id&quot;:&quot;F21F10BB-4BBC-4259-AE30-CA40D86EC907&quot;,&quot;Value&quot;:80.2761227038728,&quot;Percentage&quot;:0.48827292110874188},&quot;Serie2&quot;:{&quot;Id&quot;:&quot;9EC7F69D-3828-4CB8-9A9F-29E58F35E427&quot;,&quot;Value&quot;:30.778356215720592,&quot;Percentage&quot;:0.18720682302771807},&quot;Category&quot;:null,&quot;DataSerie&quot;:null}"/>
          <xdr:cNvSpPr/>
        </xdr:nvSpPr>
        <xdr:spPr>
          <a:xfrm>
            <a:off x="6329312" y="7048790"/>
            <a:ext cx="951011" cy="157954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3175">
            <a:solidFill>
              <a:srgbClr val="000000"/>
            </a:solidFill>
            <a:prstDash val="solid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/>
          <a:lstStyle/>
          <a:p>
            <a:pPr algn="ctr"/>
            <a:endParaRPr lang="en-US" sz="1100" b="0" i="0" u="none">
              <a:solidFill>
                <a:srgbClr val="000000"/>
              </a:solidFill>
            </a:endParaRPr>
          </a:p>
        </xdr:txBody>
      </xdr:sp>
      <xdr:sp macro="" textlink="">
        <xdr:nvSpPr>
          <xdr:cNvPr id="253" name="POWER_USER_MEKKO_CHART_DATA_SHAPE" descr="{&quot;Serie1&quot;:{&quot;Id&quot;:&quot;0CC0802A-A7AE-489B-A63D-685ACFD6AD92&quot;,&quot;Value&quot;:64.7817793697629,&quot;Percentage&quot;:0.39402985074626884},&quot;Serie2&quot;:{&quot;Id&quot;:&quot;9EC7F69D-3828-4CB8-9A9F-29E58F35E427&quot;,&quot;Value&quot;:30.778356215720592,&quot;Percentage&quot;:0.18720682302771807},&quot;Category&quot;:null,&quot;DataSerie&quot;:null}"/>
          <xdr:cNvSpPr/>
        </xdr:nvSpPr>
        <xdr:spPr>
          <a:xfrm>
            <a:off x="6329312" y="8628335"/>
            <a:ext cx="951011" cy="833166"/>
          </a:xfrm>
          <a:prstGeom prst="rect">
            <a:avLst/>
          </a:prstGeom>
          <a:solidFill>
            <a:schemeClr val="accent2">
              <a:lumMod val="75000"/>
            </a:schemeClr>
          </a:solidFill>
          <a:ln w="3175">
            <a:solidFill>
              <a:srgbClr val="000000"/>
            </a:solidFill>
            <a:prstDash val="solid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/>
          <a:lstStyle/>
          <a:p>
            <a:pPr algn="ctr"/>
            <a:endParaRPr lang="en-US" sz="1100" b="0" i="0" u="none">
              <a:solidFill>
                <a:srgbClr val="000000"/>
              </a:solidFill>
            </a:endParaRPr>
          </a:p>
        </xdr:txBody>
      </xdr:sp>
      <xdr:sp macro="" textlink="">
        <xdr:nvSpPr>
          <xdr:cNvPr id="255" name="POWER_USER_MEKKO_CHART_DATA_SHAPE" descr="{&quot;Serie1&quot;:{&quot;Id&quot;:&quot;68861DB7-6465-4864-92D0-04F4329A214A&quot;,&quot;Value&quot;:6.4501338766430649,&quot;Percentage&quot;:0.039232409381663169},&quot;Serie2&quot;:{&quot;Id&quot;:&quot;8D9AD533-02A8-45A1-B03B-D1BF652B7800&quot;,&quot;Value&quot;:40.804107784850729,&quot;Percentage&quot;:0.24818763326226068},&quot;Category&quot;:null,&quot;DataSerie&quot;:null}"/>
          <xdr:cNvSpPr/>
        </xdr:nvSpPr>
        <xdr:spPr>
          <a:xfrm>
            <a:off x="7280323" y="6921500"/>
            <a:ext cx="1260793" cy="82921"/>
          </a:xfrm>
          <a:prstGeom prst="rect">
            <a:avLst/>
          </a:prstGeom>
          <a:solidFill>
            <a:srgbClr val="002060"/>
          </a:solidFill>
          <a:ln w="3175">
            <a:solidFill>
              <a:srgbClr val="000000"/>
            </a:solidFill>
            <a:prstDash val="solid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/>
          <a:lstStyle/>
          <a:p>
            <a:pPr algn="ctr"/>
            <a:endParaRPr lang="en-US" sz="1100" b="0" i="0" u="none">
              <a:solidFill>
                <a:srgbClr val="000000"/>
              </a:solidFill>
            </a:endParaRPr>
          </a:p>
        </xdr:txBody>
      </xdr:sp>
      <xdr:sp macro="" textlink="">
        <xdr:nvSpPr>
          <xdr:cNvPr id="257" name="POWER_USER_MEKKO_CHART_DATA_SHAPE" descr="{&quot;Serie1&quot;:{&quot;Id&quot;:&quot;1EECF371-C810-4434-B974-20C8B01E0CD3&quot;,&quot;Value&quot;:12.90026775328613,&quot;Percentage&quot;:0.078464818763326338},&quot;Serie2&quot;:{&quot;Id&quot;:&quot;8D9AD533-02A8-45A1-B03B-D1BF652B7800&quot;,&quot;Value&quot;:40.804107784850729,&quot;Percentage&quot;:0.24818763326226068},&quot;Category&quot;:null,&quot;DataSerie&quot;:null}"/>
          <xdr:cNvSpPr/>
        </xdr:nvSpPr>
        <xdr:spPr>
          <a:xfrm>
            <a:off x="7280323" y="7004421"/>
            <a:ext cx="1260793" cy="270584"/>
          </a:xfrm>
          <a:prstGeom prst="rect">
            <a:avLst/>
          </a:prstGeom>
          <a:solidFill>
            <a:srgbClr val="0070C0"/>
          </a:solidFill>
          <a:ln w="3175">
            <a:solidFill>
              <a:srgbClr val="000000"/>
            </a:solidFill>
            <a:prstDash val="solid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/>
          <a:lstStyle/>
          <a:p>
            <a:pPr algn="ctr"/>
            <a:endParaRPr lang="en-US" sz="1100" b="0" i="0" u="none">
              <a:solidFill>
                <a:srgbClr val="000000"/>
              </a:solidFill>
            </a:endParaRPr>
          </a:p>
        </xdr:txBody>
      </xdr:sp>
      <xdr:sp macro="" textlink="">
        <xdr:nvSpPr>
          <xdr:cNvPr id="259" name="POWER_USER_MEKKO_CHART_DATA_SHAPE" descr="{&quot;Serie1&quot;:{&quot;Id&quot;:&quot;F21F10BB-4BBC-4259-AE30-CA40D86EC907&quot;,&quot;Value&quot;:80.2761227038728,&quot;Percentage&quot;:0.48827292110874188},&quot;Serie2&quot;:{&quot;Id&quot;:&quot;8D9AD533-02A8-45A1-B03B-D1BF652B7800&quot;,&quot;Value&quot;:40.804107784850729,&quot;Percentage&quot;:0.24818763326226068},&quot;Category&quot;:null,&quot;DataSerie&quot;:null}"/>
          <xdr:cNvSpPr/>
        </xdr:nvSpPr>
        <xdr:spPr>
          <a:xfrm>
            <a:off x="7280323" y="7275006"/>
            <a:ext cx="1260793" cy="1261272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3175">
            <a:solidFill>
              <a:srgbClr val="000000"/>
            </a:solidFill>
            <a:prstDash val="solid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/>
          <a:lstStyle/>
          <a:p>
            <a:pPr algn="ctr"/>
            <a:endParaRPr lang="en-US" sz="1100" b="0" i="0" u="none">
              <a:solidFill>
                <a:srgbClr val="000000"/>
              </a:solidFill>
            </a:endParaRPr>
          </a:p>
        </xdr:txBody>
      </xdr:sp>
      <xdr:sp macro="" textlink="">
        <xdr:nvSpPr>
          <xdr:cNvPr id="261" name="POWER_USER_MEKKO_CHART_DATA_SHAPE" descr="{&quot;Serie1&quot;:{&quot;Id&quot;:&quot;0CC0802A-A7AE-489B-A63D-685ACFD6AD92&quot;,&quot;Value&quot;:64.7817793697629,&quot;Percentage&quot;:0.39402985074626884},&quot;Serie2&quot;:{&quot;Id&quot;:&quot;8D9AD533-02A8-45A1-B03B-D1BF652B7800&quot;,&quot;Value&quot;:40.804107784850729,&quot;Percentage&quot;:0.24818763326226068},&quot;Category&quot;:null,&quot;DataSerie&quot;:null}"/>
          <xdr:cNvSpPr/>
        </xdr:nvSpPr>
        <xdr:spPr>
          <a:xfrm>
            <a:off x="7280323" y="8536278"/>
            <a:ext cx="1260793" cy="925223"/>
          </a:xfrm>
          <a:prstGeom prst="rect">
            <a:avLst/>
          </a:prstGeom>
          <a:solidFill>
            <a:schemeClr val="accent2">
              <a:lumMod val="75000"/>
            </a:schemeClr>
          </a:solidFill>
          <a:ln w="3175">
            <a:solidFill>
              <a:srgbClr val="000000"/>
            </a:solidFill>
            <a:prstDash val="solid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/>
          <a:lstStyle/>
          <a:p>
            <a:pPr algn="ctr"/>
            <a:endParaRPr lang="en-US" sz="1100" b="0" i="0" u="none">
              <a:solidFill>
                <a:srgbClr val="000000"/>
              </a:solidFill>
            </a:endParaRPr>
          </a:p>
        </xdr:txBody>
      </xdr:sp>
      <xdr:sp macro="" textlink="">
        <xdr:nvSpPr>
          <xdr:cNvPr id="263" name="POWER_USER_MEKKO_CHART_DATA_SHAPE" descr="{&quot;Serie1&quot;:{&quot;Id&quot;:&quot;68861DB7-6465-4864-92D0-04F4329A214A&quot;,&quot;Value&quot;:6.4501338766430649,&quot;Percentage&quot;:0.039232409381663169},&quot;Serie2&quot;:{&quot;Id&quot;:&quot;A4FE9D8F-9850-4B53-B40A-5C7758D8C930&quot;,&quot;Value&quot;:62.25781393977212,&quot;Percentage&quot;:0.378678038379531},&quot;Category&quot;:null,&quot;DataSerie&quot;:null}"/>
          <xdr:cNvSpPr/>
        </xdr:nvSpPr>
        <xdr:spPr>
          <a:xfrm>
            <a:off x="8541116" y="6921500"/>
            <a:ext cx="1923684" cy="22883"/>
          </a:xfrm>
          <a:prstGeom prst="rect">
            <a:avLst/>
          </a:prstGeom>
          <a:solidFill>
            <a:srgbClr val="002060"/>
          </a:solidFill>
          <a:ln w="3175">
            <a:solidFill>
              <a:srgbClr val="000000"/>
            </a:solidFill>
            <a:prstDash val="solid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/>
          <a:lstStyle/>
          <a:p>
            <a:pPr algn="ctr"/>
            <a:endParaRPr lang="en-US" sz="1100" b="0" i="0" u="none">
              <a:solidFill>
                <a:srgbClr val="000000"/>
              </a:solidFill>
            </a:endParaRPr>
          </a:p>
        </xdr:txBody>
      </xdr:sp>
      <xdr:sp macro="" textlink="">
        <xdr:nvSpPr>
          <xdr:cNvPr id="265" name="POWER_USER_MEKKO_CHART_DATA_SHAPE" descr="{&quot;Serie1&quot;:{&quot;Id&quot;:&quot;1EECF371-C810-4434-B974-20C8B01E0CD3&quot;,&quot;Value&quot;:12.90026775328613,&quot;Percentage&quot;:0.078464818763326338},&quot;Serie2&quot;:{&quot;Id&quot;:&quot;A4FE9D8F-9850-4B53-B40A-5C7758D8C930&quot;,&quot;Value&quot;:62.25781393977212,&quot;Percentage&quot;:0.378678038379531},&quot;Category&quot;:null,&quot;DataSerie&quot;:null}"/>
          <xdr:cNvSpPr/>
        </xdr:nvSpPr>
        <xdr:spPr>
          <a:xfrm>
            <a:off x="8541116" y="6944383"/>
            <a:ext cx="1923684" cy="108693"/>
          </a:xfrm>
          <a:prstGeom prst="rect">
            <a:avLst/>
          </a:prstGeom>
          <a:solidFill>
            <a:srgbClr val="0070C0"/>
          </a:solidFill>
          <a:ln w="3175">
            <a:solidFill>
              <a:srgbClr val="000000"/>
            </a:solidFill>
            <a:prstDash val="solid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/>
          <a:lstStyle/>
          <a:p>
            <a:pPr algn="ctr"/>
            <a:endParaRPr lang="en-US" sz="1100" b="0" i="0" u="none">
              <a:solidFill>
                <a:srgbClr val="000000"/>
              </a:solidFill>
            </a:endParaRPr>
          </a:p>
        </xdr:txBody>
      </xdr:sp>
      <xdr:sp macro="" textlink="">
        <xdr:nvSpPr>
          <xdr:cNvPr id="267" name="POWER_USER_MEKKO_CHART_DATA_SHAPE" descr="{&quot;Serie1&quot;:{&quot;Id&quot;:&quot;F21F10BB-4BBC-4259-AE30-CA40D86EC907&quot;,&quot;Value&quot;:80.2761227038728,&quot;Percentage&quot;:0.48827292110874188},&quot;Serie2&quot;:{&quot;Id&quot;:&quot;A4FE9D8F-9850-4B53-B40A-5C7758D8C930&quot;,&quot;Value&quot;:62.25781393977212,&quot;Percentage&quot;:0.378678038379531},&quot;Category&quot;:null,&quot;DataSerie&quot;:null}"/>
          <xdr:cNvSpPr/>
        </xdr:nvSpPr>
        <xdr:spPr>
          <a:xfrm>
            <a:off x="8541116" y="7053076"/>
            <a:ext cx="1923684" cy="122709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3175">
            <a:solidFill>
              <a:srgbClr val="000000"/>
            </a:solidFill>
            <a:prstDash val="solid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/>
          <a:lstStyle/>
          <a:p>
            <a:pPr algn="ctr"/>
            <a:endParaRPr lang="en-US" sz="1100" b="0" i="0" u="none">
              <a:solidFill>
                <a:srgbClr val="000000"/>
              </a:solidFill>
            </a:endParaRPr>
          </a:p>
        </xdr:txBody>
      </xdr:sp>
      <xdr:sp macro="" textlink="">
        <xdr:nvSpPr>
          <xdr:cNvPr id="269" name="POWER_USER_MEKKO_CHART_DATA_SHAPE" descr="{&quot;Serie1&quot;:{&quot;Id&quot;:&quot;0CC0802A-A7AE-489B-A63D-685ACFD6AD92&quot;,&quot;Value&quot;:64.7817793697629,&quot;Percentage&quot;:0.39402985074626884},&quot;Serie2&quot;:{&quot;Id&quot;:&quot;A4FE9D8F-9850-4B53-B40A-5C7758D8C930&quot;,&quot;Value&quot;:62.25781393977212,&quot;Percentage&quot;:0.378678038379531},&quot;Category&quot;:null,&quot;DataSerie&quot;:null}"/>
          <xdr:cNvSpPr/>
        </xdr:nvSpPr>
        <xdr:spPr>
          <a:xfrm>
            <a:off x="8541116" y="8280171"/>
            <a:ext cx="1923684" cy="1181329"/>
          </a:xfrm>
          <a:prstGeom prst="rect">
            <a:avLst/>
          </a:prstGeom>
          <a:solidFill>
            <a:schemeClr val="accent2">
              <a:lumMod val="75000"/>
            </a:schemeClr>
          </a:solidFill>
          <a:ln w="3175">
            <a:solidFill>
              <a:srgbClr val="000000"/>
            </a:solidFill>
            <a:prstDash val="solid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/>
          <a:lstStyle/>
          <a:p>
            <a:pPr algn="ctr"/>
            <a:endParaRPr lang="en-US" sz="1100" b="0" i="0" u="none">
              <a:solidFill>
                <a:srgbClr val="000000"/>
              </a:solidFill>
            </a:endParaRPr>
          </a:p>
        </xdr:txBody>
      </xdr:sp>
      <xdr:sp macro="" textlink="">
        <xdr:nvSpPr>
          <xdr:cNvPr id="271" name="POWER_USER_MEKKO_CHART_SERIE_COLOR_SHAPE" descr="{&quot;Id&quot;:&quot;68861DB7-6465-4864-92D0-04F4329A214A&quot;,&quot;Value&quot;:6.4501338766430649,&quot;Percentage&quot;:0.039232409381663169}"/>
          <xdr:cNvSpPr/>
        </xdr:nvSpPr>
        <xdr:spPr>
          <a:xfrm>
            <a:off x="10718800" y="6992432"/>
            <a:ext cx="187325" cy="119568"/>
          </a:xfrm>
          <a:prstGeom prst="rect">
            <a:avLst/>
          </a:prstGeom>
          <a:solidFill>
            <a:srgbClr val="002060"/>
          </a:solidFill>
          <a:ln w="3175" cap="flat" cmpd="sng" algn="ctr">
            <a:solidFill>
              <a:srgbClr val="000000"/>
            </a:solidFill>
            <a:prstDash val="solid"/>
            <a:miter lim="800000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/>
          <a:lstStyle/>
          <a:p>
            <a:pPr algn="ctr"/>
            <a:endParaRPr lang="en-US" sz="1100" b="0" i="0" u="none">
              <a:solidFill>
                <a:srgbClr val="000000"/>
              </a:solidFill>
            </a:endParaRPr>
          </a:p>
        </xdr:txBody>
      </xdr:sp>
      <xdr:sp macro="" textlink="">
        <xdr:nvSpPr>
          <xdr:cNvPr id="272" name="POWER_USER_MEKKO_CHART_SERIE_SHAPE" descr="{&quot;Id&quot;:&quot;68861DB7-6465-4864-92D0-04F4329A214A&quot;,&quot;Value&quot;:6.4501338766430649,&quot;Percentage&quot;:0.039232409381663169}"/>
          <xdr:cNvSpPr/>
        </xdr:nvSpPr>
        <xdr:spPr>
          <a:xfrm>
            <a:off x="10909300" y="6926092"/>
            <a:ext cx="601703" cy="181315"/>
          </a:xfrm>
          <a:prstGeom prst="rect">
            <a:avLst/>
          </a:prstGeom>
          <a:noFill/>
          <a:ln w="3175" cap="flat" cmpd="sng" algn="ctr">
            <a:noFill/>
            <a:prstDash val="solid"/>
            <a:miter lim="800000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91240B29-F687-4F45-9708-019B960494DF}">
              <a14:hiddenLine xmlns:a14="http://schemas.microsoft.com/office/drawing/2010/main" w="3175" cap="flat" cmpd="sng" algn="ctr">
                <a:solidFill>
                  <a:srgbClr val="000000"/>
                </a:solidFill>
                <a:prstDash val="solid"/>
                <a:miter lim="800000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0">
            <a:spAutoFit/>
          </a:bodyPr>
          <a:lstStyle/>
          <a:p>
            <a:pPr algn="l"/>
            <a:r>
              <a:rPr lang="en-US" sz="1100" b="0" i="0" u="none">
                <a:solidFill>
                  <a:srgbClr val="000000"/>
                </a:solidFill>
              </a:rPr>
              <a:t>SSP126</a:t>
            </a:r>
          </a:p>
        </xdr:txBody>
      </xdr:sp>
      <xdr:sp macro="" textlink="">
        <xdr:nvSpPr>
          <xdr:cNvPr id="273" name="POWER_USER_MEKKO_CHART_SERIE_COLOR_SHAPE" descr="{&quot;Id&quot;:&quot;1EECF371-C810-4434-B974-20C8B01E0CD3&quot;,&quot;Value&quot;:12.90026775328613,&quot;Percentage&quot;:0.078464818763326338}"/>
          <xdr:cNvSpPr/>
        </xdr:nvSpPr>
        <xdr:spPr>
          <a:xfrm>
            <a:off x="10718800" y="7137400"/>
            <a:ext cx="190500" cy="190500"/>
          </a:xfrm>
          <a:prstGeom prst="rect">
            <a:avLst/>
          </a:prstGeom>
          <a:solidFill>
            <a:srgbClr val="0070C0"/>
          </a:solidFill>
          <a:ln w="3175" cap="flat" cmpd="sng" algn="ctr">
            <a:solidFill>
              <a:srgbClr val="000000"/>
            </a:solidFill>
            <a:prstDash val="solid"/>
            <a:miter lim="800000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/>
          <a:lstStyle/>
          <a:p>
            <a:pPr algn="ctr"/>
            <a:endParaRPr lang="en-US" sz="1100" b="0" i="0" u="none">
              <a:solidFill>
                <a:srgbClr val="000000"/>
              </a:solidFill>
            </a:endParaRPr>
          </a:p>
        </xdr:txBody>
      </xdr:sp>
      <xdr:sp macro="" textlink="">
        <xdr:nvSpPr>
          <xdr:cNvPr id="274" name="POWER_USER_MEKKO_CHART_SERIE_SHAPE" descr="{&quot;Id&quot;:&quot;1EECF371-C810-4434-B974-20C8B01E0CD3&quot;,&quot;Value&quot;:12.90026775328613,&quot;Percentage&quot;:0.078464818763326338}"/>
          <xdr:cNvSpPr/>
        </xdr:nvSpPr>
        <xdr:spPr>
          <a:xfrm>
            <a:off x="10909300" y="7141993"/>
            <a:ext cx="601703" cy="181315"/>
          </a:xfrm>
          <a:prstGeom prst="rect">
            <a:avLst/>
          </a:prstGeom>
          <a:noFill/>
          <a:ln w="3175" cap="flat" cmpd="sng" algn="ctr">
            <a:noFill/>
            <a:prstDash val="solid"/>
            <a:miter lim="800000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91240B29-F687-4F45-9708-019B960494DF}">
              <a14:hiddenLine xmlns:a14="http://schemas.microsoft.com/office/drawing/2010/main" w="3175" cap="flat" cmpd="sng" algn="ctr">
                <a:solidFill>
                  <a:srgbClr val="000000"/>
                </a:solidFill>
                <a:prstDash val="solid"/>
                <a:miter lim="800000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0">
            <a:spAutoFit/>
          </a:bodyPr>
          <a:lstStyle/>
          <a:p>
            <a:pPr algn="l"/>
            <a:r>
              <a:rPr lang="en-US" sz="1100" b="0" i="0" u="none">
                <a:solidFill>
                  <a:srgbClr val="000000"/>
                </a:solidFill>
              </a:rPr>
              <a:t>SSP245</a:t>
            </a:r>
          </a:p>
        </xdr:txBody>
      </xdr:sp>
      <xdr:sp macro="" textlink="">
        <xdr:nvSpPr>
          <xdr:cNvPr id="275" name="POWER_USER_MEKKO_CHART_SERIE_COLOR_SHAPE" descr="{&quot;Id&quot;:&quot;F21F10BB-4BBC-4259-AE30-CA40D86EC907&quot;,&quot;Value&quot;:80.2761227038728,&quot;Percentage&quot;:0.48827292110874188}"/>
          <xdr:cNvSpPr/>
        </xdr:nvSpPr>
        <xdr:spPr>
          <a:xfrm>
            <a:off x="10718800" y="7353300"/>
            <a:ext cx="190500" cy="190500"/>
          </a:xfrm>
          <a:prstGeom prst="rect">
            <a:avLst/>
          </a:prstGeom>
          <a:solidFill>
            <a:srgbClr val="00B0F0"/>
          </a:solidFill>
          <a:ln w="3175" cap="flat" cmpd="sng" algn="ctr">
            <a:solidFill>
              <a:srgbClr val="000000"/>
            </a:solidFill>
            <a:prstDash val="solid"/>
            <a:miter lim="800000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/>
          <a:lstStyle/>
          <a:p>
            <a:pPr algn="ctr"/>
            <a:endParaRPr lang="en-US" sz="1100" b="0" i="0" u="none">
              <a:solidFill>
                <a:srgbClr val="000000"/>
              </a:solidFill>
            </a:endParaRPr>
          </a:p>
        </xdr:txBody>
      </xdr:sp>
      <xdr:sp macro="" textlink="">
        <xdr:nvSpPr>
          <xdr:cNvPr id="276" name="POWER_USER_MEKKO_CHART_SERIE_SHAPE" descr="{&quot;Id&quot;:&quot;F21F10BB-4BBC-4259-AE30-CA40D86EC907&quot;,&quot;Value&quot;:80.2761227038728,&quot;Percentage&quot;:0.48827292110874188}"/>
          <xdr:cNvSpPr/>
        </xdr:nvSpPr>
        <xdr:spPr>
          <a:xfrm>
            <a:off x="10909300" y="7357892"/>
            <a:ext cx="601703" cy="181315"/>
          </a:xfrm>
          <a:prstGeom prst="rect">
            <a:avLst/>
          </a:prstGeom>
          <a:noFill/>
          <a:ln w="3175" cap="flat" cmpd="sng" algn="ctr">
            <a:noFill/>
            <a:prstDash val="solid"/>
            <a:miter lim="800000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91240B29-F687-4F45-9708-019B960494DF}">
              <a14:hiddenLine xmlns:a14="http://schemas.microsoft.com/office/drawing/2010/main" w="3175" cap="flat" cmpd="sng" algn="ctr">
                <a:solidFill>
                  <a:srgbClr val="000000"/>
                </a:solidFill>
                <a:prstDash val="solid"/>
                <a:miter lim="800000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0">
            <a:spAutoFit/>
          </a:bodyPr>
          <a:lstStyle/>
          <a:p>
            <a:pPr algn="l"/>
            <a:r>
              <a:rPr lang="en-US" sz="1100" b="0" i="0" u="none">
                <a:solidFill>
                  <a:srgbClr val="000000"/>
                </a:solidFill>
              </a:rPr>
              <a:t>SSP370</a:t>
            </a:r>
          </a:p>
        </xdr:txBody>
      </xdr:sp>
      <xdr:sp macro="" textlink="">
        <xdr:nvSpPr>
          <xdr:cNvPr id="277" name="POWER_USER_MEKKO_CHART_SERIE_COLOR_SHAPE" descr="{&quot;Id&quot;:&quot;0CC0802A-A7AE-489B-A63D-685ACFD6AD92&quot;,&quot;Value&quot;:64.7817793697629,&quot;Percentage&quot;:0.39402985074626884}"/>
          <xdr:cNvSpPr/>
        </xdr:nvSpPr>
        <xdr:spPr>
          <a:xfrm>
            <a:off x="10718800" y="7569200"/>
            <a:ext cx="190500" cy="190500"/>
          </a:xfrm>
          <a:prstGeom prst="rect">
            <a:avLst/>
          </a:prstGeom>
          <a:solidFill>
            <a:srgbClr val="FF0000"/>
          </a:solidFill>
          <a:ln w="3175" cap="flat" cmpd="sng" algn="ctr">
            <a:solidFill>
              <a:srgbClr val="000000"/>
            </a:solidFill>
            <a:prstDash val="solid"/>
            <a:miter lim="800000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/>
          <a:lstStyle/>
          <a:p>
            <a:pPr algn="ctr"/>
            <a:endParaRPr lang="en-US" sz="1100" b="0" i="0" u="none">
              <a:solidFill>
                <a:srgbClr val="000000"/>
              </a:solidFill>
            </a:endParaRPr>
          </a:p>
        </xdr:txBody>
      </xdr:sp>
      <xdr:sp macro="" textlink="">
        <xdr:nvSpPr>
          <xdr:cNvPr id="278" name="POWER_USER_MEKKO_CHART_SERIE_SHAPE" descr="{&quot;Id&quot;:&quot;0CC0802A-A7AE-489B-A63D-685ACFD6AD92&quot;,&quot;Value&quot;:64.7817793697629,&quot;Percentage&quot;:0.39402985074626884}"/>
          <xdr:cNvSpPr/>
        </xdr:nvSpPr>
        <xdr:spPr>
          <a:xfrm>
            <a:off x="10909300" y="7573792"/>
            <a:ext cx="601703" cy="181315"/>
          </a:xfrm>
          <a:prstGeom prst="rect">
            <a:avLst/>
          </a:prstGeom>
          <a:noFill/>
          <a:ln w="3175" cap="flat" cmpd="sng" algn="ctr">
            <a:noFill/>
            <a:prstDash val="solid"/>
            <a:miter lim="800000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91240B29-F687-4F45-9708-019B960494DF}">
              <a14:hiddenLine xmlns:a14="http://schemas.microsoft.com/office/drawing/2010/main" w="3175" cap="flat" cmpd="sng" algn="ctr">
                <a:solidFill>
                  <a:srgbClr val="000000"/>
                </a:solidFill>
                <a:prstDash val="solid"/>
                <a:miter lim="800000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0">
            <a:spAutoFit/>
          </a:bodyPr>
          <a:lstStyle/>
          <a:p>
            <a:pPr algn="l"/>
            <a:r>
              <a:rPr lang="en-US" sz="1100" b="0" i="0" u="none">
                <a:solidFill>
                  <a:srgbClr val="000000"/>
                </a:solidFill>
              </a:rPr>
              <a:t>SSP585</a:t>
            </a:r>
          </a:p>
        </xdr:txBody>
      </xdr:sp>
      <xdr:sp macro="" textlink="">
        <xdr:nvSpPr>
          <xdr:cNvPr id="279" name="POWER_USER_MEKKO_CHART_MARKET_SHAPE" descr="{&quot;Id&quot;:&quot;238E4E81-D8DA-447D-A6D8-F54C6BAE1113&quot;,&quot;Value&quot;:30.568025763221449,&quot;Percentage&quot;:0.18592750533049046}"/>
          <xdr:cNvSpPr/>
        </xdr:nvSpPr>
        <xdr:spPr>
          <a:xfrm>
            <a:off x="5384800" y="9461500"/>
            <a:ext cx="944512" cy="429162"/>
          </a:xfrm>
          <a:prstGeom prst="rect">
            <a:avLst/>
          </a:prstGeom>
          <a:noFill/>
          <a:ln w="3175" cap="flat" cmpd="sng" algn="ctr">
            <a:noFill/>
            <a:prstDash val="solid"/>
            <a:miter lim="800000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91240B29-F687-4F45-9708-019B960494DF}">
              <a14:hiddenLine xmlns:a14="http://schemas.microsoft.com/office/drawing/2010/main" w="3175" cap="flat" cmpd="sng" algn="ctr">
                <a:solidFill>
                  <a:srgbClr val="000000"/>
                </a:solidFill>
                <a:prstDash val="solid"/>
                <a:miter lim="800000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rtlCol="0" anchor="t" anchorCtr="1">
            <a:spAutoFit/>
          </a:bodyPr>
          <a:lstStyle/>
          <a:p>
            <a:pPr algn="ctr"/>
            <a:r>
              <a:rPr lang="en-US" sz="2000" b="0" i="0" u="none">
                <a:solidFill>
                  <a:srgbClr val="000000"/>
                </a:solidFill>
              </a:rPr>
              <a:t>2030
</a:t>
            </a:r>
          </a:p>
        </xdr:txBody>
      </xdr:sp>
      <xdr:sp macro="" textlink="">
        <xdr:nvSpPr>
          <xdr:cNvPr id="280" name="POWER_USER_MEKKO_CHART_MARKET_SHAPE" descr="{&quot;Id&quot;:&quot;9EC7F69D-3828-4CB8-9A9F-29E58F35E427&quot;,&quot;Value&quot;:30.778356215720592,&quot;Percentage&quot;:0.18720682302771807}"/>
          <xdr:cNvSpPr/>
        </xdr:nvSpPr>
        <xdr:spPr>
          <a:xfrm>
            <a:off x="6329312" y="9461502"/>
            <a:ext cx="951011" cy="386272"/>
          </a:xfrm>
          <a:prstGeom prst="rect">
            <a:avLst/>
          </a:prstGeom>
          <a:noFill/>
          <a:ln w="3175" cap="flat" cmpd="sng" algn="ctr">
            <a:noFill/>
            <a:prstDash val="solid"/>
            <a:miter lim="800000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91240B29-F687-4F45-9708-019B960494DF}">
              <a14:hiddenLine xmlns:a14="http://schemas.microsoft.com/office/drawing/2010/main" w="3175" cap="flat" cmpd="sng" algn="ctr">
                <a:solidFill>
                  <a:srgbClr val="000000"/>
                </a:solidFill>
                <a:prstDash val="solid"/>
                <a:miter lim="800000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rtlCol="0" anchor="t" anchorCtr="1">
            <a:spAutoFit/>
          </a:bodyPr>
          <a:lstStyle/>
          <a:p>
            <a:pPr algn="ctr"/>
            <a:r>
              <a:rPr lang="en-US" sz="1800" b="0" i="0" u="none">
                <a:solidFill>
                  <a:srgbClr val="000000"/>
                </a:solidFill>
              </a:rPr>
              <a:t>2050
</a:t>
            </a:r>
          </a:p>
        </xdr:txBody>
      </xdr:sp>
      <xdr:sp macro="" textlink="">
        <xdr:nvSpPr>
          <xdr:cNvPr id="281" name="POWER_USER_MEKKO_CHART_MARKET_SHAPE" descr="{&quot;Id&quot;:&quot;8D9AD533-02A8-45A1-B03B-D1BF652B7800&quot;,&quot;Value&quot;:40.804107784850729,&quot;Percentage&quot;:0.24818763326226068}"/>
          <xdr:cNvSpPr/>
        </xdr:nvSpPr>
        <xdr:spPr>
          <a:xfrm>
            <a:off x="7280323" y="9461502"/>
            <a:ext cx="1260793" cy="386272"/>
          </a:xfrm>
          <a:prstGeom prst="rect">
            <a:avLst/>
          </a:prstGeom>
          <a:noFill/>
          <a:ln w="3175" cap="flat" cmpd="sng" algn="ctr">
            <a:noFill/>
            <a:prstDash val="solid"/>
            <a:miter lim="800000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91240B29-F687-4F45-9708-019B960494DF}">
              <a14:hiddenLine xmlns:a14="http://schemas.microsoft.com/office/drawing/2010/main" w="3175" cap="flat" cmpd="sng" algn="ctr">
                <a:solidFill>
                  <a:srgbClr val="000000"/>
                </a:solidFill>
                <a:prstDash val="solid"/>
                <a:miter lim="800000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rtlCol="0" anchor="t" anchorCtr="1">
            <a:spAutoFit/>
          </a:bodyPr>
          <a:lstStyle/>
          <a:p>
            <a:pPr algn="ctr"/>
            <a:r>
              <a:rPr lang="en-US" sz="1800" b="0" i="0" u="none">
                <a:solidFill>
                  <a:srgbClr val="000000"/>
                </a:solidFill>
              </a:rPr>
              <a:t>2070
</a:t>
            </a:r>
          </a:p>
        </xdr:txBody>
      </xdr:sp>
      <xdr:sp macro="" textlink="">
        <xdr:nvSpPr>
          <xdr:cNvPr id="282" name="POWER_USER_MEKKO_CHART_MARKET_SHAPE" descr="{&quot;Id&quot;:&quot;A4FE9D8F-9850-4B53-B40A-5C7758D8C930&quot;,&quot;Value&quot;:62.25781393977212,&quot;Percentage&quot;:0.378678038379531}"/>
          <xdr:cNvSpPr/>
        </xdr:nvSpPr>
        <xdr:spPr>
          <a:xfrm>
            <a:off x="8541116" y="9461500"/>
            <a:ext cx="1923684" cy="386272"/>
          </a:xfrm>
          <a:prstGeom prst="rect">
            <a:avLst/>
          </a:prstGeom>
          <a:noFill/>
          <a:ln w="3175" cap="flat" cmpd="sng" algn="ctr">
            <a:noFill/>
            <a:prstDash val="solid"/>
            <a:miter lim="800000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91240B29-F687-4F45-9708-019B960494DF}">
              <a14:hiddenLine xmlns:a14="http://schemas.microsoft.com/office/drawing/2010/main" w="3175" cap="flat" cmpd="sng" algn="ctr">
                <a:solidFill>
                  <a:srgbClr val="000000"/>
                </a:solidFill>
                <a:prstDash val="solid"/>
                <a:miter lim="800000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rtlCol="0" anchor="t" anchorCtr="1">
            <a:spAutoFit/>
          </a:bodyPr>
          <a:lstStyle/>
          <a:p>
            <a:pPr algn="ctr"/>
            <a:r>
              <a:rPr lang="en-US" sz="1800" b="0" i="0" u="none">
                <a:solidFill>
                  <a:srgbClr val="000000"/>
                </a:solidFill>
              </a:rPr>
              <a:t>2090
</a:t>
            </a:r>
          </a:p>
        </xdr:txBody>
      </xdr:sp>
      <xdr:sp macro="" textlink="">
        <xdr:nvSpPr>
          <xdr:cNvPr id="270" name="POWER_USER_MEKKO_CHART_DATA_LABELS_SHAPE" descr="{&quot;Serie1&quot;:{&quot;Id&quot;:&quot;0CC0802A-A7AE-489B-A63D-685ACFD6AD92&quot;,&quot;Value&quot;:64.7817793697629,&quot;Percentage&quot;:0.39402985074626884},&quot;Serie2&quot;:{&quot;Id&quot;:&quot;A4FE9D8F-9850-4B53-B40A-5C7758D8C930&quot;,&quot;Value&quot;:62.25781393977212,&quot;Percentage&quot;:0.378678038379531},&quot;Category&quot;:null,&quot;DataSerie&quot;:{&quot;Id&quot;:&quot;0CC0802A-A7AE-489B-A63D-685ACFD6AD92&quot;,&quot;Value&quot;:28.9554922940607,&quot;Percentage&quot;:0.17611940298507478}}"/>
          <xdr:cNvSpPr/>
        </xdr:nvSpPr>
        <xdr:spPr>
          <a:xfrm>
            <a:off x="8623137" y="8516799"/>
            <a:ext cx="1759649" cy="708077"/>
          </a:xfrm>
          <a:prstGeom prst="rect">
            <a:avLst/>
          </a:prstGeom>
          <a:solidFill>
            <a:schemeClr val="accent2">
              <a:lumMod val="75000"/>
            </a:schemeClr>
          </a:solidFill>
          <a:ln w="3175" cap="flat" cmpd="sng" algn="ctr">
            <a:noFill/>
            <a:prstDash val="solid"/>
            <a:miter lim="800000"/>
          </a:ln>
          <a:effectLst/>
          <a:extLst>
            <a:ext uri="{91240B29-F687-4F45-9708-019B960494DF}">
              <a14:hiddenLine xmlns:a14="http://schemas.microsoft.com/office/drawing/2010/main" w="3175" cap="flat" cmpd="sng" algn="ctr">
                <a:solidFill>
                  <a:srgbClr val="000000"/>
                </a:solidFill>
                <a:prstDash val="solid"/>
                <a:miter lim="800000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lIns="0" tIns="0" rIns="0" bIns="0" rtlCol="0" anchor="ctr" anchorCtr="1">
            <a:spAutoFit/>
          </a:bodyPr>
          <a:lstStyle/>
          <a:p>
            <a:pPr algn="ctr"/>
            <a:r>
              <a:rPr lang="en-US" sz="6600" b="0" i="0" u="none">
                <a:solidFill>
                  <a:srgbClr val="C00000"/>
                </a:solidFill>
              </a:rPr>
              <a:t>-29.0</a:t>
            </a:r>
          </a:p>
        </xdr:txBody>
      </xdr:sp>
      <xdr:sp macro="" textlink="">
        <xdr:nvSpPr>
          <xdr:cNvPr id="268" name="POWER_USER_MEKKO_CHART_DATA_LABELS_SHAPE" descr="{&quot;Serie1&quot;:{&quot;Id&quot;:&quot;F21F10BB-4BBC-4259-AE30-CA40D86EC907&quot;,&quot;Value&quot;:80.2761227038728,&quot;Percentage&quot;:0.48827292110874188},&quot;Serie2&quot;:{&quot;Id&quot;:&quot;A4FE9D8F-9850-4B53-B40A-5C7758D8C930&quot;,&quot;Value&quot;:62.25781393977212,&quot;Percentage&quot;:0.378678038379531},&quot;Category&quot;:null,&quot;DataSerie&quot;:{&quot;Id&quot;:&quot;F21F10BB-4BBC-4259-AE30-CA40D86EC907&quot;,&quot;Value&quot;:30.0772547073899,&quot;Percentage&quot;:0.18294243070362473}}"/>
          <xdr:cNvSpPr/>
        </xdr:nvSpPr>
        <xdr:spPr>
          <a:xfrm>
            <a:off x="8969673" y="7452067"/>
            <a:ext cx="1066575" cy="429118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3175" cap="flat" cmpd="sng" algn="ctr">
            <a:noFill/>
            <a:prstDash val="solid"/>
            <a:miter lim="800000"/>
          </a:ln>
          <a:effectLst/>
          <a:extLst>
            <a:ext uri="{91240B29-F687-4F45-9708-019B960494DF}">
              <a14:hiddenLine xmlns:a14="http://schemas.microsoft.com/office/drawing/2010/main" w="3175" cap="flat" cmpd="sng" algn="ctr">
                <a:solidFill>
                  <a:srgbClr val="000000"/>
                </a:solidFill>
                <a:prstDash val="solid"/>
                <a:miter lim="800000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lIns="0" tIns="0" rIns="0" bIns="0" rtlCol="0" anchor="ctr" anchorCtr="1">
            <a:spAutoFit/>
          </a:bodyPr>
          <a:lstStyle/>
          <a:p>
            <a:pPr algn="ctr"/>
            <a:r>
              <a:rPr lang="en-US" sz="4000" b="0" i="0" u="none">
                <a:solidFill>
                  <a:srgbClr val="C00000"/>
                </a:solidFill>
              </a:rPr>
              <a:t>-30.1</a:t>
            </a:r>
          </a:p>
        </xdr:txBody>
      </xdr:sp>
      <xdr:sp macro="" textlink="">
        <xdr:nvSpPr>
          <xdr:cNvPr id="266" name="POWER_USER_MEKKO_CHART_DATA_LABELS_SHAPE" descr="{&quot;Serie1&quot;:{&quot;Id&quot;:&quot;1EECF371-C810-4434-B974-20C8B01E0CD3&quot;,&quot;Value&quot;:12.90026775328613,&quot;Percentage&quot;:0.078464818763326338},&quot;Serie2&quot;:{&quot;Id&quot;:&quot;A4FE9D8F-9850-4B53-B40A-5C7758D8C930&quot;,&quot;Value&quot;:62.25781393977212,&quot;Percentage&quot;:0.378678038379531},&quot;Category&quot;:null,&quot;DataSerie&quot;:{&quot;Id&quot;:&quot;1EECF371-C810-4434-B974-20C8B01E0CD3&quot;,&quot;Value&quot;:2.66418573165691,&quot;Percentage&quot;:0.016204690831556477}}"/>
          <xdr:cNvSpPr/>
        </xdr:nvSpPr>
        <xdr:spPr>
          <a:xfrm>
            <a:off x="9356317" y="6939712"/>
            <a:ext cx="293285" cy="118035"/>
          </a:xfrm>
          <a:prstGeom prst="rect">
            <a:avLst/>
          </a:prstGeom>
          <a:noFill/>
          <a:ln w="3175" cap="flat" cmpd="sng" algn="ctr">
            <a:noFill/>
            <a:prstDash val="solid"/>
            <a:miter lim="800000"/>
          </a:ln>
          <a:effectLst/>
          <a:extLst>
            <a:ext uri="{91240B29-F687-4F45-9708-019B960494DF}">
              <a14:hiddenLine xmlns:a14="http://schemas.microsoft.com/office/drawing/2010/main" w="3175" cap="flat" cmpd="sng" algn="ctr">
                <a:solidFill>
                  <a:srgbClr val="000000"/>
                </a:solidFill>
                <a:prstDash val="solid"/>
                <a:miter lim="800000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lIns="0" tIns="0" rIns="0" bIns="0" rtlCol="0" anchor="ctr" anchorCtr="1">
            <a:spAutoFit/>
          </a:bodyPr>
          <a:lstStyle/>
          <a:p>
            <a:pPr algn="ctr"/>
            <a:r>
              <a:rPr lang="en-US" sz="1100" b="0" i="0" u="none">
                <a:solidFill>
                  <a:srgbClr val="C00000"/>
                </a:solidFill>
              </a:rPr>
              <a:t>-12.7</a:t>
            </a:r>
          </a:p>
        </xdr:txBody>
      </xdr:sp>
      <xdr:sp macro="" textlink="">
        <xdr:nvSpPr>
          <xdr:cNvPr id="264" name="POWER_USER_MEKKO_CHART_DATA_LABELS_SHAPE" descr="{&quot;Serie1&quot;:{&quot;Id&quot;:&quot;68861DB7-6465-4864-92D0-04F4329A214A&quot;,&quot;Value&quot;:6.4501338766430649,&quot;Percentage&quot;:0.039232409381663169},&quot;Serie2&quot;:{&quot;Id&quot;:&quot;A4FE9D8F-9850-4B53-B40A-5C7758D8C930&quot;,&quot;Value&quot;:62.25781393977212,&quot;Percentage&quot;:0.378678038379531},&quot;Category&quot;:null,&quot;DataSerie&quot;:{&quot;Id&quot;:&quot;68861DB7-6465-4864-92D0-04F4329A214A&quot;,&quot;Value&quot;:0.560881206664611,&quot;Percentage&quot;:0.003411513859275038}}"/>
          <xdr:cNvSpPr/>
        </xdr:nvSpPr>
        <xdr:spPr>
          <a:xfrm>
            <a:off x="9413671" y="6873924"/>
            <a:ext cx="178575" cy="118035"/>
          </a:xfrm>
          <a:prstGeom prst="rect">
            <a:avLst/>
          </a:prstGeom>
          <a:noFill/>
          <a:ln w="3175" cap="flat" cmpd="sng" algn="ctr">
            <a:noFill/>
            <a:prstDash val="solid"/>
            <a:miter lim="800000"/>
          </a:ln>
          <a:effectLst/>
          <a:extLst>
            <a:ext uri="{91240B29-F687-4F45-9708-019B960494DF}">
              <a14:hiddenLine xmlns:a14="http://schemas.microsoft.com/office/drawing/2010/main" w="3175" cap="flat" cmpd="sng" algn="ctr">
                <a:solidFill>
                  <a:srgbClr val="000000"/>
                </a:solidFill>
                <a:prstDash val="solid"/>
                <a:miter lim="800000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lIns="0" tIns="0" rIns="0" bIns="0" rtlCol="0" anchor="ctr" anchorCtr="1">
            <a:spAutoFit/>
          </a:bodyPr>
          <a:lstStyle/>
          <a:p>
            <a:pPr algn="ctr"/>
            <a:r>
              <a:rPr lang="en-US" sz="1100" b="0" i="0" u="none">
                <a:solidFill>
                  <a:srgbClr val="C00000"/>
                </a:solidFill>
              </a:rPr>
              <a:t>0.6</a:t>
            </a:r>
          </a:p>
        </xdr:txBody>
      </xdr:sp>
      <xdr:sp macro="" textlink="">
        <xdr:nvSpPr>
          <xdr:cNvPr id="262" name="POWER_USER_MEKKO_CHART_DATA_LABELS_SHAPE" descr="{&quot;Serie1&quot;:{&quot;Id&quot;:&quot;0CC0802A-A7AE-489B-A63D-685ACFD6AD92&quot;,&quot;Value&quot;:64.7817793697629,&quot;Percentage&quot;:0.39402985074626884},&quot;Serie2&quot;:{&quot;Id&quot;:&quot;8D9AD533-02A8-45A1-B03B-D1BF652B7800&quot;,&quot;Value&quot;:40.804107784850729,&quot;Percentage&quot;:0.24818763326226068},&quot;Category&quot;:null,&quot;DataSerie&quot;:{&quot;Id&quot;:&quot;0CC0802A-A7AE-489B-A63D-685ACFD6AD92&quot;,&quot;Value&quot;:14.8633519766123,&quot;Percentage&quot;:0.090405117270789162}}"/>
          <xdr:cNvSpPr/>
        </xdr:nvSpPr>
        <xdr:spPr>
          <a:xfrm>
            <a:off x="7324184" y="8762865"/>
            <a:ext cx="1173078" cy="472051"/>
          </a:xfrm>
          <a:prstGeom prst="rect">
            <a:avLst/>
          </a:prstGeom>
          <a:solidFill>
            <a:schemeClr val="accent2">
              <a:lumMod val="75000"/>
            </a:schemeClr>
          </a:solidFill>
          <a:ln w="3175" cap="flat" cmpd="sng" algn="ctr">
            <a:noFill/>
            <a:prstDash val="solid"/>
            <a:miter lim="800000"/>
          </a:ln>
          <a:effectLst/>
          <a:extLst>
            <a:ext uri="{91240B29-F687-4F45-9708-019B960494DF}">
              <a14:hiddenLine xmlns:a14="http://schemas.microsoft.com/office/drawing/2010/main" w="3175" cap="flat" cmpd="sng" algn="ctr">
                <a:solidFill>
                  <a:srgbClr val="000000"/>
                </a:solidFill>
                <a:prstDash val="solid"/>
                <a:miter lim="800000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lIns="0" tIns="0" rIns="0" bIns="0" rtlCol="0" anchor="ctr" anchorCtr="1">
            <a:spAutoFit/>
          </a:bodyPr>
          <a:lstStyle/>
          <a:p>
            <a:pPr algn="ctr"/>
            <a:r>
              <a:rPr lang="en-US" sz="4400" b="0" i="0" u="none">
                <a:solidFill>
                  <a:srgbClr val="C00000"/>
                </a:solidFill>
              </a:rPr>
              <a:t>-14.9</a:t>
            </a:r>
          </a:p>
        </xdr:txBody>
      </xdr:sp>
      <xdr:sp macro="" textlink="">
        <xdr:nvSpPr>
          <xdr:cNvPr id="260" name="POWER_USER_MEKKO_CHART_DATA_LABELS_SHAPE" descr="{&quot;Serie1&quot;:{&quot;Id&quot;:&quot;F21F10BB-4BBC-4259-AE30-CA40D86EC907&quot;,&quot;Value&quot;:80.2761227038728,&quot;Percentage&quot;:0.48827292110874188},&quot;Serie2&quot;:{&quot;Id&quot;:&quot;8D9AD533-02A8-45A1-B03B-D1BF652B7800&quot;,&quot;Value&quot;:40.804107784850729,&quot;Percentage&quot;:0.24818763326226068},&quot;Category&quot;:null,&quot;DataSerie&quot;:{&quot;Id&quot;:&quot;F21F10BB-4BBC-4259-AE30-CA40D86EC907&quot;,&quot;Value&quot;:20.2618335907592,&quot;Percentage&quot;:0.1232409381663115}}"/>
          <xdr:cNvSpPr/>
        </xdr:nvSpPr>
        <xdr:spPr>
          <a:xfrm>
            <a:off x="7430814" y="7712529"/>
            <a:ext cx="959815" cy="386228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3175" cap="flat" cmpd="sng" algn="ctr">
            <a:noFill/>
            <a:prstDash val="solid"/>
            <a:miter lim="800000"/>
          </a:ln>
          <a:effectLst/>
          <a:extLst>
            <a:ext uri="{91240B29-F687-4F45-9708-019B960494DF}">
              <a14:hiddenLine xmlns:a14="http://schemas.microsoft.com/office/drawing/2010/main" w="3175" cap="flat" cmpd="sng" algn="ctr">
                <a:solidFill>
                  <a:srgbClr val="000000"/>
                </a:solidFill>
                <a:prstDash val="solid"/>
                <a:miter lim="800000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lIns="0" tIns="0" rIns="0" bIns="0" rtlCol="0" anchor="ctr" anchorCtr="1">
            <a:spAutoFit/>
          </a:bodyPr>
          <a:lstStyle/>
          <a:p>
            <a:pPr algn="ctr"/>
            <a:r>
              <a:rPr lang="en-US" sz="3600" b="0" i="0" u="none">
                <a:solidFill>
                  <a:srgbClr val="C00000"/>
                </a:solidFill>
              </a:rPr>
              <a:t>-20.3</a:t>
            </a:r>
          </a:p>
        </xdr:txBody>
      </xdr:sp>
      <xdr:sp macro="" textlink="">
        <xdr:nvSpPr>
          <xdr:cNvPr id="258" name="POWER_USER_MEKKO_CHART_DATA_LABELS_SHAPE" descr="{&quot;Serie1&quot;:{&quot;Id&quot;:&quot;1EECF371-C810-4434-B974-20C8B01E0CD3&quot;,&quot;Value&quot;:12.90026775328613,&quot;Percentage&quot;:0.078464818763326338},&quot;Serie2&quot;:{&quot;Id&quot;:&quot;8D9AD533-02A8-45A1-B03B-D1BF652B7800&quot;,&quot;Value&quot;:40.804107784850729,&quot;Percentage&quot;:0.24818763326226068},&quot;Category&quot;:null,&quot;DataSerie&quot;:{&quot;Id&quot;:&quot;1EECF371-C810-4434-B974-20C8B01E0CD3&quot;,&quot;Value&quot;:4.34682935165077,&quot;Percentage&quot;:0.026439232409381754}}"/>
          <xdr:cNvSpPr/>
        </xdr:nvSpPr>
        <xdr:spPr>
          <a:xfrm>
            <a:off x="7709095" y="7032424"/>
            <a:ext cx="403252" cy="214581"/>
          </a:xfrm>
          <a:prstGeom prst="rect">
            <a:avLst/>
          </a:prstGeom>
          <a:noFill/>
          <a:ln w="3175" cap="flat" cmpd="sng" algn="ctr">
            <a:noFill/>
            <a:prstDash val="solid"/>
            <a:miter lim="800000"/>
          </a:ln>
          <a:effectLst/>
          <a:extLst>
            <a:ext uri="{91240B29-F687-4F45-9708-019B960494DF}">
              <a14:hiddenLine xmlns:a14="http://schemas.microsoft.com/office/drawing/2010/main" w="3175" cap="flat" cmpd="sng" algn="ctr">
                <a:solidFill>
                  <a:srgbClr val="000000"/>
                </a:solidFill>
                <a:prstDash val="solid"/>
                <a:miter lim="800000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lIns="0" tIns="0" rIns="0" bIns="0" rtlCol="0" anchor="ctr" anchorCtr="1">
            <a:spAutoFit/>
          </a:bodyPr>
          <a:lstStyle/>
          <a:p>
            <a:pPr algn="ctr"/>
            <a:r>
              <a:rPr lang="en-US" sz="2000" b="0" i="0" u="none">
                <a:solidFill>
                  <a:srgbClr val="C00000"/>
                </a:solidFill>
              </a:rPr>
              <a:t>-4.3</a:t>
            </a:r>
          </a:p>
        </xdr:txBody>
      </xdr:sp>
      <xdr:sp macro="" textlink="">
        <xdr:nvSpPr>
          <xdr:cNvPr id="256" name="POWER_USER_MEKKO_CHART_DATA_LABELS_SHAPE" descr="{&quot;Serie1&quot;:{&quot;Id&quot;:&quot;68861DB7-6465-4864-92D0-04F4329A214A&quot;,&quot;Value&quot;:6.4501338766430649,&quot;Percentage&quot;:0.039232409381663169},&quot;Serie2&quot;:{&quot;Id&quot;:&quot;8D9AD533-02A8-45A1-B03B-D1BF652B7800&quot;,&quot;Value&quot;:40.804107784850729,&quot;Percentage&quot;:0.24818763326226068},&quot;Category&quot;:null,&quot;DataSerie&quot;:{&quot;Id&quot;:&quot;68861DB7-6465-4864-92D0-04F4329A214A&quot;,&quot;Value&quot;:1.33209286582846,&quot;Percentage&quot;:0.0081023454157782681}}"/>
          <xdr:cNvSpPr/>
        </xdr:nvSpPr>
        <xdr:spPr>
          <a:xfrm>
            <a:off x="7799824" y="6903943"/>
            <a:ext cx="221792" cy="118035"/>
          </a:xfrm>
          <a:prstGeom prst="rect">
            <a:avLst/>
          </a:prstGeom>
          <a:noFill/>
          <a:ln w="3175" cap="flat" cmpd="sng" algn="ctr">
            <a:noFill/>
            <a:prstDash val="solid"/>
            <a:miter lim="800000"/>
          </a:ln>
          <a:effectLst/>
          <a:extLst>
            <a:ext uri="{91240B29-F687-4F45-9708-019B960494DF}">
              <a14:hiddenLine xmlns:a14="http://schemas.microsoft.com/office/drawing/2010/main" w="3175" cap="flat" cmpd="sng" algn="ctr">
                <a:solidFill>
                  <a:srgbClr val="000000"/>
                </a:solidFill>
                <a:prstDash val="solid"/>
                <a:miter lim="800000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lIns="0" tIns="0" rIns="0" bIns="0" rtlCol="0" anchor="ctr" anchorCtr="1">
            <a:spAutoFit/>
          </a:bodyPr>
          <a:lstStyle/>
          <a:p>
            <a:pPr algn="ctr"/>
            <a:r>
              <a:rPr lang="en-US" sz="1100" b="0" i="0" u="none">
                <a:solidFill>
                  <a:srgbClr val="C00000"/>
                </a:solidFill>
              </a:rPr>
              <a:t>-1.3</a:t>
            </a:r>
          </a:p>
        </xdr:txBody>
      </xdr:sp>
      <xdr:sp macro="" textlink="">
        <xdr:nvSpPr>
          <xdr:cNvPr id="254" name="POWER_USER_MEKKO_CHART_DATA_LABELS_SHAPE" descr="{&quot;Serie1&quot;:{&quot;Id&quot;:&quot;0CC0802A-A7AE-489B-A63D-685ACFD6AD92&quot;,&quot;Value&quot;:64.7817793697629,&quot;Percentage&quot;:0.39402985074626884},&quot;Serie2&quot;:{&quot;Id&quot;:&quot;9EC7F69D-3828-4CB8-9A9F-29E58F35E427&quot;,&quot;Value&quot;:30.778356215720592,&quot;Percentage&quot;:0.18720682302771807},&quot;Category&quot;:null,&quot;DataSerie&quot;:{&quot;Id&quot;:&quot;0CC0802A-A7AE-489B-A63D-685ACFD6AD92&quot;,&quot;Value&quot;:10.095861719963,&quot;Percentage&quot;:0.06140724946695069}}"/>
          <xdr:cNvSpPr/>
        </xdr:nvSpPr>
        <xdr:spPr>
          <a:xfrm>
            <a:off x="6484829" y="8916183"/>
            <a:ext cx="639982" cy="257471"/>
          </a:xfrm>
          <a:prstGeom prst="rect">
            <a:avLst/>
          </a:prstGeom>
          <a:solidFill>
            <a:schemeClr val="accent2">
              <a:lumMod val="75000"/>
            </a:schemeClr>
          </a:solidFill>
          <a:ln w="3175" cap="flat" cmpd="sng" algn="ctr">
            <a:noFill/>
            <a:prstDash val="solid"/>
            <a:miter lim="800000"/>
          </a:ln>
          <a:effectLst/>
          <a:extLst>
            <a:ext uri="{91240B29-F687-4F45-9708-019B960494DF}">
              <a14:hiddenLine xmlns:a14="http://schemas.microsoft.com/office/drawing/2010/main" w="3175" cap="flat" cmpd="sng" algn="ctr">
                <a:solidFill>
                  <a:srgbClr val="000000"/>
                </a:solidFill>
                <a:prstDash val="solid"/>
                <a:miter lim="800000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lIns="0" tIns="0" rIns="0" bIns="0" rtlCol="0" anchor="ctr" anchorCtr="1">
            <a:spAutoFit/>
          </a:bodyPr>
          <a:lstStyle/>
          <a:p>
            <a:pPr algn="ctr"/>
            <a:r>
              <a:rPr lang="en-US" sz="2400" b="0" i="0" u="none">
                <a:solidFill>
                  <a:srgbClr val="C00000"/>
                </a:solidFill>
              </a:rPr>
              <a:t>-10.1</a:t>
            </a:r>
          </a:p>
        </xdr:txBody>
      </xdr:sp>
      <xdr:sp macro="" textlink="">
        <xdr:nvSpPr>
          <xdr:cNvPr id="252" name="POWER_USER_MEKKO_CHART_DATA_LABELS_SHAPE" descr="{&quot;Serie1&quot;:{&quot;Id&quot;:&quot;F21F10BB-4BBC-4259-AE30-CA40D86EC907&quot;,&quot;Value&quot;:80.2761227038728,&quot;Percentage&quot;:0.48827292110874188},&quot;Serie2&quot;:{&quot;Id&quot;:&quot;9EC7F69D-3828-4CB8-9A9F-29E58F35E427&quot;,&quot;Value&quot;:30.778356215720592,&quot;Percentage&quot;:0.18720682302771807},&quot;Category&quot;:null,&quot;DataSerie&quot;:{&quot;Id&quot;:&quot;F21F10BB-4BBC-4259-AE30-CA40D86EC907&quot;,&quot;Value&quot;:19.1400711774299,&quot;Percentage&quot;:0.11641791044776095}}"/>
          <xdr:cNvSpPr/>
        </xdr:nvSpPr>
        <xdr:spPr>
          <a:xfrm>
            <a:off x="6484826" y="7709829"/>
            <a:ext cx="639983" cy="257471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3175" cap="flat" cmpd="sng" algn="ctr">
            <a:noFill/>
            <a:prstDash val="solid"/>
            <a:miter lim="800000"/>
          </a:ln>
          <a:effectLst/>
          <a:extLst>
            <a:ext uri="{91240B29-F687-4F45-9708-019B960494DF}">
              <a14:hiddenLine xmlns:a14="http://schemas.microsoft.com/office/drawing/2010/main" w="3175" cap="flat" cmpd="sng" algn="ctr">
                <a:solidFill>
                  <a:srgbClr val="000000"/>
                </a:solidFill>
                <a:prstDash val="solid"/>
                <a:miter lim="800000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lIns="0" tIns="0" rIns="0" bIns="0" rtlCol="0" anchor="ctr" anchorCtr="1">
            <a:spAutoFit/>
          </a:bodyPr>
          <a:lstStyle/>
          <a:p>
            <a:pPr algn="ctr"/>
            <a:r>
              <a:rPr lang="en-US" sz="2400" b="0" i="0" u="none">
                <a:solidFill>
                  <a:srgbClr val="C00000"/>
                </a:solidFill>
              </a:rPr>
              <a:t>-19.1</a:t>
            </a:r>
          </a:p>
        </xdr:txBody>
      </xdr:sp>
      <xdr:sp macro="" textlink="">
        <xdr:nvSpPr>
          <xdr:cNvPr id="250" name="POWER_USER_MEKKO_CHART_DATA_LABELS_SHAPE" descr="{&quot;Serie1&quot;:{&quot;Id&quot;:&quot;1EECF371-C810-4434-B974-20C8B01E0CD3&quot;,&quot;Value&quot;:12.90026775328613,&quot;Percentage&quot;:0.078464818763326338},&quot;Serie2&quot;:{&quot;Id&quot;:&quot;9EC7F69D-3828-4CB8-9A9F-29E58F35E427&quot;,&quot;Value&quot;:30.778356215720592,&quot;Percentage&quot;:0.18720682302771807},&quot;Category&quot;:null,&quot;DataSerie&quot;:{&quot;Id&quot;:&quot;1EECF371-C810-4434-B974-20C8B01E0CD3&quot;,&quot;Value&quot;:1.05165226249615,&quot;Percentage&quot;:0.0063965884861407222}}"/>
          <xdr:cNvSpPr/>
        </xdr:nvSpPr>
        <xdr:spPr>
          <a:xfrm>
            <a:off x="6979130" y="6954073"/>
            <a:ext cx="241926" cy="128757"/>
          </a:xfrm>
          <a:prstGeom prst="rect">
            <a:avLst/>
          </a:prstGeom>
          <a:noFill/>
          <a:ln w="3175" cap="flat" cmpd="sng" algn="ctr">
            <a:noFill/>
            <a:prstDash val="solid"/>
            <a:miter lim="800000"/>
          </a:ln>
          <a:effectLst/>
          <a:extLst>
            <a:ext uri="{91240B29-F687-4F45-9708-019B960494DF}">
              <a14:hiddenLine xmlns:a14="http://schemas.microsoft.com/office/drawing/2010/main" w="3175" cap="flat" cmpd="sng" algn="ctr">
                <a:solidFill>
                  <a:srgbClr val="000000"/>
                </a:solidFill>
                <a:prstDash val="solid"/>
                <a:miter lim="800000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lIns="0" tIns="0" rIns="0" bIns="0" rtlCol="0" anchor="ctr" anchorCtr="1">
            <a:spAutoFit/>
          </a:bodyPr>
          <a:lstStyle/>
          <a:p>
            <a:pPr algn="ctr"/>
            <a:r>
              <a:rPr lang="en-US" sz="1200" b="0" i="0" u="none">
                <a:solidFill>
                  <a:srgbClr val="C00000"/>
                </a:solidFill>
              </a:rPr>
              <a:t>-1.1</a:t>
            </a:r>
          </a:p>
        </xdr:txBody>
      </xdr:sp>
      <xdr:sp macro="" textlink="">
        <xdr:nvSpPr>
          <xdr:cNvPr id="248" name="POWER_USER_MEKKO_CHART_DATA_LABELS_SHAPE" descr="{&quot;Serie1&quot;:{&quot;Id&quot;:&quot;68861DB7-6465-4864-92D0-04F4329A214A&quot;,&quot;Value&quot;:6.4501338766430649,&quot;Percentage&quot;:0.039232409381663169},&quot;Serie2&quot;:{&quot;Id&quot;:&quot;9EC7F69D-3828-4CB8-9A9F-29E58F35E427&quot;,&quot;Value&quot;:30.778356215720592,&quot;Percentage&quot;:0.18720682302771807},&quot;Category&quot;:null,&quot;DataSerie&quot;:{&quot;Id&quot;:&quot;68861DB7-6465-4864-92D0-04F4329A214A&quot;,&quot;Value&quot;:0.490771055831544,&quot;Percentage&quot;:0.002985074626865715}}"/>
          <xdr:cNvSpPr/>
        </xdr:nvSpPr>
        <xdr:spPr>
          <a:xfrm>
            <a:off x="6693922" y="6882733"/>
            <a:ext cx="221792" cy="118035"/>
          </a:xfrm>
          <a:prstGeom prst="rect">
            <a:avLst/>
          </a:prstGeom>
          <a:noFill/>
          <a:ln w="3175" cap="flat" cmpd="sng" algn="ctr">
            <a:noFill/>
            <a:prstDash val="solid"/>
            <a:miter lim="800000"/>
          </a:ln>
          <a:effectLst/>
          <a:extLst>
            <a:ext uri="{91240B29-F687-4F45-9708-019B960494DF}">
              <a14:hiddenLine xmlns:a14="http://schemas.microsoft.com/office/drawing/2010/main" w="3175" cap="flat" cmpd="sng" algn="ctr">
                <a:solidFill>
                  <a:srgbClr val="000000"/>
                </a:solidFill>
                <a:prstDash val="solid"/>
                <a:miter lim="800000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lIns="0" tIns="0" rIns="0" bIns="0" rtlCol="0" anchor="ctr" anchorCtr="1">
            <a:spAutoFit/>
          </a:bodyPr>
          <a:lstStyle/>
          <a:p>
            <a:pPr algn="ctr"/>
            <a:r>
              <a:rPr lang="en-US" sz="1100" b="0" i="0" u="none">
                <a:solidFill>
                  <a:srgbClr val="C00000"/>
                </a:solidFill>
              </a:rPr>
              <a:t>-0.5</a:t>
            </a:r>
          </a:p>
        </xdr:txBody>
      </xdr:sp>
      <xdr:sp macro="" textlink="">
        <xdr:nvSpPr>
          <xdr:cNvPr id="246" name="POWER_USER_MEKKO_CHART_DATA_LABELS_SHAPE" descr="{&quot;Serie1&quot;:{&quot;Id&quot;:&quot;0CC0802A-A7AE-489B-A63D-685ACFD6AD92&quot;,&quot;Value&quot;:64.7817793697629,&quot;Percentage&quot;:0.39402985074626884},&quot;Serie2&quot;:{&quot;Id&quot;:&quot;238E4E81-D8DA-447D-A6D8-F54C6BAE1113&quot;,&quot;Value&quot;:30.568025763221449,&quot;Percentage&quot;:0.18592750533049046},&quot;Category&quot;:null,&quot;DataSerie&quot;:{&quot;Id&quot;:&quot;0CC0802A-A7AE-489B-A63D-685ACFD6AD92&quot;,&quot;Value&quot;:10.8670733791269,&quot;Percentage&quot;:0.066098081023454228}}"/>
          <xdr:cNvSpPr/>
        </xdr:nvSpPr>
        <xdr:spPr>
          <a:xfrm>
            <a:off x="5537066" y="8881277"/>
            <a:ext cx="639982" cy="257471"/>
          </a:xfrm>
          <a:prstGeom prst="rect">
            <a:avLst/>
          </a:prstGeom>
          <a:solidFill>
            <a:schemeClr val="accent2">
              <a:lumMod val="75000"/>
            </a:schemeClr>
          </a:solidFill>
          <a:ln w="3175" cap="flat" cmpd="sng" algn="ctr">
            <a:noFill/>
            <a:prstDash val="solid"/>
            <a:miter lim="800000"/>
          </a:ln>
          <a:effectLst/>
          <a:extLst>
            <a:ext uri="{91240B29-F687-4F45-9708-019B960494DF}">
              <a14:hiddenLine xmlns:a14="http://schemas.microsoft.com/office/drawing/2010/main" w="3175" cap="flat" cmpd="sng" algn="ctr">
                <a:solidFill>
                  <a:srgbClr val="000000"/>
                </a:solidFill>
                <a:prstDash val="solid"/>
                <a:miter lim="800000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lIns="0" tIns="0" rIns="0" bIns="0" rtlCol="0" anchor="ctr" anchorCtr="1">
            <a:spAutoFit/>
          </a:bodyPr>
          <a:lstStyle/>
          <a:p>
            <a:pPr algn="ctr"/>
            <a:r>
              <a:rPr lang="en-US" sz="2400" b="0" i="0" u="none">
                <a:solidFill>
                  <a:srgbClr val="C00000"/>
                </a:solidFill>
              </a:rPr>
              <a:t>-10.9</a:t>
            </a:r>
          </a:p>
        </xdr:txBody>
      </xdr:sp>
      <xdr:sp macro="" textlink="">
        <xdr:nvSpPr>
          <xdr:cNvPr id="244" name="POWER_USER_MEKKO_CHART_DATA_LABELS_SHAPE" descr="{&quot;Serie1&quot;:{&quot;Id&quot;:&quot;F21F10BB-4BBC-4259-AE30-CA40D86EC907&quot;,&quot;Value&quot;:80.2761227038728,&quot;Percentage&quot;:0.48827292110874188},&quot;Serie2&quot;:{&quot;Id&quot;:&quot;238E4E81-D8DA-447D-A6D8-F54C6BAE1113&quot;,&quot;Value&quot;:30.568025763221449,&quot;Percentage&quot;:0.18592750533049046},&quot;Category&quot;:null,&quot;DataSerie&quot;:{&quot;Id&quot;:&quot;F21F10BB-4BBC-4259-AE30-CA40D86EC907&quot;,&quot;Value&quot;:10.7969632282938,&quot;Percentage&quot;:0.0656716417910447}}"/>
          <xdr:cNvSpPr/>
        </xdr:nvSpPr>
        <xdr:spPr>
          <a:xfrm>
            <a:off x="5537068" y="7981206"/>
            <a:ext cx="639983" cy="257471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3175" cap="flat" cmpd="sng" algn="ctr">
            <a:noFill/>
            <a:prstDash val="solid"/>
            <a:miter lim="800000"/>
          </a:ln>
          <a:effectLst/>
          <a:extLst>
            <a:ext uri="{91240B29-F687-4F45-9708-019B960494DF}">
              <a14:hiddenLine xmlns:a14="http://schemas.microsoft.com/office/drawing/2010/main" w="3175" cap="flat" cmpd="sng" algn="ctr">
                <a:solidFill>
                  <a:srgbClr val="000000"/>
                </a:solidFill>
                <a:prstDash val="solid"/>
                <a:miter lim="800000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lIns="0" tIns="0" rIns="0" bIns="0" rtlCol="0" anchor="ctr" anchorCtr="1">
            <a:spAutoFit/>
          </a:bodyPr>
          <a:lstStyle/>
          <a:p>
            <a:pPr algn="ctr"/>
            <a:r>
              <a:rPr lang="en-US" sz="2400" b="0" i="0" u="none">
                <a:solidFill>
                  <a:srgbClr val="C00000"/>
                </a:solidFill>
              </a:rPr>
              <a:t>-10.8</a:t>
            </a:r>
          </a:p>
        </xdr:txBody>
      </xdr:sp>
      <xdr:sp macro="" textlink="">
        <xdr:nvSpPr>
          <xdr:cNvPr id="242" name="POWER_USER_MEKKO_CHART_DATA_LABELS_SHAPE" descr="{&quot;Serie1&quot;:{&quot;Id&quot;:&quot;1EECF371-C810-4434-B974-20C8B01E0CD3&quot;,&quot;Value&quot;:12.90026775328613,&quot;Percentage&quot;:0.078464818763326338},&quot;Serie2&quot;:{&quot;Id&quot;:&quot;238E4E81-D8DA-447D-A6D8-F54C6BAE1113&quot;,&quot;Value&quot;:30.568025763221449,&quot;Percentage&quot;:0.18592750533049046},&quot;Category&quot;:null,&quot;DataSerie&quot;:{&quot;Id&quot;:&quot;1EECF371-C810-4434-B974-20C8B01E0CD3&quot;,&quot;Value&quot;:4.8376004074823,&quot;Percentage&quot;:0.02942430703624738}}"/>
          <xdr:cNvSpPr/>
        </xdr:nvSpPr>
        <xdr:spPr>
          <a:xfrm>
            <a:off x="5574801" y="7310176"/>
            <a:ext cx="564514" cy="300404"/>
          </a:xfrm>
          <a:prstGeom prst="rect">
            <a:avLst/>
          </a:prstGeom>
          <a:solidFill>
            <a:srgbClr val="0070C0"/>
          </a:solidFill>
          <a:ln w="3175" cap="flat" cmpd="sng" algn="ctr">
            <a:noFill/>
            <a:prstDash val="solid"/>
            <a:miter lim="800000"/>
          </a:ln>
          <a:effectLst/>
          <a:extLst>
            <a:ext uri="{91240B29-F687-4F45-9708-019B960494DF}">
              <a14:hiddenLine xmlns:a14="http://schemas.microsoft.com/office/drawing/2010/main" w="3175" cap="flat" cmpd="sng" algn="ctr">
                <a:solidFill>
                  <a:srgbClr val="000000"/>
                </a:solidFill>
                <a:prstDash val="solid"/>
                <a:miter lim="800000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lIns="0" tIns="0" rIns="0" bIns="0" rtlCol="0" anchor="ctr" anchorCtr="1">
            <a:spAutoFit/>
          </a:bodyPr>
          <a:lstStyle/>
          <a:p>
            <a:pPr algn="ctr"/>
            <a:r>
              <a:rPr lang="en-US" sz="2800" b="0" i="0" u="none">
                <a:solidFill>
                  <a:srgbClr val="C00000"/>
                </a:solidFill>
              </a:rPr>
              <a:t>-4.8</a:t>
            </a:r>
          </a:p>
        </xdr:txBody>
      </xdr:sp>
      <xdr:sp macro="" textlink="">
        <xdr:nvSpPr>
          <xdr:cNvPr id="240" name="POWER_USER_MEKKO_CHART_DATA_LABELS_SHAPE" descr="{&quot;Serie1&quot;:{&quot;Id&quot;:&quot;68861DB7-6465-4864-92D0-04F4329A214A&quot;,&quot;Value&quot;:6.4501338766430649,&quot;Percentage&quot;:0.039232409381663169},&quot;Serie2&quot;:{&quot;Id&quot;:&quot;238E4E81-D8DA-447D-A6D8-F54C6BAE1113&quot;,&quot;Value&quot;:30.568025763221449,&quot;Percentage&quot;:0.18592750533049046},&quot;Category&quot;:null,&quot;DataSerie&quot;:{&quot;Id&quot;:&quot;68861DB7-6465-4864-92D0-04F4329A214A&quot;,&quot;Value&quot;:4.06638874831845,&quot;Percentage&quot;:0.024733475479744145}}"/>
          <xdr:cNvSpPr/>
        </xdr:nvSpPr>
        <xdr:spPr>
          <a:xfrm>
            <a:off x="5615068" y="6961712"/>
            <a:ext cx="483980" cy="257471"/>
          </a:xfrm>
          <a:prstGeom prst="rect">
            <a:avLst/>
          </a:prstGeom>
          <a:solidFill>
            <a:srgbClr val="002060"/>
          </a:solidFill>
          <a:ln w="3175" cap="flat" cmpd="sng" algn="ctr">
            <a:noFill/>
            <a:prstDash val="solid"/>
            <a:miter lim="800000"/>
          </a:ln>
          <a:effectLst/>
          <a:extLst>
            <a:ext uri="{91240B29-F687-4F45-9708-019B960494DF}">
              <a14:hiddenLine xmlns:a14="http://schemas.microsoft.com/office/drawing/2010/main" w="3175" cap="flat" cmpd="sng" algn="ctr">
                <a:solidFill>
                  <a:srgbClr val="000000"/>
                </a:solidFill>
                <a:prstDash val="solid"/>
                <a:miter lim="800000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lIns="0" tIns="0" rIns="0" bIns="0" rtlCol="0" anchor="ctr" anchorCtr="1">
            <a:spAutoFit/>
          </a:bodyPr>
          <a:lstStyle/>
          <a:p>
            <a:pPr algn="ctr"/>
            <a:r>
              <a:rPr lang="en-US" sz="2400" b="0" i="0" u="none">
                <a:solidFill>
                  <a:srgbClr val="C00000"/>
                </a:solidFill>
              </a:rPr>
              <a:t>-4.1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1"/>
  <sheetViews>
    <sheetView topLeftCell="A7" workbookViewId="0">
      <selection activeCell="D37" sqref="D37"/>
    </sheetView>
  </sheetViews>
  <sheetFormatPr defaultRowHeight="15" x14ac:dyDescent="0.25"/>
  <cols>
    <col min="6" max="6" width="9.5703125" bestFit="1" customWidth="1"/>
  </cols>
  <sheetData>
    <row r="2" spans="2:13" x14ac:dyDescent="0.25">
      <c r="C2" t="s">
        <v>16</v>
      </c>
      <c r="D2" t="s">
        <v>17</v>
      </c>
      <c r="E2" t="s">
        <v>140</v>
      </c>
      <c r="F2" t="s">
        <v>139</v>
      </c>
      <c r="G2" t="s">
        <v>142</v>
      </c>
      <c r="H2" t="s">
        <v>140</v>
      </c>
      <c r="I2" t="s">
        <v>139</v>
      </c>
    </row>
    <row r="3" spans="2:13" x14ac:dyDescent="0.25">
      <c r="B3">
        <v>9132.3898010000012</v>
      </c>
      <c r="C3" t="s">
        <v>1</v>
      </c>
      <c r="D3">
        <v>294</v>
      </c>
      <c r="E3">
        <f>D3*$B$13</f>
        <v>6386.1535614989989</v>
      </c>
      <c r="F3" s="1">
        <f>E3/$E$12*100</f>
        <v>2.134456221867286</v>
      </c>
      <c r="G3">
        <v>275</v>
      </c>
      <c r="H3">
        <f>G3*$B$13</f>
        <v>5973.4429571844375</v>
      </c>
      <c r="I3" s="1">
        <f>H3/$H$12*100</f>
        <v>2.1633102580239143</v>
      </c>
    </row>
    <row r="4" spans="2:13" x14ac:dyDescent="0.25">
      <c r="B4">
        <v>994937.62365700002</v>
      </c>
      <c r="C4" t="s">
        <v>0</v>
      </c>
      <c r="D4">
        <v>7719</v>
      </c>
      <c r="E4">
        <f t="shared" ref="E4:E11" si="0">D4*$B$13</f>
        <v>167669.1134054788</v>
      </c>
      <c r="F4" s="1">
        <f t="shared" ref="F4:F11" si="1">E4/$E$12*100</f>
        <v>56.040365906780885</v>
      </c>
      <c r="G4">
        <v>7719</v>
      </c>
      <c r="H4">
        <v>167669.1134054788</v>
      </c>
      <c r="I4" s="1">
        <f t="shared" ref="I4:I11" si="2">H4/$H$12*100</f>
        <v>60.72215229704215</v>
      </c>
    </row>
    <row r="5" spans="2:13" x14ac:dyDescent="0.25">
      <c r="B5">
        <v>9347.5635889999994</v>
      </c>
      <c r="C5" t="s">
        <v>8</v>
      </c>
      <c r="D5">
        <v>395</v>
      </c>
      <c r="E5">
        <f t="shared" si="0"/>
        <v>8580.036247592192</v>
      </c>
      <c r="F5" s="1">
        <f t="shared" si="1"/>
        <v>2.8677217946856395</v>
      </c>
      <c r="G5">
        <v>258</v>
      </c>
      <c r="H5">
        <f t="shared" ref="H5:H11" si="3">G5*$B$13</f>
        <v>5604.1755743766716</v>
      </c>
      <c r="I5" s="1">
        <f t="shared" si="2"/>
        <v>2.029578351164254</v>
      </c>
    </row>
    <row r="6" spans="2:13" x14ac:dyDescent="0.25">
      <c r="B6">
        <v>21616.083957999999</v>
      </c>
      <c r="C6" t="s">
        <v>2</v>
      </c>
      <c r="D6">
        <v>830</v>
      </c>
      <c r="E6">
        <f t="shared" si="0"/>
        <v>18028.9369253203</v>
      </c>
      <c r="F6" s="1">
        <f t="shared" si="1"/>
        <v>6.0258457964280518</v>
      </c>
      <c r="G6">
        <v>604</v>
      </c>
      <c r="H6">
        <f t="shared" si="3"/>
        <v>13119.852895052365</v>
      </c>
      <c r="I6" s="1">
        <f t="shared" si="2"/>
        <v>4.7514159848961608</v>
      </c>
    </row>
    <row r="7" spans="2:13" x14ac:dyDescent="0.25">
      <c r="B7">
        <v>6862.8819050000002</v>
      </c>
      <c r="C7" t="s">
        <v>3</v>
      </c>
      <c r="D7">
        <v>277</v>
      </c>
      <c r="E7">
        <f t="shared" si="0"/>
        <v>6016.886178691233</v>
      </c>
      <c r="F7" s="1">
        <f t="shared" si="1"/>
        <v>2.0110352838681576</v>
      </c>
      <c r="G7">
        <v>265</v>
      </c>
      <c r="H7">
        <f t="shared" si="3"/>
        <v>5756.2268496504576</v>
      </c>
      <c r="I7" s="1">
        <f t="shared" si="2"/>
        <v>2.0846444304594081</v>
      </c>
    </row>
    <row r="8" spans="2:13" x14ac:dyDescent="0.25">
      <c r="B8">
        <v>39604.985583000001</v>
      </c>
      <c r="C8" t="s">
        <v>4</v>
      </c>
      <c r="D8">
        <v>1757</v>
      </c>
      <c r="E8">
        <f t="shared" si="0"/>
        <v>38164.870093720208</v>
      </c>
      <c r="F8" s="1">
        <f t="shared" si="1"/>
        <v>12.755916944968781</v>
      </c>
      <c r="G8">
        <v>1503</v>
      </c>
      <c r="H8">
        <f t="shared" si="3"/>
        <v>32647.580962357126</v>
      </c>
      <c r="I8" s="1">
        <f t="shared" si="2"/>
        <v>11.823473882945247</v>
      </c>
    </row>
    <row r="9" spans="2:13" x14ac:dyDescent="0.25">
      <c r="B9">
        <v>19714.890090000001</v>
      </c>
      <c r="C9" t="s">
        <v>5</v>
      </c>
      <c r="D9">
        <v>877</v>
      </c>
      <c r="E9">
        <f t="shared" si="0"/>
        <v>19049.852630730005</v>
      </c>
      <c r="F9" s="1">
        <f t="shared" si="1"/>
        <v>6.3670683897197611</v>
      </c>
      <c r="G9">
        <v>734</v>
      </c>
      <c r="H9">
        <f t="shared" si="3"/>
        <v>15943.662292994099</v>
      </c>
      <c r="I9" s="1">
        <f t="shared" si="2"/>
        <v>5.7740717432347388</v>
      </c>
    </row>
    <row r="10" spans="2:13" x14ac:dyDescent="0.25">
      <c r="B10">
        <v>35019.455988000002</v>
      </c>
      <c r="C10" t="s">
        <v>6</v>
      </c>
      <c r="D10">
        <v>1453</v>
      </c>
      <c r="E10">
        <f t="shared" si="0"/>
        <v>31561.500424687227</v>
      </c>
      <c r="F10" s="1">
        <f t="shared" si="1"/>
        <v>10.548860171337301</v>
      </c>
      <c r="G10">
        <v>1219</v>
      </c>
      <c r="H10">
        <f t="shared" si="3"/>
        <v>26478.643508392106</v>
      </c>
      <c r="I10" s="1">
        <f t="shared" si="2"/>
        <v>9.5893643801132775</v>
      </c>
    </row>
    <row r="11" spans="2:13" x14ac:dyDescent="0.25">
      <c r="B11">
        <v>5163.6865930000004</v>
      </c>
      <c r="C11" t="s">
        <v>7</v>
      </c>
      <c r="D11">
        <v>172</v>
      </c>
      <c r="E11">
        <f t="shared" si="0"/>
        <v>3736.1170495844481</v>
      </c>
      <c r="F11" s="1">
        <f t="shared" si="1"/>
        <v>1.2487294903441266</v>
      </c>
      <c r="G11">
        <v>135</v>
      </c>
      <c r="H11">
        <f t="shared" si="3"/>
        <v>2932.417451708724</v>
      </c>
      <c r="I11" s="1">
        <f t="shared" si="2"/>
        <v>1.0619886721208307</v>
      </c>
    </row>
    <row r="12" spans="2:13" x14ac:dyDescent="0.25">
      <c r="B12">
        <v>1141424.5611639998</v>
      </c>
      <c r="C12" t="s">
        <v>9</v>
      </c>
      <c r="D12">
        <f>SUM(D3:D11)</f>
        <v>13774</v>
      </c>
      <c r="E12">
        <f>SUM(E3:E11)</f>
        <v>299193.46651730343</v>
      </c>
      <c r="F12">
        <f>SUM(F3:F11)</f>
        <v>99.999999999999986</v>
      </c>
      <c r="H12">
        <f>SUM(H3:H11)</f>
        <v>276125.11589719483</v>
      </c>
      <c r="I12">
        <f>SUM(I3:I11)</f>
        <v>99.999999999999986</v>
      </c>
    </row>
    <row r="13" spans="2:13" x14ac:dyDescent="0.25">
      <c r="B13">
        <v>21.721610753397954</v>
      </c>
    </row>
    <row r="15" spans="2:13" x14ac:dyDescent="0.25">
      <c r="C15" t="s">
        <v>16</v>
      </c>
      <c r="D15" t="s">
        <v>17</v>
      </c>
      <c r="E15" t="s">
        <v>140</v>
      </c>
      <c r="F15" t="s">
        <v>139</v>
      </c>
      <c r="G15" t="s">
        <v>17</v>
      </c>
      <c r="H15" t="s">
        <v>140</v>
      </c>
      <c r="I15" t="s">
        <v>139</v>
      </c>
      <c r="L15" t="s">
        <v>143</v>
      </c>
      <c r="M15" t="s">
        <v>142</v>
      </c>
    </row>
    <row r="16" spans="2:13" x14ac:dyDescent="0.25">
      <c r="C16" t="s">
        <v>2</v>
      </c>
      <c r="D16">
        <v>830</v>
      </c>
      <c r="E16">
        <v>18028.9369253203</v>
      </c>
      <c r="F16" s="1">
        <v>6.0258457964280501</v>
      </c>
      <c r="G16">
        <v>604</v>
      </c>
      <c r="H16">
        <v>13119.852895052365</v>
      </c>
      <c r="I16" s="1">
        <v>4.7514159848961608</v>
      </c>
      <c r="K16" t="s">
        <v>2</v>
      </c>
      <c r="L16">
        <v>18028.9369253203</v>
      </c>
      <c r="M16">
        <v>13119.852895052365</v>
      </c>
    </row>
    <row r="17" spans="3:13" x14ac:dyDescent="0.25">
      <c r="C17" t="s">
        <v>4</v>
      </c>
      <c r="D17">
        <v>1757</v>
      </c>
      <c r="E17">
        <v>38164.870093720201</v>
      </c>
      <c r="F17" s="1">
        <v>12.755916944968781</v>
      </c>
      <c r="G17">
        <v>1503</v>
      </c>
      <c r="H17">
        <v>32647.580962357126</v>
      </c>
      <c r="I17" s="1">
        <v>11.823473882945247</v>
      </c>
      <c r="K17" t="s">
        <v>4</v>
      </c>
      <c r="L17">
        <v>38164.870093720208</v>
      </c>
      <c r="M17">
        <v>32647.580962357126</v>
      </c>
    </row>
    <row r="18" spans="3:13" x14ac:dyDescent="0.25">
      <c r="C18" t="s">
        <v>5</v>
      </c>
      <c r="D18">
        <v>877</v>
      </c>
      <c r="E18">
        <v>19049.852630730005</v>
      </c>
      <c r="F18" s="1">
        <v>6.3670683897197611</v>
      </c>
      <c r="G18">
        <v>734</v>
      </c>
      <c r="H18">
        <v>15943.662292994099</v>
      </c>
      <c r="I18" s="1">
        <v>5.7740717432347388</v>
      </c>
      <c r="K18" t="s">
        <v>5</v>
      </c>
      <c r="L18">
        <v>19049.852630730005</v>
      </c>
      <c r="M18">
        <v>15943.662292994099</v>
      </c>
    </row>
    <row r="19" spans="3:13" x14ac:dyDescent="0.25">
      <c r="C19" t="s">
        <v>6</v>
      </c>
      <c r="D19">
        <v>1453</v>
      </c>
      <c r="E19">
        <v>31561.500424687227</v>
      </c>
      <c r="F19" s="1">
        <v>10.548860171337301</v>
      </c>
      <c r="G19">
        <v>1219</v>
      </c>
      <c r="H19">
        <v>26478.643508392106</v>
      </c>
      <c r="I19" s="1">
        <v>9.5893643801132775</v>
      </c>
      <c r="K19" t="s">
        <v>6</v>
      </c>
      <c r="L19">
        <v>31561.500424687227</v>
      </c>
      <c r="M19">
        <v>26478.643508392106</v>
      </c>
    </row>
    <row r="20" spans="3:13" x14ac:dyDescent="0.25">
      <c r="C20" t="s">
        <v>7</v>
      </c>
      <c r="D20">
        <v>172</v>
      </c>
      <c r="E20">
        <v>3736.1170495844481</v>
      </c>
      <c r="F20" s="1">
        <v>1.2487294903441266</v>
      </c>
      <c r="G20">
        <v>135</v>
      </c>
      <c r="H20">
        <v>2932.417451708724</v>
      </c>
      <c r="I20" s="1">
        <v>1.0619886721208307</v>
      </c>
      <c r="K20" t="s">
        <v>7</v>
      </c>
      <c r="L20">
        <v>3736.1170495844481</v>
      </c>
      <c r="M20">
        <v>2932.417451708724</v>
      </c>
    </row>
    <row r="21" spans="3:13" x14ac:dyDescent="0.25">
      <c r="C21" t="s">
        <v>141</v>
      </c>
      <c r="D21">
        <f>D3+D4+D5+D7</f>
        <v>8685</v>
      </c>
      <c r="E21">
        <f>E3+E4+E5+E7</f>
        <v>188652.18939326121</v>
      </c>
      <c r="F21" s="1">
        <f t="shared" ref="F21" si="4">F3+F4+F5+F7</f>
        <v>63.05357920720197</v>
      </c>
      <c r="I21" s="1"/>
    </row>
    <row r="22" spans="3:13" x14ac:dyDescent="0.25">
      <c r="C22" t="s">
        <v>9</v>
      </c>
      <c r="D22">
        <v>13774</v>
      </c>
      <c r="E22">
        <v>299193.46651730343</v>
      </c>
      <c r="F22" s="1">
        <v>99.999999999999986</v>
      </c>
      <c r="G22">
        <v>13774</v>
      </c>
      <c r="H22">
        <v>299193.46651730343</v>
      </c>
      <c r="I22" s="1">
        <v>100</v>
      </c>
    </row>
    <row r="23" spans="3:13" x14ac:dyDescent="0.25">
      <c r="L23">
        <f>L16/1000</f>
        <v>18.028936925320302</v>
      </c>
      <c r="M23">
        <f>M16/1000</f>
        <v>13.119852895052365</v>
      </c>
    </row>
    <row r="24" spans="3:13" x14ac:dyDescent="0.25">
      <c r="C24">
        <v>1104000</v>
      </c>
      <c r="E24" t="s">
        <v>143</v>
      </c>
      <c r="F24">
        <f>E22/C24*100</f>
        <v>27.100857474393425</v>
      </c>
      <c r="L24">
        <f t="shared" ref="L24:M24" si="5">L17/1000</f>
        <v>38.164870093720211</v>
      </c>
      <c r="M24">
        <f t="shared" si="5"/>
        <v>32.647580962357125</v>
      </c>
    </row>
    <row r="25" spans="3:13" x14ac:dyDescent="0.25">
      <c r="H25">
        <f>SUM(H16:H20)</f>
        <v>91122.157110504413</v>
      </c>
      <c r="L25">
        <f t="shared" ref="L25:M25" si="6">L18/1000</f>
        <v>19.049852630730005</v>
      </c>
      <c r="M25">
        <f t="shared" si="6"/>
        <v>15.943662292994098</v>
      </c>
    </row>
    <row r="26" spans="3:13" x14ac:dyDescent="0.25">
      <c r="L26">
        <f t="shared" ref="L26:M26" si="7">L19/1000</f>
        <v>31.561500424687228</v>
      </c>
      <c r="M26">
        <f t="shared" si="7"/>
        <v>26.478643508392107</v>
      </c>
    </row>
    <row r="27" spans="3:13" x14ac:dyDescent="0.25">
      <c r="C27" s="16"/>
      <c r="D27" s="32" t="s">
        <v>144</v>
      </c>
      <c r="E27" s="32"/>
      <c r="F27" s="32" t="s">
        <v>145</v>
      </c>
      <c r="G27" s="32"/>
      <c r="J27">
        <f t="shared" ref="J27:K27" si="8">L20/1000</f>
        <v>3.7361170495844482</v>
      </c>
      <c r="K27">
        <f t="shared" si="8"/>
        <v>2.9324174517087238</v>
      </c>
    </row>
    <row r="28" spans="3:13" x14ac:dyDescent="0.25">
      <c r="C28" s="15" t="s">
        <v>16</v>
      </c>
      <c r="D28" s="15" t="s">
        <v>146</v>
      </c>
      <c r="E28" s="15" t="s">
        <v>139</v>
      </c>
      <c r="F28" s="15" t="s">
        <v>146</v>
      </c>
      <c r="G28" s="15" t="s">
        <v>139</v>
      </c>
      <c r="I28">
        <f>H16/$H$25*100</f>
        <v>14.398092967818835</v>
      </c>
    </row>
    <row r="29" spans="3:13" x14ac:dyDescent="0.25">
      <c r="C29" s="10" t="s">
        <v>2</v>
      </c>
      <c r="D29" s="11">
        <v>18028.9369253203</v>
      </c>
      <c r="E29" s="12">
        <v>6.0258457964280501</v>
      </c>
      <c r="F29" s="11">
        <v>13119.852895052365</v>
      </c>
      <c r="G29" s="12">
        <v>14.398092967818835</v>
      </c>
      <c r="I29">
        <f t="shared" ref="I29:I32" si="9">H17/$H$25*100</f>
        <v>35.828367103694873</v>
      </c>
    </row>
    <row r="30" spans="3:13" x14ac:dyDescent="0.25">
      <c r="C30" s="10" t="s">
        <v>4</v>
      </c>
      <c r="D30" s="11">
        <v>38164.870093720208</v>
      </c>
      <c r="E30" s="12">
        <v>12.755916944968781</v>
      </c>
      <c r="F30" s="11">
        <v>32647.580962357126</v>
      </c>
      <c r="G30" s="12">
        <v>35.828367103694873</v>
      </c>
      <c r="I30">
        <f t="shared" si="9"/>
        <v>17.497020262216925</v>
      </c>
    </row>
    <row r="31" spans="3:13" x14ac:dyDescent="0.25">
      <c r="C31" s="10" t="s">
        <v>5</v>
      </c>
      <c r="D31" s="11">
        <v>19049.852630730005</v>
      </c>
      <c r="E31" s="12">
        <v>6.3670683897197611</v>
      </c>
      <c r="F31" s="11">
        <v>15943.662292994099</v>
      </c>
      <c r="G31" s="12">
        <v>17.497020262216925</v>
      </c>
      <c r="I31">
        <f t="shared" si="9"/>
        <v>29.05840286054827</v>
      </c>
    </row>
    <row r="32" spans="3:13" x14ac:dyDescent="0.25">
      <c r="C32" s="10" t="s">
        <v>6</v>
      </c>
      <c r="D32" s="11">
        <v>31561.500424687227</v>
      </c>
      <c r="E32" s="12">
        <v>10.548860171337301</v>
      </c>
      <c r="F32" s="11">
        <v>26478.643508392106</v>
      </c>
      <c r="G32" s="12">
        <v>29.05840286054827</v>
      </c>
      <c r="I32">
        <f t="shared" si="9"/>
        <v>3.2181168057210967</v>
      </c>
    </row>
    <row r="33" spans="2:11" x14ac:dyDescent="0.25">
      <c r="C33" s="10" t="s">
        <v>7</v>
      </c>
      <c r="D33" s="11">
        <v>3736.1170495844481</v>
      </c>
      <c r="E33" s="12">
        <v>1.2487294903441266</v>
      </c>
      <c r="F33" s="11">
        <v>2932.417451708724</v>
      </c>
      <c r="G33" s="12">
        <v>3.2181168057210967</v>
      </c>
    </row>
    <row r="34" spans="2:11" x14ac:dyDescent="0.25">
      <c r="C34" s="10" t="s">
        <v>141</v>
      </c>
      <c r="D34" s="11">
        <v>188652.18939326121</v>
      </c>
      <c r="E34" s="12">
        <v>63.05357920720197</v>
      </c>
      <c r="F34" s="11"/>
      <c r="G34" s="10"/>
      <c r="H34" s="9"/>
      <c r="I34">
        <f>SUM(I28:I33)</f>
        <v>100</v>
      </c>
    </row>
    <row r="35" spans="2:11" x14ac:dyDescent="0.25">
      <c r="C35" s="13" t="s">
        <v>9</v>
      </c>
      <c r="D35" s="14">
        <v>299193.46651730343</v>
      </c>
      <c r="E35" s="13">
        <v>99.999999999999986</v>
      </c>
      <c r="F35" s="14">
        <v>91122.157110504413</v>
      </c>
      <c r="G35" s="13">
        <v>100</v>
      </c>
    </row>
    <row r="36" spans="2:11" x14ac:dyDescent="0.25">
      <c r="K36">
        <f>I34^2</f>
        <v>10000</v>
      </c>
    </row>
    <row r="39" spans="2:11" x14ac:dyDescent="0.25">
      <c r="B39" t="s">
        <v>147</v>
      </c>
      <c r="C39">
        <v>111</v>
      </c>
      <c r="D39">
        <f>C39*(B13)</f>
        <v>2411.0987936271731</v>
      </c>
      <c r="E39">
        <f>D39/E12*100</f>
        <v>0.80586612458254692</v>
      </c>
      <c r="G39">
        <f>D39/E11*100</f>
        <v>64.534883720930239</v>
      </c>
      <c r="I39">
        <f>F35/D35*100</f>
        <v>30.455931465079132</v>
      </c>
    </row>
    <row r="41" spans="2:11" x14ac:dyDescent="0.25">
      <c r="B41" t="s">
        <v>148</v>
      </c>
      <c r="C41">
        <v>238</v>
      </c>
      <c r="D41">
        <f>C41*(B13)</f>
        <v>5169.7433593087135</v>
      </c>
      <c r="E41">
        <f>D41/E12*100</f>
        <v>1.727893131987803</v>
      </c>
      <c r="G41">
        <f>D41/E10*100</f>
        <v>16.379903647625603</v>
      </c>
      <c r="I41">
        <f>D35/C24*100</f>
        <v>27.100857474393425</v>
      </c>
    </row>
  </sheetData>
  <mergeCells count="2">
    <mergeCell ref="D27:E27"/>
    <mergeCell ref="F27:G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167"/>
  <sheetViews>
    <sheetView topLeftCell="A25" zoomScale="60" zoomScaleNormal="60" workbookViewId="0">
      <selection activeCell="Z45" sqref="Z45:AJ61"/>
    </sheetView>
  </sheetViews>
  <sheetFormatPr defaultRowHeight="15" x14ac:dyDescent="0.25"/>
  <cols>
    <col min="1" max="1" width="13.140625" customWidth="1"/>
    <col min="4" max="4" width="10.7109375" customWidth="1"/>
    <col min="11" max="12" width="9.140625" style="4"/>
  </cols>
  <sheetData>
    <row r="1" spans="2:116" x14ac:dyDescent="0.25"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s="4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</row>
    <row r="2" spans="2:116" x14ac:dyDescent="0.25">
      <c r="B2">
        <v>9132.3898010000012</v>
      </c>
      <c r="C2" t="s">
        <v>1</v>
      </c>
      <c r="D2">
        <v>4</v>
      </c>
      <c r="E2">
        <v>8</v>
      </c>
      <c r="F2">
        <v>52</v>
      </c>
      <c r="G2">
        <v>26</v>
      </c>
      <c r="H2">
        <v>39</v>
      </c>
      <c r="I2">
        <v>28</v>
      </c>
      <c r="J2">
        <v>33</v>
      </c>
      <c r="K2" s="4">
        <v>12</v>
      </c>
      <c r="L2">
        <v>10</v>
      </c>
      <c r="M2">
        <v>31</v>
      </c>
      <c r="N2">
        <v>32</v>
      </c>
      <c r="O2">
        <v>89</v>
      </c>
      <c r="P2">
        <v>19</v>
      </c>
      <c r="Q2">
        <v>3</v>
      </c>
      <c r="R2">
        <v>21</v>
      </c>
      <c r="S2">
        <v>43</v>
      </c>
      <c r="T2">
        <v>19</v>
      </c>
      <c r="U2">
        <v>55</v>
      </c>
      <c r="V2">
        <v>99</v>
      </c>
      <c r="W2">
        <v>11</v>
      </c>
      <c r="X2">
        <v>2</v>
      </c>
      <c r="Y2">
        <v>2</v>
      </c>
      <c r="Z2">
        <v>14</v>
      </c>
      <c r="AA2">
        <v>29</v>
      </c>
      <c r="AB2">
        <v>32</v>
      </c>
      <c r="AC2">
        <v>108</v>
      </c>
      <c r="AD2">
        <v>12</v>
      </c>
      <c r="AE2">
        <v>6</v>
      </c>
      <c r="AF2">
        <v>0</v>
      </c>
      <c r="AG2">
        <v>27</v>
      </c>
      <c r="AH2">
        <v>54</v>
      </c>
      <c r="AI2">
        <v>25</v>
      </c>
      <c r="AJ2">
        <v>7</v>
      </c>
      <c r="AK2">
        <v>15</v>
      </c>
      <c r="AL2">
        <v>7</v>
      </c>
      <c r="AM2">
        <v>3</v>
      </c>
      <c r="AN2">
        <v>11</v>
      </c>
      <c r="AO2">
        <v>15</v>
      </c>
      <c r="AP2">
        <v>22</v>
      </c>
      <c r="AQ2">
        <v>72</v>
      </c>
      <c r="AR2">
        <v>9</v>
      </c>
      <c r="AS2">
        <v>1</v>
      </c>
      <c r="AT2">
        <v>4</v>
      </c>
      <c r="AU2">
        <v>16</v>
      </c>
      <c r="AV2">
        <v>12</v>
      </c>
      <c r="AW2">
        <v>22</v>
      </c>
      <c r="AX2">
        <v>138</v>
      </c>
      <c r="AY2">
        <v>8</v>
      </c>
      <c r="AZ2">
        <v>3</v>
      </c>
      <c r="BA2">
        <v>0</v>
      </c>
      <c r="BB2">
        <v>27</v>
      </c>
      <c r="BC2">
        <v>24</v>
      </c>
      <c r="BD2">
        <v>25</v>
      </c>
      <c r="BE2">
        <v>173</v>
      </c>
      <c r="BF2">
        <v>11</v>
      </c>
      <c r="BG2">
        <v>2</v>
      </c>
      <c r="BH2">
        <v>1</v>
      </c>
      <c r="BI2">
        <v>3</v>
      </c>
      <c r="BJ2">
        <v>22</v>
      </c>
      <c r="BK2">
        <v>24</v>
      </c>
      <c r="BL2">
        <v>47</v>
      </c>
      <c r="BM2">
        <v>14</v>
      </c>
      <c r="BN2">
        <v>9</v>
      </c>
      <c r="BO2">
        <v>7</v>
      </c>
      <c r="BP2">
        <v>49</v>
      </c>
      <c r="BQ2">
        <v>0</v>
      </c>
      <c r="BR2">
        <v>18</v>
      </c>
      <c r="BS2">
        <v>74</v>
      </c>
      <c r="BT2">
        <v>12</v>
      </c>
      <c r="BU2">
        <v>7</v>
      </c>
      <c r="BV2">
        <v>2</v>
      </c>
      <c r="BW2">
        <v>14</v>
      </c>
      <c r="BX2">
        <v>7</v>
      </c>
      <c r="BY2">
        <v>16</v>
      </c>
      <c r="BZ2">
        <v>152</v>
      </c>
      <c r="CA2">
        <v>9</v>
      </c>
      <c r="CB2">
        <v>0</v>
      </c>
      <c r="CC2">
        <v>6</v>
      </c>
      <c r="CD2">
        <v>2</v>
      </c>
      <c r="CE2">
        <v>0</v>
      </c>
      <c r="CF2">
        <v>26</v>
      </c>
      <c r="CG2">
        <v>163</v>
      </c>
      <c r="CH2">
        <v>0</v>
      </c>
      <c r="CI2">
        <v>0</v>
      </c>
      <c r="CJ2">
        <v>0</v>
      </c>
      <c r="CK2">
        <v>23</v>
      </c>
      <c r="CL2">
        <v>39</v>
      </c>
      <c r="CM2">
        <v>30</v>
      </c>
      <c r="CN2">
        <v>38</v>
      </c>
      <c r="CO2">
        <v>16</v>
      </c>
      <c r="CP2">
        <v>2</v>
      </c>
      <c r="CQ2">
        <v>7</v>
      </c>
      <c r="CR2">
        <v>18</v>
      </c>
      <c r="CS2">
        <v>38</v>
      </c>
      <c r="CT2">
        <v>64</v>
      </c>
      <c r="CU2">
        <v>109</v>
      </c>
      <c r="CV2">
        <v>16</v>
      </c>
      <c r="CW2">
        <v>3</v>
      </c>
      <c r="CX2">
        <v>2</v>
      </c>
      <c r="CY2">
        <v>9</v>
      </c>
      <c r="CZ2">
        <v>70</v>
      </c>
      <c r="DA2">
        <v>55</v>
      </c>
      <c r="DB2">
        <v>112</v>
      </c>
      <c r="DC2">
        <v>3</v>
      </c>
      <c r="DD2">
        <v>0</v>
      </c>
      <c r="DE2">
        <v>2</v>
      </c>
      <c r="DF2">
        <v>4</v>
      </c>
      <c r="DG2">
        <v>24</v>
      </c>
      <c r="DH2">
        <v>78</v>
      </c>
      <c r="DI2">
        <v>97</v>
      </c>
      <c r="DJ2">
        <v>0</v>
      </c>
      <c r="DK2">
        <v>0</v>
      </c>
      <c r="DL2">
        <v>0</v>
      </c>
    </row>
    <row r="3" spans="2:116" x14ac:dyDescent="0.25">
      <c r="B3">
        <v>994937.62365700002</v>
      </c>
      <c r="C3" t="s">
        <v>0</v>
      </c>
      <c r="D3">
        <v>255</v>
      </c>
      <c r="E3">
        <v>97</v>
      </c>
      <c r="F3">
        <v>653</v>
      </c>
      <c r="G3">
        <v>302</v>
      </c>
      <c r="H3">
        <v>272</v>
      </c>
      <c r="I3">
        <v>291</v>
      </c>
      <c r="J3">
        <v>339</v>
      </c>
      <c r="K3" s="4">
        <v>797</v>
      </c>
      <c r="L3">
        <v>185</v>
      </c>
      <c r="M3">
        <v>1075</v>
      </c>
      <c r="N3">
        <v>436</v>
      </c>
      <c r="O3">
        <v>603</v>
      </c>
      <c r="P3">
        <v>317</v>
      </c>
      <c r="Q3">
        <v>134</v>
      </c>
      <c r="R3">
        <v>559</v>
      </c>
      <c r="S3">
        <v>177</v>
      </c>
      <c r="T3">
        <v>1003</v>
      </c>
      <c r="U3">
        <v>687</v>
      </c>
      <c r="V3">
        <v>489</v>
      </c>
      <c r="W3">
        <v>273</v>
      </c>
      <c r="X3">
        <v>155</v>
      </c>
      <c r="Y3">
        <v>540</v>
      </c>
      <c r="Z3">
        <v>189</v>
      </c>
      <c r="AA3">
        <v>1237</v>
      </c>
      <c r="AB3">
        <v>437</v>
      </c>
      <c r="AC3">
        <v>787</v>
      </c>
      <c r="AD3">
        <v>347</v>
      </c>
      <c r="AE3">
        <v>322</v>
      </c>
      <c r="AF3">
        <v>744</v>
      </c>
      <c r="AG3">
        <v>233</v>
      </c>
      <c r="AH3">
        <v>687</v>
      </c>
      <c r="AI3">
        <v>376</v>
      </c>
      <c r="AJ3">
        <v>232</v>
      </c>
      <c r="AK3">
        <v>252</v>
      </c>
      <c r="AL3">
        <v>204</v>
      </c>
      <c r="AM3">
        <v>276</v>
      </c>
      <c r="AN3">
        <v>161</v>
      </c>
      <c r="AO3">
        <v>826</v>
      </c>
      <c r="AP3">
        <v>290</v>
      </c>
      <c r="AQ3">
        <v>527</v>
      </c>
      <c r="AR3">
        <v>256</v>
      </c>
      <c r="AS3">
        <v>347</v>
      </c>
      <c r="AT3">
        <v>449</v>
      </c>
      <c r="AU3">
        <v>120</v>
      </c>
      <c r="AV3">
        <v>1126</v>
      </c>
      <c r="AW3">
        <v>447</v>
      </c>
      <c r="AX3">
        <v>741</v>
      </c>
      <c r="AY3">
        <v>225</v>
      </c>
      <c r="AZ3">
        <v>310</v>
      </c>
      <c r="BA3">
        <v>356</v>
      </c>
      <c r="BB3">
        <v>211</v>
      </c>
      <c r="BC3">
        <v>1389</v>
      </c>
      <c r="BD3">
        <v>452</v>
      </c>
      <c r="BE3">
        <v>766</v>
      </c>
      <c r="BF3">
        <v>295</v>
      </c>
      <c r="BG3">
        <v>263</v>
      </c>
      <c r="BH3">
        <v>958</v>
      </c>
      <c r="BI3">
        <v>40</v>
      </c>
      <c r="BJ3">
        <v>511</v>
      </c>
      <c r="BK3">
        <v>286</v>
      </c>
      <c r="BL3">
        <v>330</v>
      </c>
      <c r="BM3">
        <v>164</v>
      </c>
      <c r="BN3">
        <v>223</v>
      </c>
      <c r="BO3">
        <v>232</v>
      </c>
      <c r="BP3">
        <v>318</v>
      </c>
      <c r="BQ3">
        <v>292</v>
      </c>
      <c r="BR3">
        <v>186</v>
      </c>
      <c r="BS3">
        <v>239</v>
      </c>
      <c r="BT3">
        <v>153</v>
      </c>
      <c r="BU3">
        <v>234</v>
      </c>
      <c r="BV3">
        <v>227</v>
      </c>
      <c r="BW3">
        <v>52</v>
      </c>
      <c r="BX3">
        <v>163</v>
      </c>
      <c r="BY3">
        <v>208</v>
      </c>
      <c r="BZ3">
        <v>302</v>
      </c>
      <c r="CA3">
        <v>96</v>
      </c>
      <c r="CB3">
        <v>226</v>
      </c>
      <c r="CC3">
        <v>398</v>
      </c>
      <c r="CD3">
        <v>77</v>
      </c>
      <c r="CE3">
        <v>55</v>
      </c>
      <c r="CF3">
        <v>285</v>
      </c>
      <c r="CG3">
        <v>265</v>
      </c>
      <c r="CH3">
        <v>51</v>
      </c>
      <c r="CI3">
        <v>106</v>
      </c>
      <c r="CJ3">
        <v>359</v>
      </c>
      <c r="CK3">
        <v>129</v>
      </c>
      <c r="CL3">
        <v>940</v>
      </c>
      <c r="CM3">
        <v>296</v>
      </c>
      <c r="CN3">
        <v>242</v>
      </c>
      <c r="CO3">
        <v>199</v>
      </c>
      <c r="CP3">
        <v>235</v>
      </c>
      <c r="CQ3">
        <v>232</v>
      </c>
      <c r="CR3">
        <v>75</v>
      </c>
      <c r="CS3">
        <v>854</v>
      </c>
      <c r="CT3">
        <v>481</v>
      </c>
      <c r="CU3">
        <v>694</v>
      </c>
      <c r="CV3">
        <v>187</v>
      </c>
      <c r="CW3">
        <v>204</v>
      </c>
      <c r="CX3">
        <v>118</v>
      </c>
      <c r="CY3">
        <v>31</v>
      </c>
      <c r="CZ3">
        <v>556</v>
      </c>
      <c r="DA3">
        <v>508</v>
      </c>
      <c r="DB3">
        <v>472</v>
      </c>
      <c r="DC3">
        <v>92</v>
      </c>
      <c r="DD3">
        <v>45</v>
      </c>
      <c r="DE3">
        <v>494</v>
      </c>
      <c r="DF3">
        <v>66</v>
      </c>
      <c r="DG3">
        <v>203</v>
      </c>
      <c r="DH3">
        <v>457</v>
      </c>
      <c r="DI3">
        <v>116</v>
      </c>
      <c r="DJ3">
        <v>41</v>
      </c>
      <c r="DK3">
        <v>25</v>
      </c>
      <c r="DL3">
        <v>603</v>
      </c>
    </row>
    <row r="4" spans="2:116" x14ac:dyDescent="0.25">
      <c r="B4">
        <v>9347.5635889999994</v>
      </c>
      <c r="C4" t="s">
        <v>8</v>
      </c>
      <c r="D4">
        <v>203</v>
      </c>
      <c r="E4">
        <v>253</v>
      </c>
      <c r="F4">
        <v>312</v>
      </c>
      <c r="G4" s="1">
        <v>318</v>
      </c>
      <c r="H4" s="1">
        <v>324</v>
      </c>
      <c r="I4" s="1">
        <v>316</v>
      </c>
      <c r="J4" s="1">
        <v>324</v>
      </c>
      <c r="K4" s="5">
        <v>340</v>
      </c>
      <c r="L4" s="1">
        <v>299</v>
      </c>
      <c r="M4" s="1">
        <v>346</v>
      </c>
      <c r="N4">
        <v>337</v>
      </c>
      <c r="O4">
        <v>317</v>
      </c>
      <c r="P4">
        <v>324</v>
      </c>
      <c r="Q4">
        <v>113</v>
      </c>
      <c r="R4">
        <v>331</v>
      </c>
      <c r="S4">
        <v>207</v>
      </c>
      <c r="T4">
        <v>324</v>
      </c>
      <c r="U4">
        <v>337</v>
      </c>
      <c r="V4">
        <v>316</v>
      </c>
      <c r="W4">
        <v>307</v>
      </c>
      <c r="X4">
        <v>174</v>
      </c>
      <c r="Y4">
        <v>239</v>
      </c>
      <c r="Z4">
        <v>241</v>
      </c>
      <c r="AA4">
        <v>347</v>
      </c>
      <c r="AB4">
        <v>316</v>
      </c>
      <c r="AC4">
        <v>316</v>
      </c>
      <c r="AD4">
        <v>314</v>
      </c>
      <c r="AE4">
        <v>254</v>
      </c>
      <c r="AF4">
        <v>228</v>
      </c>
      <c r="AG4">
        <v>277</v>
      </c>
      <c r="AH4">
        <v>305</v>
      </c>
      <c r="AI4">
        <v>335</v>
      </c>
      <c r="AJ4">
        <v>228</v>
      </c>
      <c r="AK4">
        <v>290</v>
      </c>
      <c r="AL4">
        <v>256</v>
      </c>
      <c r="AM4">
        <v>253</v>
      </c>
      <c r="AN4">
        <v>242</v>
      </c>
      <c r="AO4">
        <v>288</v>
      </c>
      <c r="AP4">
        <v>315</v>
      </c>
      <c r="AQ4">
        <v>311</v>
      </c>
      <c r="AR4">
        <v>296</v>
      </c>
      <c r="AS4">
        <v>223</v>
      </c>
      <c r="AT4">
        <v>225</v>
      </c>
      <c r="AU4">
        <v>209</v>
      </c>
      <c r="AV4">
        <v>290</v>
      </c>
      <c r="AW4">
        <v>340</v>
      </c>
      <c r="AX4">
        <v>310</v>
      </c>
      <c r="AY4">
        <v>283</v>
      </c>
      <c r="AZ4">
        <v>235</v>
      </c>
      <c r="BA4">
        <v>67</v>
      </c>
      <c r="BB4">
        <v>214</v>
      </c>
      <c r="BC4">
        <v>307</v>
      </c>
      <c r="BD4">
        <v>346</v>
      </c>
      <c r="BE4">
        <v>299</v>
      </c>
      <c r="BF4">
        <v>312</v>
      </c>
      <c r="BG4">
        <v>69</v>
      </c>
      <c r="BH4">
        <v>200</v>
      </c>
      <c r="BI4">
        <v>130</v>
      </c>
      <c r="BJ4">
        <v>277</v>
      </c>
      <c r="BK4">
        <v>315</v>
      </c>
      <c r="BL4">
        <v>321</v>
      </c>
      <c r="BM4">
        <v>276</v>
      </c>
      <c r="BN4">
        <v>234</v>
      </c>
      <c r="BO4">
        <v>228</v>
      </c>
      <c r="BP4">
        <v>231</v>
      </c>
      <c r="BQ4">
        <v>69</v>
      </c>
      <c r="BR4">
        <v>291</v>
      </c>
      <c r="BS4">
        <v>294</v>
      </c>
      <c r="BT4">
        <v>250</v>
      </c>
      <c r="BU4">
        <v>163</v>
      </c>
      <c r="BV4">
        <v>184</v>
      </c>
      <c r="BW4">
        <v>126</v>
      </c>
      <c r="BX4">
        <v>0</v>
      </c>
      <c r="BY4">
        <v>256</v>
      </c>
      <c r="BZ4">
        <v>291</v>
      </c>
      <c r="CA4">
        <v>202</v>
      </c>
      <c r="CB4">
        <v>103</v>
      </c>
      <c r="CC4">
        <v>310</v>
      </c>
      <c r="CD4">
        <v>89</v>
      </c>
      <c r="CE4">
        <v>0</v>
      </c>
      <c r="CF4">
        <v>283</v>
      </c>
      <c r="CG4">
        <v>232</v>
      </c>
      <c r="CH4">
        <v>24</v>
      </c>
      <c r="CI4">
        <v>1</v>
      </c>
      <c r="CJ4">
        <v>150</v>
      </c>
      <c r="CK4">
        <v>240</v>
      </c>
      <c r="CL4">
        <v>322</v>
      </c>
      <c r="CM4">
        <v>325</v>
      </c>
      <c r="CN4">
        <v>297</v>
      </c>
      <c r="CO4">
        <v>281</v>
      </c>
      <c r="CP4">
        <v>152</v>
      </c>
      <c r="CQ4">
        <v>228</v>
      </c>
      <c r="CR4">
        <v>139</v>
      </c>
      <c r="CS4">
        <v>247</v>
      </c>
      <c r="CT4">
        <v>314</v>
      </c>
      <c r="CU4">
        <v>299</v>
      </c>
      <c r="CV4">
        <v>284</v>
      </c>
      <c r="CW4">
        <v>244</v>
      </c>
      <c r="CX4">
        <v>103</v>
      </c>
      <c r="CY4">
        <v>84</v>
      </c>
      <c r="CZ4">
        <v>65</v>
      </c>
      <c r="DA4">
        <v>319</v>
      </c>
      <c r="DB4">
        <v>260</v>
      </c>
      <c r="DC4">
        <v>139</v>
      </c>
      <c r="DD4">
        <v>0</v>
      </c>
      <c r="DE4">
        <v>156</v>
      </c>
      <c r="DF4">
        <v>142</v>
      </c>
      <c r="DG4">
        <v>1</v>
      </c>
      <c r="DH4">
        <v>297</v>
      </c>
      <c r="DI4">
        <v>44</v>
      </c>
      <c r="DJ4">
        <v>0</v>
      </c>
      <c r="DK4">
        <v>0</v>
      </c>
      <c r="DL4">
        <v>95</v>
      </c>
    </row>
    <row r="5" spans="2:116" x14ac:dyDescent="0.25">
      <c r="B5">
        <v>21616.083957999999</v>
      </c>
      <c r="C5" t="s">
        <v>2</v>
      </c>
      <c r="D5">
        <v>0</v>
      </c>
      <c r="E5">
        <v>0</v>
      </c>
      <c r="F5">
        <v>0</v>
      </c>
      <c r="G5" s="1">
        <v>0</v>
      </c>
      <c r="H5" s="1">
        <v>0</v>
      </c>
      <c r="I5" s="1">
        <v>0</v>
      </c>
      <c r="J5" s="1">
        <v>0</v>
      </c>
      <c r="K5" s="5">
        <v>0</v>
      </c>
      <c r="L5" s="1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2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5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12</v>
      </c>
      <c r="DH5">
        <v>0</v>
      </c>
      <c r="DI5">
        <v>0</v>
      </c>
      <c r="DJ5">
        <v>0</v>
      </c>
      <c r="DK5">
        <v>0</v>
      </c>
      <c r="DL5">
        <v>0</v>
      </c>
    </row>
    <row r="6" spans="2:116" x14ac:dyDescent="0.25">
      <c r="B6">
        <v>6862.8819050000002</v>
      </c>
      <c r="C6" t="s">
        <v>3</v>
      </c>
      <c r="D6">
        <v>0</v>
      </c>
      <c r="E6">
        <v>0</v>
      </c>
      <c r="F6">
        <v>161</v>
      </c>
      <c r="G6" s="1">
        <v>0</v>
      </c>
      <c r="H6" s="1">
        <v>5</v>
      </c>
      <c r="I6" s="1">
        <v>13</v>
      </c>
      <c r="J6" s="1">
        <v>2</v>
      </c>
      <c r="K6" s="5">
        <v>142</v>
      </c>
      <c r="L6" s="1">
        <v>0</v>
      </c>
      <c r="M6">
        <v>172</v>
      </c>
      <c r="N6">
        <v>52</v>
      </c>
      <c r="O6">
        <v>105</v>
      </c>
      <c r="P6">
        <v>25</v>
      </c>
      <c r="Q6">
        <v>3</v>
      </c>
      <c r="R6">
        <v>75</v>
      </c>
      <c r="S6">
        <v>0</v>
      </c>
      <c r="T6">
        <v>181</v>
      </c>
      <c r="U6">
        <v>173</v>
      </c>
      <c r="V6">
        <v>54</v>
      </c>
      <c r="W6">
        <v>22</v>
      </c>
      <c r="X6">
        <v>0</v>
      </c>
      <c r="Y6">
        <v>65</v>
      </c>
      <c r="Z6">
        <v>3</v>
      </c>
      <c r="AA6">
        <v>188</v>
      </c>
      <c r="AB6">
        <v>137</v>
      </c>
      <c r="AC6">
        <v>159</v>
      </c>
      <c r="AD6">
        <v>64</v>
      </c>
      <c r="AE6">
        <v>2</v>
      </c>
      <c r="AF6">
        <v>174</v>
      </c>
      <c r="AG6">
        <v>1</v>
      </c>
      <c r="AH6">
        <v>171</v>
      </c>
      <c r="AI6">
        <v>3</v>
      </c>
      <c r="AJ6">
        <v>72</v>
      </c>
      <c r="AK6">
        <v>12</v>
      </c>
      <c r="AL6">
        <v>0</v>
      </c>
      <c r="AM6">
        <v>52</v>
      </c>
      <c r="AN6">
        <v>0</v>
      </c>
      <c r="AO6">
        <v>153</v>
      </c>
      <c r="AP6">
        <v>0</v>
      </c>
      <c r="AQ6">
        <v>88</v>
      </c>
      <c r="AR6">
        <v>27</v>
      </c>
      <c r="AS6">
        <v>19</v>
      </c>
      <c r="AT6">
        <v>137</v>
      </c>
      <c r="AU6">
        <v>0</v>
      </c>
      <c r="AV6">
        <v>147</v>
      </c>
      <c r="AW6">
        <v>31</v>
      </c>
      <c r="AX6">
        <v>89</v>
      </c>
      <c r="AY6">
        <v>22</v>
      </c>
      <c r="AZ6">
        <v>9</v>
      </c>
      <c r="BA6">
        <v>101</v>
      </c>
      <c r="BB6">
        <v>0</v>
      </c>
      <c r="BC6">
        <v>126</v>
      </c>
      <c r="BD6">
        <v>27</v>
      </c>
      <c r="BE6">
        <v>84</v>
      </c>
      <c r="BF6">
        <v>20</v>
      </c>
      <c r="BG6">
        <v>6</v>
      </c>
      <c r="BH6">
        <v>192</v>
      </c>
      <c r="BI6">
        <v>0</v>
      </c>
      <c r="BJ6">
        <v>147</v>
      </c>
      <c r="BK6">
        <v>0</v>
      </c>
      <c r="BL6">
        <v>15</v>
      </c>
      <c r="BM6">
        <v>4</v>
      </c>
      <c r="BN6">
        <v>23</v>
      </c>
      <c r="BO6">
        <v>72</v>
      </c>
      <c r="BP6">
        <v>4</v>
      </c>
      <c r="BQ6">
        <v>93</v>
      </c>
      <c r="BR6">
        <v>0</v>
      </c>
      <c r="BS6">
        <v>7</v>
      </c>
      <c r="BT6">
        <v>8</v>
      </c>
      <c r="BU6">
        <v>3</v>
      </c>
      <c r="BV6">
        <v>55</v>
      </c>
      <c r="BW6">
        <v>0</v>
      </c>
      <c r="BX6">
        <v>79</v>
      </c>
      <c r="BY6">
        <v>0</v>
      </c>
      <c r="BZ6">
        <v>1</v>
      </c>
      <c r="CA6">
        <v>0</v>
      </c>
      <c r="CB6">
        <v>8</v>
      </c>
      <c r="CC6">
        <v>44</v>
      </c>
      <c r="CD6">
        <v>0</v>
      </c>
      <c r="CE6">
        <v>34</v>
      </c>
      <c r="CF6">
        <v>0</v>
      </c>
      <c r="CG6">
        <v>0</v>
      </c>
      <c r="CH6">
        <v>0</v>
      </c>
      <c r="CI6">
        <v>0</v>
      </c>
      <c r="CJ6">
        <v>71</v>
      </c>
      <c r="CK6">
        <v>0</v>
      </c>
      <c r="CL6">
        <v>190</v>
      </c>
      <c r="CM6">
        <v>0</v>
      </c>
      <c r="CN6">
        <v>11</v>
      </c>
      <c r="CO6">
        <v>7</v>
      </c>
      <c r="CP6">
        <v>42</v>
      </c>
      <c r="CQ6">
        <v>72</v>
      </c>
      <c r="CR6">
        <v>0</v>
      </c>
      <c r="CS6">
        <v>150</v>
      </c>
      <c r="CT6">
        <v>48</v>
      </c>
      <c r="CU6">
        <v>125</v>
      </c>
      <c r="CV6">
        <v>2</v>
      </c>
      <c r="CW6">
        <v>0</v>
      </c>
      <c r="CX6">
        <v>7</v>
      </c>
      <c r="CY6">
        <v>0</v>
      </c>
      <c r="CZ6">
        <v>83</v>
      </c>
      <c r="DA6">
        <v>13</v>
      </c>
      <c r="DB6">
        <v>11</v>
      </c>
      <c r="DC6">
        <v>0</v>
      </c>
      <c r="DD6">
        <v>0</v>
      </c>
      <c r="DE6">
        <v>128</v>
      </c>
      <c r="DF6">
        <v>0</v>
      </c>
      <c r="DG6">
        <v>14</v>
      </c>
      <c r="DH6">
        <v>0</v>
      </c>
      <c r="DI6">
        <v>0</v>
      </c>
      <c r="DJ6">
        <v>0</v>
      </c>
      <c r="DK6">
        <v>0</v>
      </c>
      <c r="DL6">
        <v>138</v>
      </c>
    </row>
    <row r="7" spans="2:116" x14ac:dyDescent="0.25">
      <c r="B7">
        <v>39604.985583000001</v>
      </c>
      <c r="C7" t="s">
        <v>4</v>
      </c>
      <c r="D7">
        <v>0</v>
      </c>
      <c r="E7">
        <v>0</v>
      </c>
      <c r="F7">
        <v>0</v>
      </c>
      <c r="G7" s="1">
        <v>0</v>
      </c>
      <c r="H7" s="1">
        <v>0</v>
      </c>
      <c r="I7" s="1">
        <v>0</v>
      </c>
      <c r="J7" s="1">
        <v>0</v>
      </c>
      <c r="K7" s="5">
        <v>0</v>
      </c>
      <c r="L7" s="1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</row>
    <row r="8" spans="2:116" x14ac:dyDescent="0.25">
      <c r="B8">
        <v>19714.890090000001</v>
      </c>
      <c r="C8" t="s">
        <v>5</v>
      </c>
      <c r="D8">
        <v>1</v>
      </c>
      <c r="E8">
        <v>0</v>
      </c>
      <c r="F8">
        <v>79</v>
      </c>
      <c r="G8" s="1">
        <v>0</v>
      </c>
      <c r="H8" s="1">
        <v>6</v>
      </c>
      <c r="I8" s="1">
        <v>0</v>
      </c>
      <c r="J8" s="1">
        <v>1</v>
      </c>
      <c r="K8" s="5">
        <v>116</v>
      </c>
      <c r="L8" s="1">
        <v>0</v>
      </c>
      <c r="M8">
        <v>192</v>
      </c>
      <c r="N8">
        <v>52</v>
      </c>
      <c r="O8">
        <v>14</v>
      </c>
      <c r="P8">
        <v>2</v>
      </c>
      <c r="Q8">
        <v>4</v>
      </c>
      <c r="R8">
        <v>19</v>
      </c>
      <c r="S8">
        <v>0</v>
      </c>
      <c r="T8">
        <v>226</v>
      </c>
      <c r="U8">
        <v>114</v>
      </c>
      <c r="V8">
        <v>1</v>
      </c>
      <c r="W8">
        <v>2</v>
      </c>
      <c r="X8">
        <v>1</v>
      </c>
      <c r="Y8">
        <v>4</v>
      </c>
      <c r="Z8">
        <v>0</v>
      </c>
      <c r="AA8">
        <v>284</v>
      </c>
      <c r="AB8">
        <v>113</v>
      </c>
      <c r="AC8">
        <v>55</v>
      </c>
      <c r="AD8">
        <v>16</v>
      </c>
      <c r="AE8">
        <v>0</v>
      </c>
      <c r="AF8">
        <v>67</v>
      </c>
      <c r="AG8">
        <v>0</v>
      </c>
      <c r="AH8">
        <v>149</v>
      </c>
      <c r="AI8">
        <v>0</v>
      </c>
      <c r="AJ8">
        <v>31</v>
      </c>
      <c r="AK8">
        <v>0</v>
      </c>
      <c r="AL8">
        <v>0</v>
      </c>
      <c r="AM8">
        <v>25</v>
      </c>
      <c r="AN8">
        <v>1</v>
      </c>
      <c r="AO8">
        <v>194</v>
      </c>
      <c r="AP8">
        <v>0</v>
      </c>
      <c r="AQ8">
        <v>13</v>
      </c>
      <c r="AR8">
        <v>1</v>
      </c>
      <c r="AS8">
        <v>1</v>
      </c>
      <c r="AT8">
        <v>36</v>
      </c>
      <c r="AU8">
        <v>0</v>
      </c>
      <c r="AV8">
        <v>239</v>
      </c>
      <c r="AW8">
        <v>9</v>
      </c>
      <c r="AX8">
        <v>7</v>
      </c>
      <c r="AY8">
        <v>2</v>
      </c>
      <c r="AZ8">
        <v>4</v>
      </c>
      <c r="BA8">
        <v>10</v>
      </c>
      <c r="BB8">
        <v>0</v>
      </c>
      <c r="BC8">
        <v>309</v>
      </c>
      <c r="BD8">
        <v>6</v>
      </c>
      <c r="BE8">
        <v>10</v>
      </c>
      <c r="BF8">
        <v>1</v>
      </c>
      <c r="BG8">
        <v>0</v>
      </c>
      <c r="BH8">
        <v>85</v>
      </c>
      <c r="BI8">
        <v>0</v>
      </c>
      <c r="BJ8">
        <v>89</v>
      </c>
      <c r="BK8">
        <v>0</v>
      </c>
      <c r="BL8">
        <v>1</v>
      </c>
      <c r="BM8">
        <v>0</v>
      </c>
      <c r="BN8">
        <v>0</v>
      </c>
      <c r="BO8">
        <v>31</v>
      </c>
      <c r="BP8">
        <v>1</v>
      </c>
      <c r="BQ8">
        <v>144</v>
      </c>
      <c r="BR8">
        <v>0</v>
      </c>
      <c r="BS8">
        <v>0</v>
      </c>
      <c r="BT8">
        <v>0</v>
      </c>
      <c r="BU8">
        <v>0</v>
      </c>
      <c r="BV8">
        <v>14</v>
      </c>
      <c r="BW8">
        <v>0</v>
      </c>
      <c r="BX8">
        <v>133</v>
      </c>
      <c r="BY8">
        <v>0</v>
      </c>
      <c r="BZ8">
        <v>0</v>
      </c>
      <c r="CA8">
        <v>0</v>
      </c>
      <c r="CB8">
        <v>0</v>
      </c>
      <c r="CC8">
        <v>29</v>
      </c>
      <c r="CD8">
        <v>0</v>
      </c>
      <c r="CE8">
        <v>45</v>
      </c>
      <c r="CF8">
        <v>0</v>
      </c>
      <c r="CG8">
        <v>0</v>
      </c>
      <c r="CH8">
        <v>0</v>
      </c>
      <c r="CI8">
        <v>0</v>
      </c>
      <c r="CJ8">
        <v>24</v>
      </c>
      <c r="CK8">
        <v>0</v>
      </c>
      <c r="CL8">
        <v>317</v>
      </c>
      <c r="CM8">
        <v>0</v>
      </c>
      <c r="CN8">
        <v>0</v>
      </c>
      <c r="CO8">
        <v>0</v>
      </c>
      <c r="CP8">
        <v>11</v>
      </c>
      <c r="CQ8">
        <v>31</v>
      </c>
      <c r="CR8">
        <v>0</v>
      </c>
      <c r="CS8">
        <v>320</v>
      </c>
      <c r="CT8">
        <v>6</v>
      </c>
      <c r="CU8">
        <v>9</v>
      </c>
      <c r="CV8">
        <v>0</v>
      </c>
      <c r="CW8">
        <v>1</v>
      </c>
      <c r="CX8">
        <v>5</v>
      </c>
      <c r="CY8">
        <v>0</v>
      </c>
      <c r="CZ8">
        <v>188</v>
      </c>
      <c r="DA8">
        <v>3</v>
      </c>
      <c r="DB8">
        <v>0</v>
      </c>
      <c r="DC8">
        <v>0</v>
      </c>
      <c r="DD8">
        <v>0</v>
      </c>
      <c r="DE8">
        <v>71</v>
      </c>
      <c r="DF8">
        <v>0</v>
      </c>
      <c r="DG8">
        <v>11</v>
      </c>
      <c r="DH8">
        <v>0</v>
      </c>
      <c r="DI8">
        <v>0</v>
      </c>
      <c r="DJ8">
        <v>0</v>
      </c>
      <c r="DK8">
        <v>0</v>
      </c>
      <c r="DL8">
        <v>48</v>
      </c>
    </row>
    <row r="9" spans="2:116" x14ac:dyDescent="0.25">
      <c r="B9">
        <v>35019.455988000002</v>
      </c>
      <c r="C9" t="s">
        <v>6</v>
      </c>
      <c r="D9">
        <v>238</v>
      </c>
      <c r="E9">
        <v>158</v>
      </c>
      <c r="F9">
        <v>365</v>
      </c>
      <c r="G9" s="1">
        <v>291</v>
      </c>
      <c r="H9" s="1">
        <v>247</v>
      </c>
      <c r="I9" s="1">
        <v>275</v>
      </c>
      <c r="J9" s="1">
        <v>251</v>
      </c>
      <c r="K9" s="5">
        <v>349</v>
      </c>
      <c r="L9" s="1">
        <v>204</v>
      </c>
      <c r="M9">
        <v>586</v>
      </c>
      <c r="N9">
        <v>287</v>
      </c>
      <c r="O9">
        <v>293</v>
      </c>
      <c r="P9">
        <v>266</v>
      </c>
      <c r="Q9">
        <v>108</v>
      </c>
      <c r="R9">
        <v>319</v>
      </c>
      <c r="S9">
        <v>199</v>
      </c>
      <c r="T9">
        <v>513</v>
      </c>
      <c r="U9">
        <v>342</v>
      </c>
      <c r="V9">
        <v>259</v>
      </c>
      <c r="W9">
        <v>245</v>
      </c>
      <c r="X9">
        <v>180</v>
      </c>
      <c r="Y9">
        <v>225</v>
      </c>
      <c r="Z9">
        <v>237</v>
      </c>
      <c r="AA9">
        <v>609</v>
      </c>
      <c r="AB9">
        <v>313</v>
      </c>
      <c r="AC9">
        <v>319</v>
      </c>
      <c r="AD9">
        <v>264</v>
      </c>
      <c r="AE9">
        <v>190</v>
      </c>
      <c r="AF9">
        <v>358</v>
      </c>
      <c r="AG9">
        <v>259</v>
      </c>
      <c r="AH9">
        <v>410</v>
      </c>
      <c r="AI9">
        <v>270</v>
      </c>
      <c r="AJ9">
        <v>192</v>
      </c>
      <c r="AK9">
        <v>244</v>
      </c>
      <c r="AL9">
        <v>197</v>
      </c>
      <c r="AM9">
        <v>239</v>
      </c>
      <c r="AN9">
        <v>218</v>
      </c>
      <c r="AO9">
        <v>431</v>
      </c>
      <c r="AP9">
        <v>250</v>
      </c>
      <c r="AQ9">
        <v>273</v>
      </c>
      <c r="AR9">
        <v>238</v>
      </c>
      <c r="AS9">
        <v>212</v>
      </c>
      <c r="AT9">
        <v>259</v>
      </c>
      <c r="AU9">
        <v>225</v>
      </c>
      <c r="AV9">
        <v>581</v>
      </c>
      <c r="AW9">
        <v>327</v>
      </c>
      <c r="AX9">
        <v>282</v>
      </c>
      <c r="AY9">
        <v>242</v>
      </c>
      <c r="AZ9">
        <v>167</v>
      </c>
      <c r="BA9">
        <v>193</v>
      </c>
      <c r="BB9">
        <v>226</v>
      </c>
      <c r="BC9">
        <v>621</v>
      </c>
      <c r="BD9">
        <v>316</v>
      </c>
      <c r="BE9">
        <v>271</v>
      </c>
      <c r="BF9">
        <v>266</v>
      </c>
      <c r="BG9">
        <v>127</v>
      </c>
      <c r="BH9">
        <v>498</v>
      </c>
      <c r="BI9">
        <v>117</v>
      </c>
      <c r="BJ9">
        <v>325</v>
      </c>
      <c r="BK9">
        <v>240</v>
      </c>
      <c r="BL9">
        <v>258</v>
      </c>
      <c r="BM9">
        <v>191</v>
      </c>
      <c r="BN9">
        <v>128</v>
      </c>
      <c r="BO9">
        <v>192</v>
      </c>
      <c r="BP9">
        <v>234</v>
      </c>
      <c r="BQ9">
        <v>180</v>
      </c>
      <c r="BR9">
        <v>231</v>
      </c>
      <c r="BS9">
        <v>225</v>
      </c>
      <c r="BT9">
        <v>231</v>
      </c>
      <c r="BU9">
        <v>183</v>
      </c>
      <c r="BV9">
        <v>208</v>
      </c>
      <c r="BW9">
        <v>141</v>
      </c>
      <c r="BX9">
        <v>105</v>
      </c>
      <c r="BY9">
        <v>213</v>
      </c>
      <c r="BZ9">
        <v>212</v>
      </c>
      <c r="CA9">
        <v>161</v>
      </c>
      <c r="CB9">
        <v>115</v>
      </c>
      <c r="CC9">
        <v>231</v>
      </c>
      <c r="CD9">
        <v>159</v>
      </c>
      <c r="CE9">
        <v>36</v>
      </c>
      <c r="CF9">
        <v>276</v>
      </c>
      <c r="CG9">
        <v>177</v>
      </c>
      <c r="CH9">
        <v>114</v>
      </c>
      <c r="CI9">
        <v>37</v>
      </c>
      <c r="CJ9">
        <v>218</v>
      </c>
      <c r="CK9">
        <v>220</v>
      </c>
      <c r="CL9">
        <v>502</v>
      </c>
      <c r="CM9">
        <v>260</v>
      </c>
      <c r="CN9">
        <v>267</v>
      </c>
      <c r="CO9">
        <v>245</v>
      </c>
      <c r="CP9">
        <v>174</v>
      </c>
      <c r="CQ9">
        <v>192</v>
      </c>
      <c r="CR9">
        <v>174</v>
      </c>
      <c r="CS9">
        <v>408</v>
      </c>
      <c r="CT9">
        <v>291</v>
      </c>
      <c r="CU9">
        <v>270</v>
      </c>
      <c r="CV9">
        <v>244</v>
      </c>
      <c r="CW9">
        <v>166</v>
      </c>
      <c r="CX9">
        <v>106</v>
      </c>
      <c r="CY9">
        <v>145</v>
      </c>
      <c r="CZ9">
        <v>236</v>
      </c>
      <c r="DA9">
        <v>319</v>
      </c>
      <c r="DB9">
        <v>229</v>
      </c>
      <c r="DC9">
        <v>194</v>
      </c>
      <c r="DD9">
        <v>33</v>
      </c>
      <c r="DE9">
        <v>225</v>
      </c>
      <c r="DF9">
        <v>177</v>
      </c>
      <c r="DG9">
        <v>94</v>
      </c>
      <c r="DH9">
        <v>320</v>
      </c>
      <c r="DI9">
        <v>78</v>
      </c>
      <c r="DJ9">
        <v>95</v>
      </c>
      <c r="DK9">
        <v>31</v>
      </c>
      <c r="DL9">
        <v>360</v>
      </c>
    </row>
    <row r="10" spans="2:116" x14ac:dyDescent="0.25">
      <c r="B10">
        <v>5163.6865930000004</v>
      </c>
      <c r="C10" t="s">
        <v>7</v>
      </c>
      <c r="D10">
        <v>135</v>
      </c>
      <c r="E10">
        <v>73</v>
      </c>
      <c r="F10">
        <v>154</v>
      </c>
      <c r="G10" s="1">
        <v>123</v>
      </c>
      <c r="H10" s="1">
        <v>118</v>
      </c>
      <c r="I10" s="1">
        <v>128</v>
      </c>
      <c r="J10" s="1">
        <v>128</v>
      </c>
      <c r="K10" s="5">
        <v>156</v>
      </c>
      <c r="L10" s="1">
        <v>87</v>
      </c>
      <c r="M10">
        <v>171</v>
      </c>
      <c r="N10">
        <v>155</v>
      </c>
      <c r="O10">
        <v>140</v>
      </c>
      <c r="P10">
        <v>142</v>
      </c>
      <c r="Q10">
        <v>99</v>
      </c>
      <c r="R10">
        <v>151</v>
      </c>
      <c r="S10">
        <v>56</v>
      </c>
      <c r="T10">
        <v>171</v>
      </c>
      <c r="U10">
        <v>154</v>
      </c>
      <c r="V10">
        <v>125</v>
      </c>
      <c r="W10">
        <v>132</v>
      </c>
      <c r="X10">
        <v>118</v>
      </c>
      <c r="Y10">
        <v>167</v>
      </c>
      <c r="Z10">
        <v>53</v>
      </c>
      <c r="AA10">
        <v>175</v>
      </c>
      <c r="AB10">
        <v>115</v>
      </c>
      <c r="AC10">
        <v>152</v>
      </c>
      <c r="AD10">
        <v>139</v>
      </c>
      <c r="AE10">
        <v>148</v>
      </c>
      <c r="AF10">
        <v>175</v>
      </c>
      <c r="AG10">
        <v>76</v>
      </c>
      <c r="AH10">
        <v>152</v>
      </c>
      <c r="AI10">
        <v>145</v>
      </c>
      <c r="AJ10">
        <v>131</v>
      </c>
      <c r="AK10">
        <v>118</v>
      </c>
      <c r="AL10">
        <v>109</v>
      </c>
      <c r="AM10">
        <v>128</v>
      </c>
      <c r="AN10">
        <v>88</v>
      </c>
      <c r="AO10">
        <v>168</v>
      </c>
      <c r="AP10">
        <v>119</v>
      </c>
      <c r="AQ10">
        <v>130</v>
      </c>
      <c r="AR10">
        <v>135</v>
      </c>
      <c r="AS10">
        <v>134</v>
      </c>
      <c r="AT10">
        <v>156</v>
      </c>
      <c r="AU10">
        <v>68</v>
      </c>
      <c r="AV10">
        <v>175</v>
      </c>
      <c r="AW10">
        <v>154</v>
      </c>
      <c r="AX10">
        <v>125</v>
      </c>
      <c r="AY10">
        <v>128</v>
      </c>
      <c r="AZ10">
        <v>117</v>
      </c>
      <c r="BA10">
        <v>109</v>
      </c>
      <c r="BB10">
        <v>45</v>
      </c>
      <c r="BC10">
        <v>176</v>
      </c>
      <c r="BD10">
        <v>141</v>
      </c>
      <c r="BE10">
        <v>101</v>
      </c>
      <c r="BF10">
        <v>136</v>
      </c>
      <c r="BG10">
        <v>131</v>
      </c>
      <c r="BH10">
        <v>178</v>
      </c>
      <c r="BI10">
        <v>50</v>
      </c>
      <c r="BJ10">
        <v>143</v>
      </c>
      <c r="BK10">
        <v>118</v>
      </c>
      <c r="BL10">
        <v>111</v>
      </c>
      <c r="BM10">
        <v>98</v>
      </c>
      <c r="BN10">
        <v>103</v>
      </c>
      <c r="BO10">
        <v>131</v>
      </c>
      <c r="BP10">
        <v>53</v>
      </c>
      <c r="BQ10">
        <v>132</v>
      </c>
      <c r="BR10">
        <v>94</v>
      </c>
      <c r="BS10">
        <v>78</v>
      </c>
      <c r="BT10">
        <v>88</v>
      </c>
      <c r="BU10">
        <v>66</v>
      </c>
      <c r="BV10">
        <v>114</v>
      </c>
      <c r="BW10">
        <v>36</v>
      </c>
      <c r="BX10">
        <v>71</v>
      </c>
      <c r="BY10">
        <v>82</v>
      </c>
      <c r="BZ10">
        <v>65</v>
      </c>
      <c r="CA10">
        <v>85</v>
      </c>
      <c r="CB10">
        <v>145</v>
      </c>
      <c r="CC10">
        <v>122</v>
      </c>
      <c r="CD10">
        <v>57</v>
      </c>
      <c r="CE10">
        <v>4</v>
      </c>
      <c r="CF10">
        <v>115</v>
      </c>
      <c r="CG10">
        <v>33</v>
      </c>
      <c r="CH10">
        <v>46</v>
      </c>
      <c r="CI10">
        <v>37</v>
      </c>
      <c r="CJ10">
        <v>135</v>
      </c>
      <c r="CK10">
        <v>60</v>
      </c>
      <c r="CL10">
        <v>163</v>
      </c>
      <c r="CM10">
        <v>119</v>
      </c>
      <c r="CN10">
        <v>89</v>
      </c>
      <c r="CO10">
        <v>101</v>
      </c>
      <c r="CP10">
        <v>93</v>
      </c>
      <c r="CQ10">
        <v>131</v>
      </c>
      <c r="CR10">
        <v>42</v>
      </c>
      <c r="CS10">
        <v>164</v>
      </c>
      <c r="CT10">
        <v>144</v>
      </c>
      <c r="CU10">
        <v>97</v>
      </c>
      <c r="CV10">
        <v>101</v>
      </c>
      <c r="CW10">
        <v>96</v>
      </c>
      <c r="CX10">
        <v>123</v>
      </c>
      <c r="CY10">
        <v>39</v>
      </c>
      <c r="CZ10">
        <v>128</v>
      </c>
      <c r="DA10">
        <v>143</v>
      </c>
      <c r="DB10">
        <v>59</v>
      </c>
      <c r="DC10">
        <v>89</v>
      </c>
      <c r="DD10">
        <v>62</v>
      </c>
      <c r="DE10">
        <v>167</v>
      </c>
      <c r="DF10">
        <v>45</v>
      </c>
      <c r="DG10">
        <v>5</v>
      </c>
      <c r="DH10">
        <v>133</v>
      </c>
      <c r="DI10">
        <v>14</v>
      </c>
      <c r="DJ10">
        <v>29</v>
      </c>
      <c r="DK10">
        <v>48</v>
      </c>
      <c r="DL10">
        <v>152</v>
      </c>
    </row>
    <row r="11" spans="2:116" x14ac:dyDescent="0.25">
      <c r="B11">
        <v>1141424.5611639998</v>
      </c>
      <c r="C11" t="s">
        <v>9</v>
      </c>
      <c r="D11">
        <f>SUM(D2:D10)</f>
        <v>836</v>
      </c>
      <c r="E11">
        <f t="shared" ref="E11:BP11" si="0">SUM(E2:E10)</f>
        <v>589</v>
      </c>
      <c r="F11">
        <f t="shared" si="0"/>
        <v>1776</v>
      </c>
      <c r="G11">
        <f t="shared" si="0"/>
        <v>1060</v>
      </c>
      <c r="H11">
        <f t="shared" si="0"/>
        <v>1011</v>
      </c>
      <c r="I11">
        <f t="shared" si="0"/>
        <v>1051</v>
      </c>
      <c r="J11">
        <f t="shared" si="0"/>
        <v>1078</v>
      </c>
      <c r="K11" s="4">
        <f t="shared" si="0"/>
        <v>1912</v>
      </c>
      <c r="L11">
        <f t="shared" si="0"/>
        <v>785</v>
      </c>
      <c r="M11">
        <f t="shared" si="0"/>
        <v>2573</v>
      </c>
      <c r="N11">
        <f t="shared" si="0"/>
        <v>1351</v>
      </c>
      <c r="O11">
        <f t="shared" si="0"/>
        <v>1561</v>
      </c>
      <c r="P11">
        <f t="shared" si="0"/>
        <v>1095</v>
      </c>
      <c r="Q11">
        <f t="shared" si="0"/>
        <v>464</v>
      </c>
      <c r="R11">
        <f t="shared" si="0"/>
        <v>1475</v>
      </c>
      <c r="S11">
        <f t="shared" si="0"/>
        <v>682</v>
      </c>
      <c r="T11">
        <f t="shared" si="0"/>
        <v>2437</v>
      </c>
      <c r="U11">
        <f t="shared" si="0"/>
        <v>1862</v>
      </c>
      <c r="V11">
        <f t="shared" si="0"/>
        <v>1343</v>
      </c>
      <c r="W11">
        <f t="shared" si="0"/>
        <v>992</v>
      </c>
      <c r="X11">
        <f t="shared" si="0"/>
        <v>630</v>
      </c>
      <c r="Y11">
        <f t="shared" si="0"/>
        <v>1242</v>
      </c>
      <c r="Z11">
        <f t="shared" si="0"/>
        <v>737</v>
      </c>
      <c r="AA11">
        <f t="shared" si="0"/>
        <v>2869</v>
      </c>
      <c r="AB11">
        <f t="shared" si="0"/>
        <v>1463</v>
      </c>
      <c r="AC11">
        <f t="shared" si="0"/>
        <v>1896</v>
      </c>
      <c r="AD11">
        <f t="shared" si="0"/>
        <v>1156</v>
      </c>
      <c r="AE11">
        <f t="shared" si="0"/>
        <v>922</v>
      </c>
      <c r="AF11">
        <f t="shared" si="0"/>
        <v>1746</v>
      </c>
      <c r="AG11">
        <f t="shared" si="0"/>
        <v>873</v>
      </c>
      <c r="AH11">
        <f t="shared" si="0"/>
        <v>1928</v>
      </c>
      <c r="AI11">
        <f t="shared" si="0"/>
        <v>1154</v>
      </c>
      <c r="AJ11">
        <f t="shared" si="0"/>
        <v>893</v>
      </c>
      <c r="AK11">
        <f t="shared" si="0"/>
        <v>931</v>
      </c>
      <c r="AL11">
        <f t="shared" si="0"/>
        <v>773</v>
      </c>
      <c r="AM11">
        <f t="shared" si="0"/>
        <v>976</v>
      </c>
      <c r="AN11">
        <f t="shared" si="0"/>
        <v>721</v>
      </c>
      <c r="AO11">
        <f t="shared" si="0"/>
        <v>2075</v>
      </c>
      <c r="AP11">
        <f t="shared" si="0"/>
        <v>996</v>
      </c>
      <c r="AQ11">
        <f t="shared" si="0"/>
        <v>1414</v>
      </c>
      <c r="AR11">
        <f t="shared" si="0"/>
        <v>962</v>
      </c>
      <c r="AS11">
        <f t="shared" si="0"/>
        <v>937</v>
      </c>
      <c r="AT11">
        <f t="shared" si="0"/>
        <v>1266</v>
      </c>
      <c r="AU11">
        <f t="shared" si="0"/>
        <v>638</v>
      </c>
      <c r="AV11">
        <f t="shared" si="0"/>
        <v>2570</v>
      </c>
      <c r="AW11">
        <f t="shared" si="0"/>
        <v>1330</v>
      </c>
      <c r="AX11">
        <f t="shared" si="0"/>
        <v>1692</v>
      </c>
      <c r="AY11">
        <f t="shared" si="0"/>
        <v>910</v>
      </c>
      <c r="AZ11">
        <f t="shared" si="0"/>
        <v>845</v>
      </c>
      <c r="BA11">
        <f t="shared" si="0"/>
        <v>836</v>
      </c>
      <c r="BB11">
        <f t="shared" si="0"/>
        <v>723</v>
      </c>
      <c r="BC11">
        <f t="shared" si="0"/>
        <v>2952</v>
      </c>
      <c r="BD11">
        <f t="shared" si="0"/>
        <v>1313</v>
      </c>
      <c r="BE11">
        <f t="shared" si="0"/>
        <v>1704</v>
      </c>
      <c r="BF11">
        <f t="shared" si="0"/>
        <v>1041</v>
      </c>
      <c r="BG11">
        <f t="shared" si="0"/>
        <v>598</v>
      </c>
      <c r="BH11">
        <f t="shared" si="0"/>
        <v>2112</v>
      </c>
      <c r="BI11">
        <f t="shared" si="0"/>
        <v>340</v>
      </c>
      <c r="BJ11">
        <f t="shared" si="0"/>
        <v>1514</v>
      </c>
      <c r="BK11">
        <f t="shared" si="0"/>
        <v>983</v>
      </c>
      <c r="BL11">
        <f t="shared" si="0"/>
        <v>1083</v>
      </c>
      <c r="BM11">
        <f t="shared" si="0"/>
        <v>747</v>
      </c>
      <c r="BN11">
        <f t="shared" si="0"/>
        <v>720</v>
      </c>
      <c r="BO11">
        <f t="shared" si="0"/>
        <v>893</v>
      </c>
      <c r="BP11">
        <f t="shared" si="0"/>
        <v>890</v>
      </c>
      <c r="BQ11">
        <f t="shared" ref="BQ11:DL11" si="1">SUM(BQ2:BQ10)</f>
        <v>910</v>
      </c>
      <c r="BR11">
        <f t="shared" si="1"/>
        <v>820</v>
      </c>
      <c r="BS11">
        <f t="shared" si="1"/>
        <v>917</v>
      </c>
      <c r="BT11">
        <f t="shared" si="1"/>
        <v>742</v>
      </c>
      <c r="BU11">
        <f t="shared" si="1"/>
        <v>656</v>
      </c>
      <c r="BV11">
        <f t="shared" si="1"/>
        <v>804</v>
      </c>
      <c r="BW11">
        <f t="shared" si="1"/>
        <v>369</v>
      </c>
      <c r="BX11">
        <f t="shared" si="1"/>
        <v>558</v>
      </c>
      <c r="BY11">
        <f t="shared" si="1"/>
        <v>775</v>
      </c>
      <c r="BZ11">
        <f t="shared" si="1"/>
        <v>1023</v>
      </c>
      <c r="CA11">
        <f t="shared" si="1"/>
        <v>553</v>
      </c>
      <c r="CB11">
        <f t="shared" si="1"/>
        <v>597</v>
      </c>
      <c r="CC11">
        <f t="shared" si="1"/>
        <v>1140</v>
      </c>
      <c r="CD11">
        <f t="shared" si="1"/>
        <v>384</v>
      </c>
      <c r="CE11">
        <f t="shared" si="1"/>
        <v>176</v>
      </c>
      <c r="CF11">
        <f t="shared" si="1"/>
        <v>985</v>
      </c>
      <c r="CG11">
        <f t="shared" si="1"/>
        <v>870</v>
      </c>
      <c r="CH11">
        <f t="shared" si="1"/>
        <v>235</v>
      </c>
      <c r="CI11">
        <f t="shared" si="1"/>
        <v>181</v>
      </c>
      <c r="CJ11">
        <f t="shared" si="1"/>
        <v>957</v>
      </c>
      <c r="CK11">
        <f t="shared" si="1"/>
        <v>672</v>
      </c>
      <c r="CL11">
        <f t="shared" si="1"/>
        <v>2473</v>
      </c>
      <c r="CM11">
        <f t="shared" si="1"/>
        <v>1030</v>
      </c>
      <c r="CN11">
        <f t="shared" si="1"/>
        <v>944</v>
      </c>
      <c r="CO11">
        <f t="shared" si="1"/>
        <v>849</v>
      </c>
      <c r="CP11">
        <f t="shared" si="1"/>
        <v>709</v>
      </c>
      <c r="CQ11">
        <f t="shared" si="1"/>
        <v>893</v>
      </c>
      <c r="CR11">
        <f t="shared" si="1"/>
        <v>448</v>
      </c>
      <c r="CS11">
        <f t="shared" si="1"/>
        <v>2181</v>
      </c>
      <c r="CT11">
        <f t="shared" si="1"/>
        <v>1348</v>
      </c>
      <c r="CU11">
        <f t="shared" si="1"/>
        <v>1603</v>
      </c>
      <c r="CV11">
        <f t="shared" si="1"/>
        <v>834</v>
      </c>
      <c r="CW11">
        <f t="shared" si="1"/>
        <v>714</v>
      </c>
      <c r="CX11">
        <f t="shared" si="1"/>
        <v>464</v>
      </c>
      <c r="CY11">
        <f t="shared" si="1"/>
        <v>308</v>
      </c>
      <c r="CZ11">
        <f t="shared" si="1"/>
        <v>1331</v>
      </c>
      <c r="DA11">
        <f t="shared" si="1"/>
        <v>1360</v>
      </c>
      <c r="DB11">
        <f t="shared" si="1"/>
        <v>1143</v>
      </c>
      <c r="DC11">
        <f t="shared" si="1"/>
        <v>517</v>
      </c>
      <c r="DD11">
        <f t="shared" si="1"/>
        <v>140</v>
      </c>
      <c r="DE11">
        <f t="shared" si="1"/>
        <v>1243</v>
      </c>
      <c r="DF11">
        <f t="shared" si="1"/>
        <v>434</v>
      </c>
      <c r="DG11">
        <f t="shared" si="1"/>
        <v>364</v>
      </c>
      <c r="DH11">
        <f t="shared" si="1"/>
        <v>1285</v>
      </c>
      <c r="DI11">
        <f t="shared" si="1"/>
        <v>349</v>
      </c>
      <c r="DJ11">
        <f t="shared" si="1"/>
        <v>165</v>
      </c>
      <c r="DK11">
        <f t="shared" si="1"/>
        <v>104</v>
      </c>
      <c r="DL11">
        <f t="shared" si="1"/>
        <v>1396</v>
      </c>
    </row>
    <row r="12" spans="2:116" x14ac:dyDescent="0.25">
      <c r="B12">
        <f>4.660644886*4.660644886</f>
        <v>21.721610753397954</v>
      </c>
      <c r="J12" s="2"/>
      <c r="L12"/>
    </row>
    <row r="13" spans="2:116" x14ac:dyDescent="0.25"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 t="s">
        <v>21</v>
      </c>
      <c r="I13" s="2" t="s">
        <v>22</v>
      </c>
      <c r="J13" t="s">
        <v>23</v>
      </c>
      <c r="K13" s="4" t="s">
        <v>24</v>
      </c>
      <c r="L13" t="s">
        <v>25</v>
      </c>
      <c r="M13" t="s">
        <v>26</v>
      </c>
      <c r="N13" t="s">
        <v>27</v>
      </c>
      <c r="O13" t="s">
        <v>28</v>
      </c>
      <c r="P13" t="s">
        <v>29</v>
      </c>
      <c r="Q13" t="s">
        <v>30</v>
      </c>
      <c r="R13" t="s">
        <v>31</v>
      </c>
      <c r="S13" t="s">
        <v>32</v>
      </c>
      <c r="T13" t="s">
        <v>33</v>
      </c>
      <c r="U13" t="s">
        <v>34</v>
      </c>
      <c r="V13" t="s">
        <v>35</v>
      </c>
      <c r="W13" t="s">
        <v>36</v>
      </c>
      <c r="X13" t="s">
        <v>37</v>
      </c>
      <c r="Y13" t="s">
        <v>38</v>
      </c>
      <c r="Z13" t="s">
        <v>39</v>
      </c>
      <c r="AA13" t="s">
        <v>40</v>
      </c>
      <c r="AB13" t="s">
        <v>41</v>
      </c>
      <c r="AC13" t="s">
        <v>42</v>
      </c>
      <c r="AD13" t="s">
        <v>43</v>
      </c>
      <c r="AE13" t="s">
        <v>44</v>
      </c>
      <c r="AF13" t="s">
        <v>45</v>
      </c>
      <c r="AG13" t="s">
        <v>46</v>
      </c>
      <c r="AH13" t="s">
        <v>47</v>
      </c>
      <c r="AI13" t="s">
        <v>48</v>
      </c>
      <c r="AJ13" t="s">
        <v>49</v>
      </c>
      <c r="AK13" t="s">
        <v>50</v>
      </c>
      <c r="AL13" t="s">
        <v>51</v>
      </c>
      <c r="AM13" t="s">
        <v>52</v>
      </c>
      <c r="AN13" t="s">
        <v>53</v>
      </c>
      <c r="AO13" t="s">
        <v>54</v>
      </c>
      <c r="AP13" t="s">
        <v>55</v>
      </c>
      <c r="AQ13" t="s">
        <v>56</v>
      </c>
      <c r="AR13" t="s">
        <v>57</v>
      </c>
      <c r="AS13" t="s">
        <v>58</v>
      </c>
      <c r="AT13" t="s">
        <v>59</v>
      </c>
      <c r="AU13" t="s">
        <v>60</v>
      </c>
      <c r="AV13" t="s">
        <v>61</v>
      </c>
      <c r="AW13" t="s">
        <v>62</v>
      </c>
      <c r="AX13" t="s">
        <v>63</v>
      </c>
      <c r="AY13" t="s">
        <v>64</v>
      </c>
      <c r="AZ13" t="s">
        <v>65</v>
      </c>
      <c r="BA13" t="s">
        <v>66</v>
      </c>
      <c r="BB13" t="s">
        <v>67</v>
      </c>
      <c r="BC13" t="s">
        <v>68</v>
      </c>
      <c r="BD13" t="s">
        <v>69</v>
      </c>
      <c r="BE13" t="s">
        <v>70</v>
      </c>
      <c r="BF13" t="s">
        <v>71</v>
      </c>
      <c r="BG13" t="s">
        <v>72</v>
      </c>
      <c r="BH13" t="s">
        <v>73</v>
      </c>
      <c r="BI13" t="s">
        <v>74</v>
      </c>
      <c r="BJ13" t="s">
        <v>75</v>
      </c>
      <c r="BK13" t="s">
        <v>76</v>
      </c>
      <c r="BL13" t="s">
        <v>77</v>
      </c>
      <c r="BM13" t="s">
        <v>78</v>
      </c>
      <c r="BN13" t="s">
        <v>79</v>
      </c>
      <c r="BO13" t="s">
        <v>80</v>
      </c>
      <c r="BP13" t="s">
        <v>81</v>
      </c>
      <c r="BQ13" t="s">
        <v>82</v>
      </c>
      <c r="BR13" t="s">
        <v>83</v>
      </c>
      <c r="BS13" t="s">
        <v>84</v>
      </c>
      <c r="BT13" t="s">
        <v>85</v>
      </c>
      <c r="BU13" t="s">
        <v>86</v>
      </c>
      <c r="BV13" t="s">
        <v>87</v>
      </c>
      <c r="BW13" t="s">
        <v>88</v>
      </c>
      <c r="BX13" t="s">
        <v>89</v>
      </c>
      <c r="BY13" t="s">
        <v>90</v>
      </c>
      <c r="BZ13" t="s">
        <v>91</v>
      </c>
      <c r="CA13" t="s">
        <v>92</v>
      </c>
      <c r="CB13" t="s">
        <v>93</v>
      </c>
      <c r="CC13" t="s">
        <v>94</v>
      </c>
      <c r="CD13" t="s">
        <v>95</v>
      </c>
      <c r="CE13" t="s">
        <v>96</v>
      </c>
      <c r="CF13" t="s">
        <v>97</v>
      </c>
      <c r="CG13" t="s">
        <v>98</v>
      </c>
      <c r="CH13" t="s">
        <v>99</v>
      </c>
      <c r="CI13" t="s">
        <v>100</v>
      </c>
      <c r="CJ13" t="s">
        <v>101</v>
      </c>
      <c r="CK13" t="s">
        <v>102</v>
      </c>
      <c r="CL13" t="s">
        <v>103</v>
      </c>
      <c r="CM13" t="s">
        <v>104</v>
      </c>
      <c r="CN13" t="s">
        <v>105</v>
      </c>
      <c r="CO13" t="s">
        <v>106</v>
      </c>
      <c r="CP13" t="s">
        <v>107</v>
      </c>
      <c r="CQ13" t="s">
        <v>108</v>
      </c>
      <c r="CR13" t="s">
        <v>109</v>
      </c>
      <c r="CS13" t="s">
        <v>110</v>
      </c>
      <c r="CT13" t="s">
        <v>111</v>
      </c>
      <c r="CU13" t="s">
        <v>112</v>
      </c>
      <c r="CV13" t="s">
        <v>113</v>
      </c>
      <c r="CW13" t="s">
        <v>114</v>
      </c>
      <c r="CX13" t="s">
        <v>115</v>
      </c>
      <c r="CY13" t="s">
        <v>116</v>
      </c>
      <c r="CZ13" t="s">
        <v>117</v>
      </c>
      <c r="DA13" t="s">
        <v>118</v>
      </c>
      <c r="DB13" t="s">
        <v>119</v>
      </c>
      <c r="DC13" t="s">
        <v>120</v>
      </c>
      <c r="DD13" t="s">
        <v>121</v>
      </c>
      <c r="DE13" t="s">
        <v>122</v>
      </c>
      <c r="DF13" t="s">
        <v>123</v>
      </c>
      <c r="DG13" t="s">
        <v>124</v>
      </c>
      <c r="DH13" t="s">
        <v>125</v>
      </c>
      <c r="DI13" t="s">
        <v>126</v>
      </c>
      <c r="DJ13" t="s">
        <v>127</v>
      </c>
      <c r="DK13" t="s">
        <v>128</v>
      </c>
      <c r="DL13" t="s">
        <v>129</v>
      </c>
    </row>
    <row r="14" spans="2:116" x14ac:dyDescent="0.25">
      <c r="B14">
        <v>1</v>
      </c>
      <c r="C14" t="s">
        <v>1</v>
      </c>
      <c r="D14" s="1">
        <f>(D2*$B$12)/$B2*100</f>
        <v>0.95140970662550683</v>
      </c>
      <c r="E14" s="1">
        <f t="shared" ref="E14:BP18" si="2">(E2*$B$12)/$B2*100</f>
        <v>1.9028194132510137</v>
      </c>
      <c r="F14" s="1">
        <f t="shared" si="2"/>
        <v>12.368326186131588</v>
      </c>
      <c r="G14" s="1">
        <f t="shared" si="2"/>
        <v>6.184163093065794</v>
      </c>
      <c r="H14" s="1">
        <f t="shared" si="2"/>
        <v>9.2762446395986906</v>
      </c>
      <c r="I14" s="1">
        <f t="shared" si="2"/>
        <v>6.6598679463785473</v>
      </c>
      <c r="J14" s="1">
        <f t="shared" si="2"/>
        <v>7.8491300796604309</v>
      </c>
      <c r="K14" s="5">
        <f t="shared" si="2"/>
        <v>2.8542291198765204</v>
      </c>
      <c r="L14" s="1">
        <f t="shared" si="2"/>
        <v>2.3785242665637671</v>
      </c>
      <c r="M14" s="1">
        <f t="shared" si="2"/>
        <v>7.3734252263476785</v>
      </c>
      <c r="N14" s="1">
        <f t="shared" si="2"/>
        <v>7.6112776530040547</v>
      </c>
      <c r="O14" s="1">
        <f t="shared" si="2"/>
        <v>21.168865972417528</v>
      </c>
      <c r="P14" s="1">
        <f t="shared" si="2"/>
        <v>4.5191961064711572</v>
      </c>
      <c r="Q14" s="1">
        <f t="shared" si="2"/>
        <v>0.7135572799691301</v>
      </c>
      <c r="R14" s="1">
        <f t="shared" si="2"/>
        <v>4.9949009597839105</v>
      </c>
      <c r="S14" s="1">
        <f t="shared" si="2"/>
        <v>10.227654346224197</v>
      </c>
      <c r="T14" s="1">
        <f t="shared" si="2"/>
        <v>4.5191961064711572</v>
      </c>
      <c r="U14" s="1">
        <f t="shared" si="2"/>
        <v>13.081883466100718</v>
      </c>
      <c r="V14" s="1">
        <f t="shared" si="2"/>
        <v>23.547390238981293</v>
      </c>
      <c r="W14" s="1">
        <f t="shared" si="2"/>
        <v>2.6163766932201438</v>
      </c>
      <c r="X14" s="1">
        <f t="shared" si="2"/>
        <v>0.47570485331275342</v>
      </c>
      <c r="Y14" s="1">
        <f t="shared" si="2"/>
        <v>0.47570485331275342</v>
      </c>
      <c r="Z14" s="1">
        <f t="shared" si="2"/>
        <v>3.3299339731892736</v>
      </c>
      <c r="AA14" s="1">
        <f t="shared" si="2"/>
        <v>6.8977203730349244</v>
      </c>
      <c r="AB14" s="1">
        <f t="shared" si="2"/>
        <v>7.6112776530040547</v>
      </c>
      <c r="AC14" s="1">
        <f t="shared" si="2"/>
        <v>25.688062078888684</v>
      </c>
      <c r="AD14" s="1">
        <f t="shared" si="2"/>
        <v>2.8542291198765204</v>
      </c>
      <c r="AE14" s="1">
        <f t="shared" si="2"/>
        <v>1.4271145599382602</v>
      </c>
      <c r="AF14" s="1">
        <f t="shared" si="2"/>
        <v>0</v>
      </c>
      <c r="AG14" s="1">
        <f t="shared" si="2"/>
        <v>6.4220155197221711</v>
      </c>
      <c r="AH14" s="1">
        <f t="shared" si="2"/>
        <v>12.844031039444342</v>
      </c>
      <c r="AI14" s="1">
        <f t="shared" si="2"/>
        <v>5.9463106664094179</v>
      </c>
      <c r="AJ14" s="1">
        <f t="shared" si="2"/>
        <v>1.6649669865946368</v>
      </c>
      <c r="AK14" s="1">
        <f t="shared" si="2"/>
        <v>3.5677863998456503</v>
      </c>
      <c r="AL14" s="1">
        <f t="shared" si="2"/>
        <v>1.6649669865946368</v>
      </c>
      <c r="AM14" s="1">
        <f t="shared" si="2"/>
        <v>0.7135572799691301</v>
      </c>
      <c r="AN14" s="1">
        <f t="shared" si="2"/>
        <v>2.6163766932201438</v>
      </c>
      <c r="AO14" s="1">
        <f t="shared" si="2"/>
        <v>3.5677863998456503</v>
      </c>
      <c r="AP14" s="1">
        <f t="shared" si="2"/>
        <v>5.2327533864402875</v>
      </c>
      <c r="AQ14" s="1">
        <f t="shared" si="2"/>
        <v>17.125374719259124</v>
      </c>
      <c r="AR14" s="1">
        <f t="shared" si="2"/>
        <v>2.1406718399073905</v>
      </c>
      <c r="AS14" s="1">
        <f t="shared" si="2"/>
        <v>0.23785242665637671</v>
      </c>
      <c r="AT14" s="1">
        <f t="shared" si="2"/>
        <v>0.95140970662550683</v>
      </c>
      <c r="AU14" s="1">
        <f t="shared" si="2"/>
        <v>3.8056388265020273</v>
      </c>
      <c r="AV14" s="1">
        <f t="shared" si="2"/>
        <v>2.8542291198765204</v>
      </c>
      <c r="AW14" s="1">
        <f t="shared" si="2"/>
        <v>5.2327533864402875</v>
      </c>
      <c r="AX14" s="1">
        <f t="shared" si="2"/>
        <v>32.823634878579981</v>
      </c>
      <c r="AY14" s="1">
        <f t="shared" si="2"/>
        <v>1.9028194132510137</v>
      </c>
      <c r="AZ14" s="1">
        <f t="shared" si="2"/>
        <v>0.7135572799691301</v>
      </c>
      <c r="BA14" s="1">
        <f t="shared" si="2"/>
        <v>0</v>
      </c>
      <c r="BB14" s="1">
        <f t="shared" si="2"/>
        <v>6.4220155197221711</v>
      </c>
      <c r="BC14" s="1">
        <f t="shared" si="2"/>
        <v>5.7084582397530408</v>
      </c>
      <c r="BD14" s="1">
        <f t="shared" si="2"/>
        <v>5.9463106664094179</v>
      </c>
      <c r="BE14" s="1">
        <f t="shared" si="2"/>
        <v>41.14846981155317</v>
      </c>
      <c r="BF14" s="1">
        <f t="shared" si="2"/>
        <v>2.6163766932201438</v>
      </c>
      <c r="BG14" s="1">
        <f t="shared" si="2"/>
        <v>0.47570485331275342</v>
      </c>
      <c r="BH14" s="1">
        <f t="shared" si="2"/>
        <v>0.23785242665637671</v>
      </c>
      <c r="BI14" s="1">
        <f t="shared" si="2"/>
        <v>0.7135572799691301</v>
      </c>
      <c r="BJ14" s="1">
        <f t="shared" si="2"/>
        <v>5.2327533864402875</v>
      </c>
      <c r="BK14" s="1">
        <f t="shared" si="2"/>
        <v>5.7084582397530408</v>
      </c>
      <c r="BL14" s="1">
        <f t="shared" si="2"/>
        <v>11.179064052849705</v>
      </c>
      <c r="BM14" s="1">
        <f t="shared" si="2"/>
        <v>3.3299339731892736</v>
      </c>
      <c r="BN14" s="1">
        <f t="shared" si="2"/>
        <v>2.1406718399073905</v>
      </c>
      <c r="BO14" s="1">
        <f t="shared" si="2"/>
        <v>1.6649669865946368</v>
      </c>
      <c r="BP14" s="1">
        <f t="shared" si="2"/>
        <v>11.654768906162458</v>
      </c>
      <c r="BQ14" s="1">
        <f t="shared" ref="BQ14:DL19" si="3">(BQ2*$B$12)/$B2*100</f>
        <v>0</v>
      </c>
      <c r="BR14" s="1">
        <f t="shared" si="3"/>
        <v>4.281343679814781</v>
      </c>
      <c r="BS14" s="1">
        <f t="shared" si="3"/>
        <v>17.601079572571876</v>
      </c>
      <c r="BT14" s="1">
        <f t="shared" si="3"/>
        <v>2.8542291198765204</v>
      </c>
      <c r="BU14" s="1">
        <f t="shared" si="3"/>
        <v>1.6649669865946368</v>
      </c>
      <c r="BV14" s="1">
        <f t="shared" si="3"/>
        <v>0.47570485331275342</v>
      </c>
      <c r="BW14" s="1">
        <f t="shared" si="3"/>
        <v>3.3299339731892736</v>
      </c>
      <c r="BX14" s="1">
        <f t="shared" si="3"/>
        <v>1.6649669865946368</v>
      </c>
      <c r="BY14" s="1">
        <f t="shared" si="3"/>
        <v>3.8056388265020273</v>
      </c>
      <c r="BZ14" s="1">
        <f t="shared" si="3"/>
        <v>36.153568851769258</v>
      </c>
      <c r="CA14" s="1">
        <f t="shared" si="3"/>
        <v>2.1406718399073905</v>
      </c>
      <c r="CB14" s="1">
        <f t="shared" si="3"/>
        <v>0</v>
      </c>
      <c r="CC14" s="1">
        <f t="shared" si="3"/>
        <v>1.4271145599382602</v>
      </c>
      <c r="CD14" s="1">
        <f t="shared" si="3"/>
        <v>0.47570485331275342</v>
      </c>
      <c r="CE14" s="1">
        <f t="shared" si="3"/>
        <v>0</v>
      </c>
      <c r="CF14" s="1">
        <f t="shared" si="3"/>
        <v>6.184163093065794</v>
      </c>
      <c r="CG14" s="1">
        <f t="shared" si="3"/>
        <v>38.769945544989405</v>
      </c>
      <c r="CH14" s="1">
        <f t="shared" si="3"/>
        <v>0</v>
      </c>
      <c r="CI14" s="1">
        <f t="shared" si="3"/>
        <v>0</v>
      </c>
      <c r="CJ14" s="1">
        <f t="shared" si="3"/>
        <v>0</v>
      </c>
      <c r="CK14" s="1">
        <f t="shared" si="3"/>
        <v>5.4706058130966646</v>
      </c>
      <c r="CL14" s="1">
        <f t="shared" si="3"/>
        <v>9.2762446395986906</v>
      </c>
      <c r="CM14" s="1">
        <f t="shared" si="3"/>
        <v>7.1355727996913005</v>
      </c>
      <c r="CN14" s="1">
        <f t="shared" si="3"/>
        <v>9.0383922129423144</v>
      </c>
      <c r="CO14" s="1">
        <f t="shared" si="3"/>
        <v>3.8056388265020273</v>
      </c>
      <c r="CP14" s="1">
        <f t="shared" si="3"/>
        <v>0.47570485331275342</v>
      </c>
      <c r="CQ14" s="1">
        <f t="shared" si="3"/>
        <v>1.6649669865946368</v>
      </c>
      <c r="CR14" s="1">
        <f t="shared" si="3"/>
        <v>4.281343679814781</v>
      </c>
      <c r="CS14" s="1">
        <f t="shared" si="3"/>
        <v>9.0383922129423144</v>
      </c>
      <c r="CT14" s="1">
        <f t="shared" si="3"/>
        <v>15.222555306008109</v>
      </c>
      <c r="CU14" s="1">
        <f t="shared" si="3"/>
        <v>25.925914505545055</v>
      </c>
      <c r="CV14" s="1">
        <f t="shared" si="3"/>
        <v>3.8056388265020273</v>
      </c>
      <c r="CW14" s="1">
        <f t="shared" si="3"/>
        <v>0.7135572799691301</v>
      </c>
      <c r="CX14" s="1">
        <f t="shared" si="3"/>
        <v>0.47570485331275342</v>
      </c>
      <c r="CY14" s="1">
        <f t="shared" si="3"/>
        <v>2.1406718399073905</v>
      </c>
      <c r="CZ14" s="1">
        <f t="shared" si="3"/>
        <v>16.649669865946368</v>
      </c>
      <c r="DA14" s="1">
        <f t="shared" si="3"/>
        <v>13.081883466100718</v>
      </c>
      <c r="DB14" s="1">
        <f t="shared" si="3"/>
        <v>26.639471785514189</v>
      </c>
      <c r="DC14" s="1">
        <f t="shared" si="3"/>
        <v>0.7135572799691301</v>
      </c>
      <c r="DD14" s="1">
        <f t="shared" si="3"/>
        <v>0</v>
      </c>
      <c r="DE14" s="1">
        <f t="shared" si="3"/>
        <v>0.47570485331275342</v>
      </c>
      <c r="DF14" s="1">
        <f t="shared" si="3"/>
        <v>0.95140970662550683</v>
      </c>
      <c r="DG14" s="1">
        <f t="shared" si="3"/>
        <v>5.7084582397530408</v>
      </c>
      <c r="DH14" s="1">
        <f t="shared" si="3"/>
        <v>18.552489279197381</v>
      </c>
      <c r="DI14" s="1">
        <f t="shared" si="3"/>
        <v>23.071685385668538</v>
      </c>
      <c r="DJ14" s="1">
        <f t="shared" si="3"/>
        <v>0</v>
      </c>
      <c r="DK14" s="1">
        <f t="shared" si="3"/>
        <v>0</v>
      </c>
      <c r="DL14" s="1">
        <f t="shared" si="3"/>
        <v>0</v>
      </c>
    </row>
    <row r="15" spans="2:116" x14ac:dyDescent="0.25">
      <c r="B15">
        <v>2</v>
      </c>
      <c r="C15" t="s">
        <v>0</v>
      </c>
      <c r="D15" s="1">
        <f t="shared" ref="D15:S23" si="4">(D3*$B$12)/$B3*100</f>
        <v>0.55671939731832132</v>
      </c>
      <c r="E15" s="1">
        <f t="shared" si="4"/>
        <v>0.21177169231324378</v>
      </c>
      <c r="F15" s="1">
        <f t="shared" si="4"/>
        <v>1.4256382997994659</v>
      </c>
      <c r="G15" s="1">
        <f t="shared" si="4"/>
        <v>0.6593304234907178</v>
      </c>
      <c r="H15" s="1">
        <f t="shared" si="4"/>
        <v>0.59383402380620942</v>
      </c>
      <c r="I15" s="1">
        <f t="shared" si="4"/>
        <v>0.63531507693973144</v>
      </c>
      <c r="J15" s="1">
        <f t="shared" si="4"/>
        <v>0.74010931643494482</v>
      </c>
      <c r="K15" s="5">
        <f t="shared" si="4"/>
        <v>1.7400210182851059</v>
      </c>
      <c r="L15" s="1">
        <f t="shared" si="4"/>
        <v>0.40389446472113505</v>
      </c>
      <c r="M15" s="1">
        <f t="shared" si="4"/>
        <v>2.3469543220282172</v>
      </c>
      <c r="N15" s="1">
        <f t="shared" si="4"/>
        <v>0.9518810087481886</v>
      </c>
      <c r="O15" s="1">
        <f t="shared" si="4"/>
        <v>1.3164776336586186</v>
      </c>
      <c r="P15" s="1">
        <f t="shared" si="4"/>
        <v>0.69207862333297188</v>
      </c>
      <c r="Q15" s="1">
        <f t="shared" si="4"/>
        <v>0.2925505852574708</v>
      </c>
      <c r="R15" s="1">
        <f t="shared" si="4"/>
        <v>1.2204162474546729</v>
      </c>
      <c r="S15" s="1">
        <f t="shared" si="4"/>
        <v>0.38642875813859945</v>
      </c>
      <c r="T15" s="1">
        <f t="shared" si="2"/>
        <v>2.1897629627853967</v>
      </c>
      <c r="U15" s="1">
        <f t="shared" si="2"/>
        <v>1.4998675527752419</v>
      </c>
      <c r="V15" s="1">
        <f t="shared" si="2"/>
        <v>1.0675913148574867</v>
      </c>
      <c r="W15" s="1">
        <f t="shared" si="2"/>
        <v>0.59601723712902632</v>
      </c>
      <c r="X15" s="1">
        <f t="shared" si="2"/>
        <v>0.33839806503662667</v>
      </c>
      <c r="Y15" s="1">
        <f t="shared" si="2"/>
        <v>1.178935194321151</v>
      </c>
      <c r="Z15" s="1">
        <f t="shared" si="2"/>
        <v>0.41262731801240282</v>
      </c>
      <c r="AA15" s="1">
        <f t="shared" si="2"/>
        <v>2.7006348803245626</v>
      </c>
      <c r="AB15" s="1">
        <f t="shared" si="2"/>
        <v>0.9540642220710055</v>
      </c>
      <c r="AC15" s="1">
        <f t="shared" si="2"/>
        <v>1.7181888850569367</v>
      </c>
      <c r="AD15" s="1">
        <f t="shared" si="2"/>
        <v>0.75757502301748036</v>
      </c>
      <c r="AE15" s="1">
        <f t="shared" si="2"/>
        <v>0.70299468994705661</v>
      </c>
      <c r="AF15" s="1">
        <f t="shared" si="2"/>
        <v>1.6243107121758078</v>
      </c>
      <c r="AG15" s="1">
        <f t="shared" si="2"/>
        <v>0.50868870421634849</v>
      </c>
      <c r="AH15" s="1">
        <f t="shared" si="2"/>
        <v>1.4998675527752419</v>
      </c>
      <c r="AI15" s="1">
        <f t="shared" si="2"/>
        <v>0.82088820937917184</v>
      </c>
      <c r="AJ15" s="1">
        <f t="shared" si="2"/>
        <v>0.50650549089353158</v>
      </c>
      <c r="AK15" s="1">
        <f t="shared" si="2"/>
        <v>0.5501697573498705</v>
      </c>
      <c r="AL15" s="1">
        <f t="shared" si="2"/>
        <v>0.44537551785465701</v>
      </c>
      <c r="AM15" s="1">
        <f t="shared" si="2"/>
        <v>0.60256687709747714</v>
      </c>
      <c r="AN15" s="1">
        <f t="shared" si="2"/>
        <v>0.3514973449735283</v>
      </c>
      <c r="AO15" s="1">
        <f t="shared" si="2"/>
        <v>1.8033342046467977</v>
      </c>
      <c r="AP15" s="1">
        <f t="shared" si="2"/>
        <v>0.63313186361691443</v>
      </c>
      <c r="AQ15" s="1">
        <f t="shared" si="2"/>
        <v>1.1505534211245305</v>
      </c>
      <c r="AR15" s="1">
        <f t="shared" si="2"/>
        <v>0.55890261064113822</v>
      </c>
      <c r="AS15" s="1">
        <f t="shared" si="2"/>
        <v>0.75757502301748036</v>
      </c>
      <c r="AT15" s="1">
        <f t="shared" si="2"/>
        <v>0.98026278194480887</v>
      </c>
      <c r="AU15" s="1">
        <f t="shared" si="2"/>
        <v>0.26198559873803356</v>
      </c>
      <c r="AV15" s="1">
        <f t="shared" si="2"/>
        <v>2.4582982014918815</v>
      </c>
      <c r="AW15" s="1">
        <f t="shared" si="2"/>
        <v>0.97589635529917484</v>
      </c>
      <c r="AX15" s="1">
        <f t="shared" si="2"/>
        <v>1.6177610722073572</v>
      </c>
      <c r="AY15" s="1">
        <f t="shared" si="2"/>
        <v>0.49122299763381289</v>
      </c>
      <c r="AZ15" s="1">
        <f t="shared" si="2"/>
        <v>0.67679613007325334</v>
      </c>
      <c r="BA15" s="1">
        <f t="shared" si="2"/>
        <v>0.77722394292283281</v>
      </c>
      <c r="BB15" s="1">
        <f t="shared" si="2"/>
        <v>0.46065801111437571</v>
      </c>
      <c r="BC15" s="1">
        <f t="shared" si="2"/>
        <v>3.0324833053927382</v>
      </c>
      <c r="BD15" s="1">
        <f t="shared" si="2"/>
        <v>0.98681242191325969</v>
      </c>
      <c r="BE15" s="1">
        <f t="shared" si="2"/>
        <v>1.672341405277781</v>
      </c>
      <c r="BF15" s="1">
        <f t="shared" si="2"/>
        <v>0.64404793023099915</v>
      </c>
      <c r="BG15" s="1">
        <f t="shared" si="2"/>
        <v>0.57418510390085686</v>
      </c>
      <c r="BH15" s="1">
        <f t="shared" si="2"/>
        <v>2.0915183632586345</v>
      </c>
      <c r="BI15" s="1">
        <f t="shared" si="2"/>
        <v>8.732853291267785E-2</v>
      </c>
      <c r="BJ15" s="1">
        <f t="shared" si="2"/>
        <v>1.1156220079594594</v>
      </c>
      <c r="BK15" s="1">
        <f t="shared" si="2"/>
        <v>0.62439901032564671</v>
      </c>
      <c r="BL15" s="1">
        <f t="shared" si="2"/>
        <v>0.72046039652959226</v>
      </c>
      <c r="BM15" s="1">
        <f t="shared" si="2"/>
        <v>0.35804698494197923</v>
      </c>
      <c r="BN15" s="1">
        <f t="shared" si="2"/>
        <v>0.48685657098817903</v>
      </c>
      <c r="BO15" s="1">
        <f t="shared" si="2"/>
        <v>0.50650549089353158</v>
      </c>
      <c r="BP15" s="1">
        <f t="shared" si="2"/>
        <v>0.69426183665578889</v>
      </c>
      <c r="BQ15" s="1">
        <f t="shared" si="3"/>
        <v>0.63749829026254834</v>
      </c>
      <c r="BR15" s="1">
        <f t="shared" si="3"/>
        <v>0.40607767804395195</v>
      </c>
      <c r="BS15" s="1">
        <f t="shared" si="3"/>
        <v>0.52178798415325012</v>
      </c>
      <c r="BT15" s="1">
        <f t="shared" si="3"/>
        <v>0.33403163839099276</v>
      </c>
      <c r="BU15" s="1">
        <f t="shared" si="3"/>
        <v>0.51087191753916539</v>
      </c>
      <c r="BV15" s="1">
        <f t="shared" si="3"/>
        <v>0.49558942427944686</v>
      </c>
      <c r="BW15" s="1">
        <f t="shared" si="3"/>
        <v>0.1135270927864812</v>
      </c>
      <c r="BX15" s="1">
        <f t="shared" si="3"/>
        <v>0.35586377161916227</v>
      </c>
      <c r="BY15" s="1">
        <f t="shared" si="3"/>
        <v>0.45410837114592478</v>
      </c>
      <c r="BZ15" s="1">
        <f t="shared" si="3"/>
        <v>0.6593304234907178</v>
      </c>
      <c r="CA15" s="1">
        <f t="shared" si="3"/>
        <v>0.20958847899042685</v>
      </c>
      <c r="CB15" s="1">
        <f t="shared" si="3"/>
        <v>0.49340621095662984</v>
      </c>
      <c r="CC15" s="1">
        <f t="shared" si="3"/>
        <v>0.86891890248114467</v>
      </c>
      <c r="CD15" s="1">
        <f t="shared" si="3"/>
        <v>0.16810742585690486</v>
      </c>
      <c r="CE15" s="1">
        <f t="shared" si="3"/>
        <v>0.12007673275493205</v>
      </c>
      <c r="CF15" s="1">
        <f t="shared" si="3"/>
        <v>0.62221579700282958</v>
      </c>
      <c r="CG15" s="1">
        <f t="shared" si="3"/>
        <v>0.57855153054649078</v>
      </c>
      <c r="CH15" s="1">
        <f t="shared" si="3"/>
        <v>0.11134387946366425</v>
      </c>
      <c r="CI15" s="1">
        <f t="shared" si="3"/>
        <v>0.23142061221859633</v>
      </c>
      <c r="CJ15" s="1">
        <f t="shared" si="3"/>
        <v>0.78377358289128374</v>
      </c>
      <c r="CK15" s="1">
        <f t="shared" si="3"/>
        <v>0.28163451864338607</v>
      </c>
      <c r="CL15" s="1">
        <f t="shared" si="3"/>
        <v>2.0522205234479296</v>
      </c>
      <c r="CM15" s="1">
        <f t="shared" si="3"/>
        <v>0.64623114355381617</v>
      </c>
      <c r="CN15" s="1">
        <f t="shared" si="3"/>
        <v>0.52833762412170093</v>
      </c>
      <c r="CO15" s="1">
        <f t="shared" si="3"/>
        <v>0.43445945124057234</v>
      </c>
      <c r="CP15" s="1">
        <f t="shared" si="3"/>
        <v>0.5130551308619824</v>
      </c>
      <c r="CQ15" s="1">
        <f t="shared" si="3"/>
        <v>0.50650549089353158</v>
      </c>
      <c r="CR15" s="1">
        <f t="shared" si="3"/>
        <v>0.16374099921127097</v>
      </c>
      <c r="CS15" s="1">
        <f t="shared" si="3"/>
        <v>1.8644641776856721</v>
      </c>
      <c r="CT15" s="1">
        <f t="shared" si="3"/>
        <v>1.0501256082749513</v>
      </c>
      <c r="CU15" s="1">
        <f t="shared" si="3"/>
        <v>1.5151500460349607</v>
      </c>
      <c r="CV15" s="1">
        <f t="shared" si="3"/>
        <v>0.40826089136676896</v>
      </c>
      <c r="CW15" s="1">
        <f t="shared" si="3"/>
        <v>0.44537551785465701</v>
      </c>
      <c r="CX15" s="1">
        <f t="shared" si="3"/>
        <v>0.25761917209239965</v>
      </c>
      <c r="CY15" s="1">
        <f t="shared" si="3"/>
        <v>6.7679613007325334E-2</v>
      </c>
      <c r="CZ15" s="1">
        <f t="shared" si="3"/>
        <v>1.2138666074862221</v>
      </c>
      <c r="DA15" s="1">
        <f t="shared" si="3"/>
        <v>1.1090723679910088</v>
      </c>
      <c r="DB15" s="1">
        <f t="shared" si="3"/>
        <v>1.0304766883695986</v>
      </c>
      <c r="DC15" s="1">
        <f t="shared" si="3"/>
        <v>0.20085562569915907</v>
      </c>
      <c r="DD15" s="1">
        <f t="shared" si="3"/>
        <v>9.8244599526762594E-2</v>
      </c>
      <c r="DE15" s="1">
        <f t="shared" si="3"/>
        <v>1.0785073814715713</v>
      </c>
      <c r="DF15" s="1">
        <f t="shared" si="3"/>
        <v>0.14409207930591847</v>
      </c>
      <c r="DG15" s="1">
        <f t="shared" si="3"/>
        <v>0.44319230453184011</v>
      </c>
      <c r="DH15" s="1">
        <f t="shared" si="3"/>
        <v>0.99772848852734464</v>
      </c>
      <c r="DI15" s="1">
        <f t="shared" si="3"/>
        <v>0.25325274544676579</v>
      </c>
      <c r="DJ15" s="1">
        <f t="shared" si="3"/>
        <v>8.9511746235494807E-2</v>
      </c>
      <c r="DK15" s="1">
        <f t="shared" si="3"/>
        <v>5.4580333070423655E-2</v>
      </c>
      <c r="DL15" s="1">
        <f t="shared" si="3"/>
        <v>1.3164776336586186</v>
      </c>
    </row>
    <row r="16" spans="2:116" x14ac:dyDescent="0.25">
      <c r="B16">
        <v>3</v>
      </c>
      <c r="C16" t="s">
        <v>8</v>
      </c>
      <c r="D16" s="1">
        <f t="shared" si="4"/>
        <v>47.172580758142892</v>
      </c>
      <c r="E16" s="1">
        <f t="shared" si="4"/>
        <v>58.7914430138431</v>
      </c>
      <c r="F16" s="1">
        <f t="shared" si="4"/>
        <v>72.501700475569365</v>
      </c>
      <c r="G16" s="1">
        <f t="shared" si="4"/>
        <v>73.895963946253403</v>
      </c>
      <c r="H16" s="1">
        <f t="shared" si="4"/>
        <v>75.290227416937412</v>
      </c>
      <c r="I16" s="1">
        <f t="shared" si="4"/>
        <v>73.431209456025385</v>
      </c>
      <c r="J16" s="1">
        <f t="shared" si="4"/>
        <v>75.290227416937412</v>
      </c>
      <c r="K16" s="5">
        <f t="shared" si="4"/>
        <v>79.008263338761481</v>
      </c>
      <c r="L16" s="1">
        <f t="shared" si="4"/>
        <v>69.480796289087309</v>
      </c>
      <c r="M16" s="1">
        <f t="shared" si="4"/>
        <v>80.402526809445504</v>
      </c>
      <c r="N16" s="1">
        <f t="shared" si="4"/>
        <v>78.311131603419469</v>
      </c>
      <c r="O16" s="1">
        <f t="shared" si="4"/>
        <v>73.66358670113938</v>
      </c>
      <c r="P16" s="1">
        <f t="shared" si="4"/>
        <v>75.290227416937412</v>
      </c>
      <c r="Q16" s="1">
        <f t="shared" si="4"/>
        <v>26.258628697882493</v>
      </c>
      <c r="R16" s="1">
        <f t="shared" si="4"/>
        <v>76.916868132735445</v>
      </c>
      <c r="S16" s="1">
        <f t="shared" si="4"/>
        <v>48.102089738598906</v>
      </c>
      <c r="T16" s="1">
        <f t="shared" si="2"/>
        <v>75.290227416937412</v>
      </c>
      <c r="U16" s="1">
        <f t="shared" si="2"/>
        <v>78.311131603419469</v>
      </c>
      <c r="V16" s="1">
        <f t="shared" si="2"/>
        <v>73.431209456025385</v>
      </c>
      <c r="W16" s="1">
        <f t="shared" si="2"/>
        <v>71.33981424999935</v>
      </c>
      <c r="X16" s="1">
        <f t="shared" si="2"/>
        <v>40.433640649836761</v>
      </c>
      <c r="Y16" s="1">
        <f t="shared" si="2"/>
        <v>55.538161582247049</v>
      </c>
      <c r="Z16" s="1">
        <f t="shared" si="2"/>
        <v>56.002916072475053</v>
      </c>
      <c r="AA16" s="1">
        <f t="shared" si="2"/>
        <v>80.634904054559513</v>
      </c>
      <c r="AB16" s="1">
        <f t="shared" si="2"/>
        <v>73.431209456025385</v>
      </c>
      <c r="AC16" s="1">
        <f t="shared" si="2"/>
        <v>73.431209456025385</v>
      </c>
      <c r="AD16" s="1">
        <f t="shared" si="2"/>
        <v>72.966454965797368</v>
      </c>
      <c r="AE16" s="1">
        <f t="shared" si="2"/>
        <v>59.023820258957116</v>
      </c>
      <c r="AF16" s="1">
        <f t="shared" si="2"/>
        <v>52.982011885992996</v>
      </c>
      <c r="AG16" s="1">
        <f t="shared" si="2"/>
        <v>64.368496896579202</v>
      </c>
      <c r="AH16" s="1">
        <f t="shared" si="2"/>
        <v>70.875059759771332</v>
      </c>
      <c r="AI16" s="1">
        <f t="shared" si="2"/>
        <v>77.846377113191465</v>
      </c>
      <c r="AJ16" s="1">
        <f t="shared" si="2"/>
        <v>52.982011885992996</v>
      </c>
      <c r="AK16" s="1">
        <f t="shared" si="2"/>
        <v>67.389401083061259</v>
      </c>
      <c r="AL16" s="1">
        <f t="shared" si="2"/>
        <v>59.488574749185119</v>
      </c>
      <c r="AM16" s="1">
        <f t="shared" si="2"/>
        <v>58.7914430138431</v>
      </c>
      <c r="AN16" s="1">
        <f t="shared" si="2"/>
        <v>56.235293317589054</v>
      </c>
      <c r="AO16" s="1">
        <f t="shared" si="2"/>
        <v>66.924646592833255</v>
      </c>
      <c r="AP16" s="1">
        <f t="shared" si="2"/>
        <v>73.198832210911377</v>
      </c>
      <c r="AQ16" s="1">
        <f t="shared" si="2"/>
        <v>72.269323230455356</v>
      </c>
      <c r="AR16" s="1">
        <f t="shared" si="2"/>
        <v>68.783664553745297</v>
      </c>
      <c r="AS16" s="1">
        <f t="shared" si="2"/>
        <v>51.820125660422974</v>
      </c>
      <c r="AT16" s="1">
        <f t="shared" si="2"/>
        <v>52.284880150650977</v>
      </c>
      <c r="AU16" s="1">
        <f t="shared" si="2"/>
        <v>48.566844228826909</v>
      </c>
      <c r="AV16" s="1">
        <f t="shared" si="2"/>
        <v>67.389401083061259</v>
      </c>
      <c r="AW16" s="1">
        <f t="shared" si="2"/>
        <v>79.008263338761481</v>
      </c>
      <c r="AX16" s="1">
        <f t="shared" si="2"/>
        <v>72.036945985341362</v>
      </c>
      <c r="AY16" s="1">
        <f t="shared" si="2"/>
        <v>65.76276036726324</v>
      </c>
      <c r="AZ16" s="1">
        <f t="shared" si="2"/>
        <v>54.608652601791029</v>
      </c>
      <c r="BA16" s="1">
        <f t="shared" si="2"/>
        <v>15.569275422638293</v>
      </c>
      <c r="BB16" s="1">
        <f t="shared" si="2"/>
        <v>49.728730454396938</v>
      </c>
      <c r="BC16" s="1">
        <f t="shared" si="2"/>
        <v>71.33981424999935</v>
      </c>
      <c r="BD16" s="1">
        <f t="shared" si="2"/>
        <v>80.402526809445504</v>
      </c>
      <c r="BE16" s="1">
        <f t="shared" si="2"/>
        <v>69.480796289087309</v>
      </c>
      <c r="BF16" s="1">
        <f t="shared" si="2"/>
        <v>72.501700475569365</v>
      </c>
      <c r="BG16" s="1">
        <f t="shared" si="2"/>
        <v>16.034029912866302</v>
      </c>
      <c r="BH16" s="1">
        <f t="shared" si="2"/>
        <v>46.475449022800873</v>
      </c>
      <c r="BI16" s="1">
        <f t="shared" si="2"/>
        <v>30.20904186482057</v>
      </c>
      <c r="BJ16" s="1">
        <f t="shared" si="2"/>
        <v>64.368496896579202</v>
      </c>
      <c r="BK16" s="1">
        <f t="shared" si="2"/>
        <v>73.198832210911377</v>
      </c>
      <c r="BL16" s="1">
        <f t="shared" si="2"/>
        <v>74.5930956815954</v>
      </c>
      <c r="BM16" s="1">
        <f t="shared" si="2"/>
        <v>64.136119651465208</v>
      </c>
      <c r="BN16" s="1">
        <f t="shared" si="2"/>
        <v>54.37627535667702</v>
      </c>
      <c r="BO16" s="1">
        <f t="shared" si="2"/>
        <v>52.982011885992996</v>
      </c>
      <c r="BP16" s="1">
        <f t="shared" si="2"/>
        <v>53.679143621335015</v>
      </c>
      <c r="BQ16" s="1">
        <f t="shared" si="3"/>
        <v>16.034029912866302</v>
      </c>
      <c r="BR16" s="1">
        <f t="shared" si="3"/>
        <v>67.621778328175282</v>
      </c>
      <c r="BS16" s="1">
        <f t="shared" si="3"/>
        <v>68.318910063517293</v>
      </c>
      <c r="BT16" s="1">
        <f t="shared" si="3"/>
        <v>58.094311278501088</v>
      </c>
      <c r="BU16" s="1">
        <f t="shared" si="3"/>
        <v>37.877490953582715</v>
      </c>
      <c r="BV16" s="1">
        <f t="shared" si="3"/>
        <v>42.757413100976805</v>
      </c>
      <c r="BW16" s="1">
        <f t="shared" si="3"/>
        <v>29.279532884364549</v>
      </c>
      <c r="BX16" s="1">
        <f t="shared" si="3"/>
        <v>0</v>
      </c>
      <c r="BY16" s="1">
        <f t="shared" si="3"/>
        <v>59.488574749185119</v>
      </c>
      <c r="BZ16" s="1">
        <f t="shared" si="3"/>
        <v>67.621778328175282</v>
      </c>
      <c r="CA16" s="1">
        <f t="shared" si="3"/>
        <v>46.940203513028884</v>
      </c>
      <c r="CB16" s="1">
        <f t="shared" si="3"/>
        <v>23.934856246742452</v>
      </c>
      <c r="CC16" s="1">
        <f t="shared" si="3"/>
        <v>72.036945985341362</v>
      </c>
      <c r="CD16" s="1">
        <f t="shared" si="3"/>
        <v>20.681574815146391</v>
      </c>
      <c r="CE16" s="1">
        <f t="shared" si="3"/>
        <v>0</v>
      </c>
      <c r="CF16" s="1">
        <f t="shared" si="3"/>
        <v>65.76276036726324</v>
      </c>
      <c r="CG16" s="1">
        <f t="shared" si="3"/>
        <v>53.911520866449017</v>
      </c>
      <c r="CH16" s="1">
        <f t="shared" si="3"/>
        <v>5.5770538827361049</v>
      </c>
      <c r="CI16" s="1">
        <f t="shared" si="3"/>
        <v>0.23237724511400437</v>
      </c>
      <c r="CJ16" s="1">
        <f t="shared" si="3"/>
        <v>34.856586767100659</v>
      </c>
      <c r="CK16" s="1">
        <f t="shared" si="3"/>
        <v>55.770538827361051</v>
      </c>
      <c r="CL16" s="1">
        <f t="shared" si="3"/>
        <v>74.825472926709409</v>
      </c>
      <c r="CM16" s="1">
        <f t="shared" si="3"/>
        <v>75.522604662051421</v>
      </c>
      <c r="CN16" s="1">
        <f t="shared" si="3"/>
        <v>69.016041798859291</v>
      </c>
      <c r="CO16" s="1">
        <f t="shared" si="3"/>
        <v>65.298005877035223</v>
      </c>
      <c r="CP16" s="1">
        <f t="shared" si="3"/>
        <v>35.321341257328662</v>
      </c>
      <c r="CQ16" s="1">
        <f t="shared" si="3"/>
        <v>52.982011885992996</v>
      </c>
      <c r="CR16" s="1">
        <f t="shared" si="3"/>
        <v>32.300437070846613</v>
      </c>
      <c r="CS16" s="1">
        <f t="shared" si="3"/>
        <v>57.397179543159083</v>
      </c>
      <c r="CT16" s="1">
        <f t="shared" si="3"/>
        <v>72.966454965797368</v>
      </c>
      <c r="CU16" s="1">
        <f t="shared" si="3"/>
        <v>69.480796289087309</v>
      </c>
      <c r="CV16" s="1">
        <f t="shared" si="3"/>
        <v>65.995137612377235</v>
      </c>
      <c r="CW16" s="1">
        <f t="shared" si="3"/>
        <v>56.700047807817064</v>
      </c>
      <c r="CX16" s="1">
        <f t="shared" si="3"/>
        <v>23.934856246742452</v>
      </c>
      <c r="CY16" s="1">
        <f t="shared" si="3"/>
        <v>19.519688589576369</v>
      </c>
      <c r="CZ16" s="1">
        <f t="shared" si="3"/>
        <v>15.104520932410285</v>
      </c>
      <c r="DA16" s="1">
        <f t="shared" si="3"/>
        <v>74.128341191367397</v>
      </c>
      <c r="DB16" s="1">
        <f t="shared" si="3"/>
        <v>60.41808372964114</v>
      </c>
      <c r="DC16" s="1">
        <f t="shared" si="3"/>
        <v>32.300437070846613</v>
      </c>
      <c r="DD16" s="1">
        <f t="shared" si="3"/>
        <v>0</v>
      </c>
      <c r="DE16" s="1">
        <f t="shared" si="3"/>
        <v>36.250850237784682</v>
      </c>
      <c r="DF16" s="1">
        <f t="shared" si="3"/>
        <v>32.997568806188617</v>
      </c>
      <c r="DG16" s="1">
        <f t="shared" si="3"/>
        <v>0.23237724511400437</v>
      </c>
      <c r="DH16" s="1">
        <f t="shared" si="3"/>
        <v>69.016041798859291</v>
      </c>
      <c r="DI16" s="1">
        <f t="shared" si="3"/>
        <v>10.224598785016193</v>
      </c>
      <c r="DJ16" s="1">
        <f t="shared" si="3"/>
        <v>0</v>
      </c>
      <c r="DK16" s="1">
        <f t="shared" si="3"/>
        <v>0</v>
      </c>
      <c r="DL16" s="1">
        <f t="shared" si="3"/>
        <v>22.075838285830418</v>
      </c>
    </row>
    <row r="17" spans="1:116" x14ac:dyDescent="0.25">
      <c r="B17">
        <v>4</v>
      </c>
      <c r="C17" t="s">
        <v>2</v>
      </c>
      <c r="D17" s="1">
        <f t="shared" si="4"/>
        <v>0</v>
      </c>
      <c r="E17" s="1">
        <f t="shared" si="2"/>
        <v>0</v>
      </c>
      <c r="F17" s="1">
        <f t="shared" si="2"/>
        <v>0</v>
      </c>
      <c r="G17" s="1">
        <f t="shared" si="2"/>
        <v>0</v>
      </c>
      <c r="H17" s="1">
        <f t="shared" si="2"/>
        <v>0</v>
      </c>
      <c r="I17" s="1">
        <f t="shared" si="2"/>
        <v>0</v>
      </c>
      <c r="J17" s="1">
        <f t="shared" si="2"/>
        <v>0</v>
      </c>
      <c r="K17" s="5">
        <f t="shared" si="2"/>
        <v>0</v>
      </c>
      <c r="L17" s="1">
        <f t="shared" si="2"/>
        <v>0</v>
      </c>
      <c r="M17" s="1">
        <f t="shared" si="2"/>
        <v>0</v>
      </c>
      <c r="N17" s="1">
        <f t="shared" si="2"/>
        <v>0</v>
      </c>
      <c r="O17" s="1">
        <f t="shared" si="2"/>
        <v>0</v>
      </c>
      <c r="P17" s="1">
        <f t="shared" si="2"/>
        <v>0</v>
      </c>
      <c r="Q17" s="1">
        <f t="shared" si="2"/>
        <v>0</v>
      </c>
      <c r="R17" s="1">
        <f t="shared" si="2"/>
        <v>0</v>
      </c>
      <c r="S17" s="1">
        <f t="shared" si="2"/>
        <v>0</v>
      </c>
      <c r="T17" s="1">
        <f t="shared" si="2"/>
        <v>0</v>
      </c>
      <c r="U17" s="1">
        <f t="shared" si="2"/>
        <v>0</v>
      </c>
      <c r="V17" s="1">
        <f t="shared" si="2"/>
        <v>0</v>
      </c>
      <c r="W17" s="1">
        <f t="shared" si="2"/>
        <v>0</v>
      </c>
      <c r="X17" s="1">
        <f t="shared" si="2"/>
        <v>0</v>
      </c>
      <c r="Y17" s="1">
        <f t="shared" si="2"/>
        <v>0</v>
      </c>
      <c r="Z17" s="1">
        <f t="shared" si="2"/>
        <v>0</v>
      </c>
      <c r="AA17" s="1">
        <f t="shared" si="2"/>
        <v>0</v>
      </c>
      <c r="AB17" s="1">
        <f t="shared" si="2"/>
        <v>0</v>
      </c>
      <c r="AC17" s="1">
        <f t="shared" si="2"/>
        <v>0</v>
      </c>
      <c r="AD17" s="1">
        <f t="shared" si="2"/>
        <v>0</v>
      </c>
      <c r="AE17" s="1">
        <f t="shared" si="2"/>
        <v>0</v>
      </c>
      <c r="AF17" s="1">
        <f t="shared" si="2"/>
        <v>0</v>
      </c>
      <c r="AG17" s="1">
        <f t="shared" si="2"/>
        <v>0</v>
      </c>
      <c r="AH17" s="1">
        <f t="shared" si="2"/>
        <v>0</v>
      </c>
      <c r="AI17" s="1">
        <f t="shared" si="2"/>
        <v>0</v>
      </c>
      <c r="AJ17" s="1">
        <f t="shared" si="2"/>
        <v>0</v>
      </c>
      <c r="AK17" s="1">
        <f t="shared" si="2"/>
        <v>0</v>
      </c>
      <c r="AL17" s="1">
        <f t="shared" si="2"/>
        <v>0</v>
      </c>
      <c r="AM17" s="1">
        <f t="shared" si="2"/>
        <v>0</v>
      </c>
      <c r="AN17" s="1">
        <f t="shared" si="2"/>
        <v>0</v>
      </c>
      <c r="AO17" s="1">
        <f t="shared" si="2"/>
        <v>0</v>
      </c>
      <c r="AP17" s="1">
        <f t="shared" si="2"/>
        <v>0</v>
      </c>
      <c r="AQ17" s="1">
        <f t="shared" si="2"/>
        <v>0</v>
      </c>
      <c r="AR17" s="1">
        <f t="shared" si="2"/>
        <v>0</v>
      </c>
      <c r="AS17" s="1">
        <f t="shared" si="2"/>
        <v>0</v>
      </c>
      <c r="AT17" s="1">
        <f t="shared" si="2"/>
        <v>0</v>
      </c>
      <c r="AU17" s="1">
        <f t="shared" si="2"/>
        <v>0</v>
      </c>
      <c r="AV17" s="1">
        <f t="shared" si="2"/>
        <v>0</v>
      </c>
      <c r="AW17" s="1">
        <f t="shared" si="2"/>
        <v>0</v>
      </c>
      <c r="AX17" s="1">
        <f t="shared" si="2"/>
        <v>0</v>
      </c>
      <c r="AY17" s="1">
        <f t="shared" si="2"/>
        <v>0</v>
      </c>
      <c r="AZ17" s="1">
        <f t="shared" si="2"/>
        <v>0</v>
      </c>
      <c r="BA17" s="1">
        <f t="shared" si="2"/>
        <v>0</v>
      </c>
      <c r="BB17" s="1">
        <f t="shared" si="2"/>
        <v>0</v>
      </c>
      <c r="BC17" s="1">
        <f t="shared" si="2"/>
        <v>0</v>
      </c>
      <c r="BD17" s="1">
        <f t="shared" si="2"/>
        <v>0</v>
      </c>
      <c r="BE17" s="1">
        <f t="shared" si="2"/>
        <v>0</v>
      </c>
      <c r="BF17" s="1">
        <f t="shared" si="2"/>
        <v>0</v>
      </c>
      <c r="BG17" s="1">
        <f t="shared" si="2"/>
        <v>0</v>
      </c>
      <c r="BH17" s="1">
        <f t="shared" si="2"/>
        <v>0</v>
      </c>
      <c r="BI17" s="1">
        <f t="shared" si="2"/>
        <v>0</v>
      </c>
      <c r="BJ17" s="1">
        <f t="shared" si="2"/>
        <v>0</v>
      </c>
      <c r="BK17" s="1">
        <f t="shared" si="2"/>
        <v>0</v>
      </c>
      <c r="BL17" s="1">
        <f t="shared" si="2"/>
        <v>0</v>
      </c>
      <c r="BM17" s="1">
        <f t="shared" si="2"/>
        <v>0</v>
      </c>
      <c r="BN17" s="1">
        <f t="shared" si="2"/>
        <v>0</v>
      </c>
      <c r="BO17" s="1">
        <f t="shared" si="2"/>
        <v>0</v>
      </c>
      <c r="BP17" s="1">
        <f t="shared" si="2"/>
        <v>0</v>
      </c>
      <c r="BQ17" s="1">
        <f t="shared" si="3"/>
        <v>0</v>
      </c>
      <c r="BR17" s="1">
        <f t="shared" si="3"/>
        <v>0</v>
      </c>
      <c r="BS17" s="1">
        <f t="shared" si="3"/>
        <v>0</v>
      </c>
      <c r="BT17" s="1">
        <f t="shared" si="3"/>
        <v>0</v>
      </c>
      <c r="BU17" s="1">
        <f t="shared" si="3"/>
        <v>0</v>
      </c>
      <c r="BV17" s="1">
        <f t="shared" si="3"/>
        <v>0</v>
      </c>
      <c r="BW17" s="1">
        <f t="shared" si="3"/>
        <v>0</v>
      </c>
      <c r="BX17" s="1">
        <f t="shared" si="3"/>
        <v>0</v>
      </c>
      <c r="BY17" s="1">
        <f t="shared" si="3"/>
        <v>0</v>
      </c>
      <c r="BZ17" s="1">
        <f t="shared" si="3"/>
        <v>0</v>
      </c>
      <c r="CA17" s="1">
        <f t="shared" si="3"/>
        <v>0</v>
      </c>
      <c r="CB17" s="1">
        <f t="shared" si="3"/>
        <v>0</v>
      </c>
      <c r="CC17" s="1">
        <f t="shared" si="3"/>
        <v>0</v>
      </c>
      <c r="CD17" s="1">
        <f t="shared" si="3"/>
        <v>0</v>
      </c>
      <c r="CE17" s="1">
        <f t="shared" si="3"/>
        <v>0.20097637292307891</v>
      </c>
      <c r="CF17" s="1">
        <f t="shared" si="3"/>
        <v>0</v>
      </c>
      <c r="CG17" s="1">
        <f t="shared" si="3"/>
        <v>0</v>
      </c>
      <c r="CH17" s="1">
        <f t="shared" si="3"/>
        <v>0</v>
      </c>
      <c r="CI17" s="1">
        <f t="shared" si="3"/>
        <v>0</v>
      </c>
      <c r="CJ17" s="1">
        <f t="shared" si="3"/>
        <v>0</v>
      </c>
      <c r="CK17" s="1">
        <f t="shared" si="3"/>
        <v>0</v>
      </c>
      <c r="CL17" s="1">
        <f t="shared" si="3"/>
        <v>0</v>
      </c>
      <c r="CM17" s="1">
        <f t="shared" si="3"/>
        <v>0</v>
      </c>
      <c r="CN17" s="1">
        <f t="shared" si="3"/>
        <v>0</v>
      </c>
      <c r="CO17" s="1">
        <f t="shared" si="3"/>
        <v>0</v>
      </c>
      <c r="CP17" s="1">
        <f t="shared" si="3"/>
        <v>0</v>
      </c>
      <c r="CQ17" s="1">
        <f t="shared" si="3"/>
        <v>0</v>
      </c>
      <c r="CR17" s="1">
        <f t="shared" si="3"/>
        <v>0</v>
      </c>
      <c r="CS17" s="1">
        <f t="shared" si="3"/>
        <v>0</v>
      </c>
      <c r="CT17" s="1">
        <f t="shared" si="3"/>
        <v>0</v>
      </c>
      <c r="CU17" s="1">
        <f t="shared" si="3"/>
        <v>0</v>
      </c>
      <c r="CV17" s="1">
        <f t="shared" si="3"/>
        <v>0</v>
      </c>
      <c r="CW17" s="1">
        <f t="shared" si="3"/>
        <v>0</v>
      </c>
      <c r="CX17" s="1">
        <f t="shared" si="3"/>
        <v>0</v>
      </c>
      <c r="CY17" s="1">
        <f t="shared" si="3"/>
        <v>0</v>
      </c>
      <c r="CZ17" s="1">
        <f t="shared" si="3"/>
        <v>0.50244093230769715</v>
      </c>
      <c r="DA17" s="1">
        <f t="shared" si="3"/>
        <v>0</v>
      </c>
      <c r="DB17" s="1">
        <f t="shared" si="3"/>
        <v>0</v>
      </c>
      <c r="DC17" s="1">
        <f t="shared" si="3"/>
        <v>0</v>
      </c>
      <c r="DD17" s="1">
        <f t="shared" si="3"/>
        <v>0</v>
      </c>
      <c r="DE17" s="1">
        <f t="shared" si="3"/>
        <v>0</v>
      </c>
      <c r="DF17" s="1">
        <f t="shared" si="3"/>
        <v>0</v>
      </c>
      <c r="DG17" s="1">
        <f t="shared" si="3"/>
        <v>1.2058582375384732</v>
      </c>
      <c r="DH17" s="1">
        <f t="shared" si="3"/>
        <v>0</v>
      </c>
      <c r="DI17" s="1">
        <f t="shared" si="3"/>
        <v>0</v>
      </c>
      <c r="DJ17" s="1">
        <f t="shared" si="3"/>
        <v>0</v>
      </c>
      <c r="DK17" s="1">
        <f t="shared" si="3"/>
        <v>0</v>
      </c>
      <c r="DL17" s="1">
        <f t="shared" si="3"/>
        <v>0</v>
      </c>
    </row>
    <row r="18" spans="1:116" x14ac:dyDescent="0.25">
      <c r="B18">
        <v>5</v>
      </c>
      <c r="C18" t="s">
        <v>3</v>
      </c>
      <c r="D18" s="1">
        <f t="shared" si="4"/>
        <v>0</v>
      </c>
      <c r="E18" s="1">
        <f t="shared" si="2"/>
        <v>0</v>
      </c>
      <c r="F18" s="1">
        <f t="shared" si="2"/>
        <v>50.9578829959055</v>
      </c>
      <c r="G18" s="1">
        <f t="shared" si="2"/>
        <v>0</v>
      </c>
      <c r="H18" s="1">
        <f t="shared" si="2"/>
        <v>1.5825429501834007</v>
      </c>
      <c r="I18" s="1">
        <f t="shared" si="2"/>
        <v>4.1146116704768412</v>
      </c>
      <c r="J18" s="1">
        <f t="shared" si="2"/>
        <v>0.63301718007336027</v>
      </c>
      <c r="K18" s="5">
        <f t="shared" si="2"/>
        <v>44.944219785208581</v>
      </c>
      <c r="L18" s="1">
        <f t="shared" si="2"/>
        <v>0</v>
      </c>
      <c r="M18" s="1">
        <f t="shared" si="2"/>
        <v>54.439477486308988</v>
      </c>
      <c r="N18" s="1">
        <f t="shared" si="2"/>
        <v>16.458446681907365</v>
      </c>
      <c r="O18" s="1">
        <f t="shared" si="2"/>
        <v>33.233401953851413</v>
      </c>
      <c r="P18" s="1">
        <f t="shared" si="2"/>
        <v>7.9127147509170035</v>
      </c>
      <c r="Q18" s="1">
        <f t="shared" si="2"/>
        <v>0.94952577011004036</v>
      </c>
      <c r="R18" s="1">
        <f t="shared" si="2"/>
        <v>23.73814425275101</v>
      </c>
      <c r="S18" s="1">
        <f t="shared" si="2"/>
        <v>0</v>
      </c>
      <c r="T18" s="1">
        <f t="shared" si="2"/>
        <v>57.288054796639102</v>
      </c>
      <c r="U18" s="1">
        <f t="shared" si="2"/>
        <v>54.755986076345664</v>
      </c>
      <c r="V18" s="1">
        <f t="shared" si="2"/>
        <v>17.091463861980728</v>
      </c>
      <c r="W18" s="1">
        <f t="shared" si="2"/>
        <v>6.9631889808069625</v>
      </c>
      <c r="X18" s="1">
        <f t="shared" si="2"/>
        <v>0</v>
      </c>
      <c r="Y18" s="1">
        <f t="shared" si="2"/>
        <v>20.573058352384209</v>
      </c>
      <c r="Z18" s="1">
        <f t="shared" si="2"/>
        <v>0.94952577011004036</v>
      </c>
      <c r="AA18" s="1">
        <f t="shared" si="2"/>
        <v>59.503614926895864</v>
      </c>
      <c r="AB18" s="1">
        <f t="shared" si="2"/>
        <v>43.361676835025179</v>
      </c>
      <c r="AC18" s="1">
        <f t="shared" si="2"/>
        <v>50.32486581583214</v>
      </c>
      <c r="AD18" s="1">
        <f t="shared" si="2"/>
        <v>20.256549762347529</v>
      </c>
      <c r="AE18" s="1">
        <f t="shared" si="2"/>
        <v>0.63301718007336027</v>
      </c>
      <c r="AF18" s="1">
        <f t="shared" si="2"/>
        <v>55.07249466638234</v>
      </c>
      <c r="AG18" s="1">
        <f t="shared" si="2"/>
        <v>0.31650859003668014</v>
      </c>
      <c r="AH18" s="1">
        <f t="shared" ref="AH18:CS19" si="5">(AH6*$B$12)/$B6*100</f>
        <v>54.122968896272305</v>
      </c>
      <c r="AI18" s="1">
        <f t="shared" si="5"/>
        <v>0.94952577011004036</v>
      </c>
      <c r="AJ18" s="1">
        <f t="shared" si="5"/>
        <v>22.788618482640967</v>
      </c>
      <c r="AK18" s="1">
        <f t="shared" si="5"/>
        <v>3.7981030804401614</v>
      </c>
      <c r="AL18" s="1">
        <f t="shared" si="5"/>
        <v>0</v>
      </c>
      <c r="AM18" s="1">
        <f t="shared" si="5"/>
        <v>16.458446681907365</v>
      </c>
      <c r="AN18" s="1">
        <f t="shared" si="5"/>
        <v>0</v>
      </c>
      <c r="AO18" s="1">
        <f t="shared" si="5"/>
        <v>48.425814275612055</v>
      </c>
      <c r="AP18" s="1">
        <f t="shared" si="5"/>
        <v>0</v>
      </c>
      <c r="AQ18" s="1">
        <f t="shared" si="5"/>
        <v>27.85275592322785</v>
      </c>
      <c r="AR18" s="1">
        <f t="shared" si="5"/>
        <v>8.5457319309903639</v>
      </c>
      <c r="AS18" s="1">
        <f t="shared" si="5"/>
        <v>6.0136632106969223</v>
      </c>
      <c r="AT18" s="1">
        <f t="shared" si="5"/>
        <v>43.361676835025179</v>
      </c>
      <c r="AU18" s="1">
        <f t="shared" si="5"/>
        <v>0</v>
      </c>
      <c r="AV18" s="1">
        <f t="shared" si="5"/>
        <v>46.526762735391983</v>
      </c>
      <c r="AW18" s="1">
        <f t="shared" si="5"/>
        <v>9.8117662911370829</v>
      </c>
      <c r="AX18" s="1">
        <f t="shared" si="5"/>
        <v>28.16926451326453</v>
      </c>
      <c r="AY18" s="1">
        <f t="shared" si="5"/>
        <v>6.9631889808069625</v>
      </c>
      <c r="AZ18" s="1">
        <f t="shared" si="5"/>
        <v>2.8485773103301208</v>
      </c>
      <c r="BA18" s="1">
        <f t="shared" si="5"/>
        <v>31.967367593704687</v>
      </c>
      <c r="BB18" s="1">
        <f t="shared" si="5"/>
        <v>0</v>
      </c>
      <c r="BC18" s="1">
        <f t="shared" si="5"/>
        <v>39.880082344621698</v>
      </c>
      <c r="BD18" s="1">
        <f t="shared" si="5"/>
        <v>8.5457319309903639</v>
      </c>
      <c r="BE18" s="1">
        <f t="shared" si="5"/>
        <v>26.586721563081127</v>
      </c>
      <c r="BF18" s="1">
        <f t="shared" si="5"/>
        <v>6.330171800733603</v>
      </c>
      <c r="BG18" s="1">
        <f t="shared" si="5"/>
        <v>1.8990515402200807</v>
      </c>
      <c r="BH18" s="1">
        <f t="shared" si="5"/>
        <v>60.769649287042583</v>
      </c>
      <c r="BI18" s="1">
        <f t="shared" si="5"/>
        <v>0</v>
      </c>
      <c r="BJ18" s="1">
        <f t="shared" si="5"/>
        <v>46.526762735391983</v>
      </c>
      <c r="BK18" s="1">
        <f t="shared" si="5"/>
        <v>0</v>
      </c>
      <c r="BL18" s="1">
        <f t="shared" si="5"/>
        <v>4.7476288505502025</v>
      </c>
      <c r="BM18" s="1">
        <f t="shared" si="5"/>
        <v>1.2660343601467205</v>
      </c>
      <c r="BN18" s="1">
        <f t="shared" si="5"/>
        <v>7.2796975708436431</v>
      </c>
      <c r="BO18" s="1">
        <f t="shared" si="5"/>
        <v>22.788618482640967</v>
      </c>
      <c r="BP18" s="1">
        <f t="shared" si="5"/>
        <v>1.2660343601467205</v>
      </c>
      <c r="BQ18" s="1">
        <f t="shared" si="3"/>
        <v>29.435298873411252</v>
      </c>
      <c r="BR18" s="1">
        <f t="shared" si="3"/>
        <v>0</v>
      </c>
      <c r="BS18" s="1">
        <f t="shared" si="3"/>
        <v>2.2155601302567609</v>
      </c>
      <c r="BT18" s="1">
        <f t="shared" si="3"/>
        <v>2.5320687202934411</v>
      </c>
      <c r="BU18" s="1">
        <f t="shared" si="3"/>
        <v>0.94952577011004036</v>
      </c>
      <c r="BV18" s="1">
        <f t="shared" si="3"/>
        <v>17.407972452017408</v>
      </c>
      <c r="BW18" s="1">
        <f t="shared" si="3"/>
        <v>0</v>
      </c>
      <c r="BX18" s="1">
        <f t="shared" si="3"/>
        <v>25.004178612897732</v>
      </c>
      <c r="BY18" s="1">
        <f t="shared" si="3"/>
        <v>0</v>
      </c>
      <c r="BZ18" s="1">
        <f t="shared" si="3"/>
        <v>0.31650859003668014</v>
      </c>
      <c r="CA18" s="1">
        <f t="shared" si="3"/>
        <v>0</v>
      </c>
      <c r="CB18" s="1">
        <f t="shared" si="3"/>
        <v>2.5320687202934411</v>
      </c>
      <c r="CC18" s="1">
        <f t="shared" si="3"/>
        <v>13.926377961613925</v>
      </c>
      <c r="CD18" s="1">
        <f t="shared" si="3"/>
        <v>0</v>
      </c>
      <c r="CE18" s="1">
        <f t="shared" si="3"/>
        <v>10.761292061247124</v>
      </c>
      <c r="CF18" s="1">
        <f t="shared" si="3"/>
        <v>0</v>
      </c>
      <c r="CG18" s="1">
        <f t="shared" si="3"/>
        <v>0</v>
      </c>
      <c r="CH18" s="1">
        <f t="shared" si="3"/>
        <v>0</v>
      </c>
      <c r="CI18" s="1">
        <f t="shared" si="3"/>
        <v>0</v>
      </c>
      <c r="CJ18" s="1">
        <f t="shared" si="3"/>
        <v>22.472109892604291</v>
      </c>
      <c r="CK18" s="1">
        <f t="shared" si="3"/>
        <v>0</v>
      </c>
      <c r="CL18" s="1">
        <f t="shared" si="3"/>
        <v>60.136632106969238</v>
      </c>
      <c r="CM18" s="1">
        <f t="shared" si="3"/>
        <v>0</v>
      </c>
      <c r="CN18" s="1">
        <f t="shared" si="3"/>
        <v>3.4815944904034812</v>
      </c>
      <c r="CO18" s="1">
        <f t="shared" si="3"/>
        <v>2.2155601302567609</v>
      </c>
      <c r="CP18" s="1">
        <f t="shared" si="3"/>
        <v>13.293360781540564</v>
      </c>
      <c r="CQ18" s="1">
        <f t="shared" si="3"/>
        <v>22.788618482640967</v>
      </c>
      <c r="CR18" s="1">
        <f t="shared" si="3"/>
        <v>0</v>
      </c>
      <c r="CS18" s="1">
        <f t="shared" si="3"/>
        <v>47.476288505502019</v>
      </c>
      <c r="CT18" s="1">
        <f t="shared" si="3"/>
        <v>15.192412321760646</v>
      </c>
      <c r="CU18" s="1">
        <f t="shared" si="3"/>
        <v>39.563573754585015</v>
      </c>
      <c r="CV18" s="1">
        <f t="shared" si="3"/>
        <v>0.63301718007336027</v>
      </c>
      <c r="CW18" s="1">
        <f t="shared" si="3"/>
        <v>0</v>
      </c>
      <c r="CX18" s="1">
        <f t="shared" si="3"/>
        <v>2.2155601302567609</v>
      </c>
      <c r="CY18" s="1">
        <f t="shared" si="3"/>
        <v>0</v>
      </c>
      <c r="CZ18" s="1">
        <f t="shared" si="3"/>
        <v>26.270212973044448</v>
      </c>
      <c r="DA18" s="1">
        <f t="shared" si="3"/>
        <v>4.1146116704768412</v>
      </c>
      <c r="DB18" s="1">
        <f t="shared" si="3"/>
        <v>3.4815944904034812</v>
      </c>
      <c r="DC18" s="1">
        <f t="shared" si="3"/>
        <v>0</v>
      </c>
      <c r="DD18" s="1">
        <f t="shared" si="3"/>
        <v>0</v>
      </c>
      <c r="DE18" s="1">
        <f t="shared" si="3"/>
        <v>40.513099524695058</v>
      </c>
      <c r="DF18" s="1">
        <f t="shared" si="3"/>
        <v>0</v>
      </c>
      <c r="DG18" s="1">
        <f t="shared" si="3"/>
        <v>4.4311202605135218</v>
      </c>
      <c r="DH18" s="1">
        <f t="shared" si="3"/>
        <v>0</v>
      </c>
      <c r="DI18" s="1">
        <f t="shared" si="3"/>
        <v>0</v>
      </c>
      <c r="DJ18" s="1">
        <f t="shared" si="3"/>
        <v>0</v>
      </c>
      <c r="DK18" s="1">
        <f t="shared" si="3"/>
        <v>0</v>
      </c>
      <c r="DL18" s="1">
        <f t="shared" si="3"/>
        <v>43.678185425061855</v>
      </c>
    </row>
    <row r="19" spans="1:116" x14ac:dyDescent="0.25">
      <c r="B19">
        <v>6</v>
      </c>
      <c r="C19" t="s">
        <v>4</v>
      </c>
      <c r="D19" s="1">
        <f t="shared" si="4"/>
        <v>0</v>
      </c>
      <c r="E19" s="1">
        <f t="shared" si="4"/>
        <v>0</v>
      </c>
      <c r="F19" s="1">
        <f t="shared" si="4"/>
        <v>0</v>
      </c>
      <c r="G19" s="1">
        <f t="shared" si="4"/>
        <v>0</v>
      </c>
      <c r="H19" s="1">
        <f t="shared" si="4"/>
        <v>0</v>
      </c>
      <c r="I19" s="1">
        <f t="shared" si="4"/>
        <v>0</v>
      </c>
      <c r="J19" s="1">
        <f t="shared" si="4"/>
        <v>0</v>
      </c>
      <c r="K19" s="5">
        <f t="shared" si="4"/>
        <v>0</v>
      </c>
      <c r="L19" s="1">
        <f t="shared" si="4"/>
        <v>0</v>
      </c>
      <c r="M19" s="1">
        <f t="shared" si="4"/>
        <v>0</v>
      </c>
      <c r="N19" s="1">
        <f t="shared" si="4"/>
        <v>0</v>
      </c>
      <c r="O19" s="1">
        <f t="shared" si="4"/>
        <v>0</v>
      </c>
      <c r="P19" s="1">
        <f t="shared" si="4"/>
        <v>0</v>
      </c>
      <c r="Q19" s="1">
        <f t="shared" si="4"/>
        <v>0</v>
      </c>
      <c r="R19" s="1">
        <f t="shared" si="4"/>
        <v>0</v>
      </c>
      <c r="S19" s="1">
        <f t="shared" si="4"/>
        <v>0</v>
      </c>
      <c r="T19" s="1">
        <f t="shared" ref="T19:CA23" si="6">(T7*$B$12)/$B7*100</f>
        <v>0</v>
      </c>
      <c r="U19" s="1">
        <f t="shared" si="6"/>
        <v>0</v>
      </c>
      <c r="V19" s="1">
        <f t="shared" si="6"/>
        <v>0</v>
      </c>
      <c r="W19" s="1">
        <f t="shared" si="6"/>
        <v>0</v>
      </c>
      <c r="X19" s="1">
        <f t="shared" si="6"/>
        <v>0</v>
      </c>
      <c r="Y19" s="1">
        <f t="shared" si="6"/>
        <v>0</v>
      </c>
      <c r="Z19" s="1">
        <f t="shared" si="6"/>
        <v>0</v>
      </c>
      <c r="AA19" s="1">
        <f t="shared" si="6"/>
        <v>0</v>
      </c>
      <c r="AB19" s="1">
        <f t="shared" si="6"/>
        <v>0</v>
      </c>
      <c r="AC19" s="1">
        <f t="shared" si="6"/>
        <v>0</v>
      </c>
      <c r="AD19" s="1">
        <f t="shared" si="6"/>
        <v>0</v>
      </c>
      <c r="AE19" s="1">
        <f t="shared" si="6"/>
        <v>0</v>
      </c>
      <c r="AF19" s="1">
        <f t="shared" si="6"/>
        <v>0</v>
      </c>
      <c r="AG19" s="1">
        <f t="shared" si="6"/>
        <v>0</v>
      </c>
      <c r="AH19" s="1">
        <f t="shared" si="6"/>
        <v>0</v>
      </c>
      <c r="AI19" s="1">
        <f t="shared" si="6"/>
        <v>0</v>
      </c>
      <c r="AJ19" s="1">
        <f t="shared" si="6"/>
        <v>0</v>
      </c>
      <c r="AK19" s="1">
        <f t="shared" si="6"/>
        <v>0</v>
      </c>
      <c r="AL19" s="1">
        <f t="shared" si="6"/>
        <v>0</v>
      </c>
      <c r="AM19" s="1">
        <f t="shared" si="6"/>
        <v>0</v>
      </c>
      <c r="AN19" s="1">
        <f t="shared" si="6"/>
        <v>0</v>
      </c>
      <c r="AO19" s="1">
        <f t="shared" si="6"/>
        <v>0</v>
      </c>
      <c r="AP19" s="1">
        <f t="shared" si="6"/>
        <v>0</v>
      </c>
      <c r="AQ19" s="1">
        <f t="shared" si="6"/>
        <v>0</v>
      </c>
      <c r="AR19" s="1">
        <f t="shared" si="6"/>
        <v>0</v>
      </c>
      <c r="AS19" s="1">
        <f t="shared" si="6"/>
        <v>0</v>
      </c>
      <c r="AT19" s="1">
        <f t="shared" si="6"/>
        <v>0</v>
      </c>
      <c r="AU19" s="1">
        <f t="shared" si="6"/>
        <v>0</v>
      </c>
      <c r="AV19" s="1">
        <f t="shared" si="6"/>
        <v>0</v>
      </c>
      <c r="AW19" s="1">
        <f t="shared" si="6"/>
        <v>0</v>
      </c>
      <c r="AX19" s="1">
        <f t="shared" si="6"/>
        <v>0</v>
      </c>
      <c r="AY19" s="1">
        <f t="shared" si="6"/>
        <v>0</v>
      </c>
      <c r="AZ19" s="1">
        <f t="shared" si="6"/>
        <v>0</v>
      </c>
      <c r="BA19" s="1">
        <f t="shared" si="6"/>
        <v>0</v>
      </c>
      <c r="BB19" s="1">
        <f t="shared" si="6"/>
        <v>0</v>
      </c>
      <c r="BC19" s="1">
        <f t="shared" si="6"/>
        <v>0</v>
      </c>
      <c r="BD19" s="1">
        <f t="shared" si="6"/>
        <v>0</v>
      </c>
      <c r="BE19" s="1">
        <f t="shared" si="6"/>
        <v>0</v>
      </c>
      <c r="BF19" s="1">
        <f t="shared" si="6"/>
        <v>0</v>
      </c>
      <c r="BG19" s="1">
        <f t="shared" si="6"/>
        <v>0</v>
      </c>
      <c r="BH19" s="1">
        <f t="shared" si="6"/>
        <v>0</v>
      </c>
      <c r="BI19" s="1">
        <f t="shared" si="6"/>
        <v>0</v>
      </c>
      <c r="BJ19" s="1">
        <f t="shared" si="6"/>
        <v>0</v>
      </c>
      <c r="BK19" s="1">
        <f t="shared" si="6"/>
        <v>0</v>
      </c>
      <c r="BL19" s="1">
        <f t="shared" si="6"/>
        <v>0</v>
      </c>
      <c r="BM19" s="1">
        <f t="shared" si="6"/>
        <v>0</v>
      </c>
      <c r="BN19" s="1">
        <f t="shared" si="6"/>
        <v>0</v>
      </c>
      <c r="BO19" s="1">
        <f t="shared" si="6"/>
        <v>0</v>
      </c>
      <c r="BP19" s="1">
        <f t="shared" si="5"/>
        <v>0</v>
      </c>
      <c r="BQ19" s="1">
        <f t="shared" si="5"/>
        <v>0</v>
      </c>
      <c r="BR19" s="1">
        <f t="shared" si="5"/>
        <v>0</v>
      </c>
      <c r="BS19" s="1">
        <f t="shared" si="5"/>
        <v>0</v>
      </c>
      <c r="BT19" s="1">
        <f t="shared" si="5"/>
        <v>0</v>
      </c>
      <c r="BU19" s="1">
        <f t="shared" si="5"/>
        <v>0</v>
      </c>
      <c r="BV19" s="1">
        <f t="shared" si="5"/>
        <v>0</v>
      </c>
      <c r="BW19" s="1">
        <f t="shared" si="5"/>
        <v>0</v>
      </c>
      <c r="BX19" s="1">
        <f t="shared" si="5"/>
        <v>0</v>
      </c>
      <c r="BY19" s="1">
        <f t="shared" si="5"/>
        <v>0</v>
      </c>
      <c r="BZ19" s="1">
        <f t="shared" si="5"/>
        <v>0</v>
      </c>
      <c r="CA19" s="1">
        <f t="shared" si="5"/>
        <v>0</v>
      </c>
      <c r="CB19" s="1">
        <f t="shared" si="5"/>
        <v>0</v>
      </c>
      <c r="CC19" s="1">
        <f t="shared" si="5"/>
        <v>0</v>
      </c>
      <c r="CD19" s="1">
        <f t="shared" si="5"/>
        <v>0</v>
      </c>
      <c r="CE19" s="1">
        <f t="shared" si="5"/>
        <v>0</v>
      </c>
      <c r="CF19" s="1">
        <f t="shared" si="5"/>
        <v>0</v>
      </c>
      <c r="CG19" s="1">
        <f t="shared" si="5"/>
        <v>0</v>
      </c>
      <c r="CH19" s="1">
        <f t="shared" si="5"/>
        <v>0</v>
      </c>
      <c r="CI19" s="1">
        <f t="shared" si="5"/>
        <v>0</v>
      </c>
      <c r="CJ19" s="1">
        <f t="shared" si="5"/>
        <v>0</v>
      </c>
      <c r="CK19" s="1">
        <f t="shared" si="5"/>
        <v>0</v>
      </c>
      <c r="CL19" s="1">
        <f t="shared" si="5"/>
        <v>0</v>
      </c>
      <c r="CM19" s="1">
        <f t="shared" si="5"/>
        <v>0</v>
      </c>
      <c r="CN19" s="1">
        <f t="shared" si="5"/>
        <v>0</v>
      </c>
      <c r="CO19" s="1">
        <f t="shared" si="5"/>
        <v>0</v>
      </c>
      <c r="CP19" s="1">
        <f t="shared" si="5"/>
        <v>0</v>
      </c>
      <c r="CQ19" s="1">
        <f t="shared" si="5"/>
        <v>0</v>
      </c>
      <c r="CR19" s="1">
        <f t="shared" si="5"/>
        <v>0</v>
      </c>
      <c r="CS19" s="1">
        <f t="shared" si="5"/>
        <v>0</v>
      </c>
      <c r="CT19" s="1">
        <f t="shared" si="3"/>
        <v>0</v>
      </c>
      <c r="CU19" s="1">
        <f t="shared" si="3"/>
        <v>0</v>
      </c>
      <c r="CV19" s="1">
        <f t="shared" si="3"/>
        <v>0</v>
      </c>
      <c r="CW19" s="1">
        <f t="shared" si="3"/>
        <v>0</v>
      </c>
      <c r="CX19" s="1">
        <f t="shared" si="3"/>
        <v>0</v>
      </c>
      <c r="CY19" s="1">
        <f t="shared" si="3"/>
        <v>0</v>
      </c>
      <c r="CZ19" s="1">
        <f t="shared" si="3"/>
        <v>0</v>
      </c>
      <c r="DA19" s="1">
        <f t="shared" si="3"/>
        <v>0</v>
      </c>
      <c r="DB19" s="1">
        <f t="shared" si="3"/>
        <v>0</v>
      </c>
      <c r="DC19" s="1">
        <f t="shared" si="3"/>
        <v>0</v>
      </c>
      <c r="DD19" s="1">
        <f t="shared" si="3"/>
        <v>0</v>
      </c>
      <c r="DE19" s="1">
        <f t="shared" si="3"/>
        <v>0</v>
      </c>
      <c r="DF19" s="1">
        <f t="shared" si="3"/>
        <v>0</v>
      </c>
      <c r="DG19" s="1">
        <f t="shared" si="3"/>
        <v>0</v>
      </c>
      <c r="DH19" s="1">
        <f t="shared" si="3"/>
        <v>0</v>
      </c>
      <c r="DI19" s="1">
        <f t="shared" ref="BQ19:DL23" si="7">(DI7*$B$12)/$B7*100</f>
        <v>0</v>
      </c>
      <c r="DJ19" s="1">
        <f t="shared" si="7"/>
        <v>0</v>
      </c>
      <c r="DK19" s="1">
        <f t="shared" si="7"/>
        <v>0</v>
      </c>
      <c r="DL19" s="1">
        <f t="shared" si="7"/>
        <v>0</v>
      </c>
    </row>
    <row r="20" spans="1:116" x14ac:dyDescent="0.25">
      <c r="B20">
        <v>7</v>
      </c>
      <c r="C20" t="s">
        <v>5</v>
      </c>
      <c r="D20" s="1">
        <f t="shared" si="4"/>
        <v>0.11017870581188695</v>
      </c>
      <c r="E20" s="1">
        <f t="shared" si="4"/>
        <v>0</v>
      </c>
      <c r="F20" s="1">
        <f t="shared" si="4"/>
        <v>8.7041177591390682</v>
      </c>
      <c r="G20" s="1">
        <f t="shared" si="4"/>
        <v>0</v>
      </c>
      <c r="H20" s="1">
        <f t="shared" si="4"/>
        <v>0.66107223487132161</v>
      </c>
      <c r="I20" s="1">
        <f t="shared" si="4"/>
        <v>0</v>
      </c>
      <c r="J20" s="1">
        <f t="shared" si="4"/>
        <v>0.11017870581188695</v>
      </c>
      <c r="K20" s="5">
        <f t="shared" si="4"/>
        <v>12.780729874178887</v>
      </c>
      <c r="L20" s="1">
        <f t="shared" si="4"/>
        <v>0</v>
      </c>
      <c r="M20" s="1">
        <f t="shared" si="4"/>
        <v>21.154311515882291</v>
      </c>
      <c r="N20" s="1">
        <f t="shared" si="4"/>
        <v>5.729292702218121</v>
      </c>
      <c r="O20" s="1">
        <f t="shared" si="4"/>
        <v>1.5425018813664173</v>
      </c>
      <c r="P20" s="1">
        <f t="shared" si="4"/>
        <v>0.2203574116237739</v>
      </c>
      <c r="Q20" s="1">
        <f t="shared" si="4"/>
        <v>0.44071482324754779</v>
      </c>
      <c r="R20" s="1">
        <f t="shared" si="4"/>
        <v>2.0933954104258521</v>
      </c>
      <c r="S20" s="1">
        <f t="shared" si="4"/>
        <v>0</v>
      </c>
      <c r="T20" s="1">
        <f t="shared" si="6"/>
        <v>24.900387513486447</v>
      </c>
      <c r="U20" s="1">
        <f t="shared" si="6"/>
        <v>12.560372462555112</v>
      </c>
      <c r="V20" s="1">
        <f t="shared" si="6"/>
        <v>0.11017870581188695</v>
      </c>
      <c r="W20" s="1">
        <f t="shared" si="6"/>
        <v>0.2203574116237739</v>
      </c>
      <c r="X20" s="1">
        <f t="shared" si="6"/>
        <v>0.11017870581188695</v>
      </c>
      <c r="Y20" s="1">
        <f t="shared" si="6"/>
        <v>0.44071482324754779</v>
      </c>
      <c r="Z20" s="1">
        <f t="shared" si="6"/>
        <v>0</v>
      </c>
      <c r="AA20" s="1">
        <f t="shared" si="6"/>
        <v>31.290752450575894</v>
      </c>
      <c r="AB20" s="1">
        <f t="shared" si="6"/>
        <v>12.450193756743223</v>
      </c>
      <c r="AC20" s="1">
        <f t="shared" si="6"/>
        <v>6.0598288196537817</v>
      </c>
      <c r="AD20" s="1">
        <f t="shared" si="6"/>
        <v>1.7628592929901912</v>
      </c>
      <c r="AE20" s="1">
        <f t="shared" si="6"/>
        <v>0</v>
      </c>
      <c r="AF20" s="1">
        <f t="shared" si="6"/>
        <v>7.3819732893964245</v>
      </c>
      <c r="AG20" s="1">
        <f t="shared" si="6"/>
        <v>0</v>
      </c>
      <c r="AH20" s="1">
        <f t="shared" si="6"/>
        <v>16.416627165971153</v>
      </c>
      <c r="AI20" s="1">
        <f t="shared" si="6"/>
        <v>0</v>
      </c>
      <c r="AJ20" s="1">
        <f t="shared" si="6"/>
        <v>3.4155398801684953</v>
      </c>
      <c r="AK20" s="1">
        <f t="shared" si="6"/>
        <v>0</v>
      </c>
      <c r="AL20" s="1">
        <f t="shared" si="6"/>
        <v>0</v>
      </c>
      <c r="AM20" s="1">
        <f t="shared" si="6"/>
        <v>2.7544676452971739</v>
      </c>
      <c r="AN20" s="1">
        <f t="shared" si="6"/>
        <v>0.11017870581188695</v>
      </c>
      <c r="AO20" s="1">
        <f t="shared" si="6"/>
        <v>21.374668927506065</v>
      </c>
      <c r="AP20" s="1">
        <f t="shared" si="6"/>
        <v>0</v>
      </c>
      <c r="AQ20" s="1">
        <f t="shared" si="6"/>
        <v>1.4323231755545303</v>
      </c>
      <c r="AR20" s="1">
        <f t="shared" si="6"/>
        <v>0.11017870581188695</v>
      </c>
      <c r="AS20" s="1">
        <f t="shared" si="6"/>
        <v>0.11017870581188695</v>
      </c>
      <c r="AT20" s="1">
        <f t="shared" si="6"/>
        <v>3.9664334092279296</v>
      </c>
      <c r="AU20" s="1">
        <f t="shared" si="6"/>
        <v>0</v>
      </c>
      <c r="AV20" s="1">
        <f t="shared" si="6"/>
        <v>26.332710689040979</v>
      </c>
      <c r="AW20" s="1">
        <f t="shared" si="6"/>
        <v>0.99160835230698241</v>
      </c>
      <c r="AX20" s="1">
        <f t="shared" si="6"/>
        <v>0.77125094068320865</v>
      </c>
      <c r="AY20" s="1">
        <f t="shared" si="6"/>
        <v>0.2203574116237739</v>
      </c>
      <c r="AZ20" s="1">
        <f t="shared" si="6"/>
        <v>0.44071482324754779</v>
      </c>
      <c r="BA20" s="1">
        <f t="shared" si="6"/>
        <v>1.1017870581188696</v>
      </c>
      <c r="BB20" s="1">
        <f t="shared" si="6"/>
        <v>0</v>
      </c>
      <c r="BC20" s="1">
        <f t="shared" si="6"/>
        <v>34.045220095873063</v>
      </c>
      <c r="BD20" s="1">
        <f t="shared" si="6"/>
        <v>0.66107223487132161</v>
      </c>
      <c r="BE20" s="1">
        <f t="shared" si="6"/>
        <v>1.1017870581188696</v>
      </c>
      <c r="BF20" s="1">
        <f t="shared" si="6"/>
        <v>0.11017870581188695</v>
      </c>
      <c r="BG20" s="1">
        <f t="shared" si="6"/>
        <v>0</v>
      </c>
      <c r="BH20" s="1">
        <f t="shared" si="6"/>
        <v>9.3651899940103913</v>
      </c>
      <c r="BI20" s="1">
        <f t="shared" si="6"/>
        <v>0</v>
      </c>
      <c r="BJ20" s="1">
        <f t="shared" si="6"/>
        <v>9.8059048172579377</v>
      </c>
      <c r="BK20" s="1">
        <f t="shared" si="6"/>
        <v>0</v>
      </c>
      <c r="BL20" s="1">
        <f t="shared" si="6"/>
        <v>0.11017870581188695</v>
      </c>
      <c r="BM20" s="1">
        <f t="shared" si="6"/>
        <v>0</v>
      </c>
      <c r="BN20" s="1">
        <f t="shared" si="6"/>
        <v>0</v>
      </c>
      <c r="BO20" s="1">
        <f t="shared" si="6"/>
        <v>3.4155398801684953</v>
      </c>
      <c r="BP20" s="1">
        <f t="shared" si="6"/>
        <v>0.11017870581188695</v>
      </c>
      <c r="BQ20" s="1">
        <f t="shared" si="7"/>
        <v>15.865733636911719</v>
      </c>
      <c r="BR20" s="1">
        <f t="shared" si="7"/>
        <v>0</v>
      </c>
      <c r="BS20" s="1">
        <f t="shared" si="7"/>
        <v>0</v>
      </c>
      <c r="BT20" s="1">
        <f t="shared" si="7"/>
        <v>0</v>
      </c>
      <c r="BU20" s="1">
        <f t="shared" si="7"/>
        <v>0</v>
      </c>
      <c r="BV20" s="1">
        <f t="shared" si="7"/>
        <v>1.5425018813664173</v>
      </c>
      <c r="BW20" s="1">
        <f t="shared" si="7"/>
        <v>0</v>
      </c>
      <c r="BX20" s="1">
        <f t="shared" si="7"/>
        <v>14.653767872980964</v>
      </c>
      <c r="BY20" s="1">
        <f t="shared" si="7"/>
        <v>0</v>
      </c>
      <c r="BZ20" s="1">
        <f t="shared" si="7"/>
        <v>0</v>
      </c>
      <c r="CA20" s="1">
        <f t="shared" si="7"/>
        <v>0</v>
      </c>
      <c r="CB20" s="1">
        <f t="shared" si="7"/>
        <v>0</v>
      </c>
      <c r="CC20" s="1">
        <f t="shared" si="7"/>
        <v>3.1951824685447217</v>
      </c>
      <c r="CD20" s="1">
        <f t="shared" si="7"/>
        <v>0</v>
      </c>
      <c r="CE20" s="1">
        <f t="shared" si="7"/>
        <v>4.9580417615349131</v>
      </c>
      <c r="CF20" s="1">
        <f t="shared" si="7"/>
        <v>0</v>
      </c>
      <c r="CG20" s="1">
        <f t="shared" si="7"/>
        <v>0</v>
      </c>
      <c r="CH20" s="1">
        <f t="shared" si="7"/>
        <v>0</v>
      </c>
      <c r="CI20" s="1">
        <f t="shared" si="7"/>
        <v>0</v>
      </c>
      <c r="CJ20" s="1">
        <f t="shared" si="7"/>
        <v>2.6442889394852864</v>
      </c>
      <c r="CK20" s="1">
        <f t="shared" si="7"/>
        <v>0</v>
      </c>
      <c r="CL20" s="1">
        <f t="shared" si="7"/>
        <v>34.926649742368163</v>
      </c>
      <c r="CM20" s="1">
        <f t="shared" si="7"/>
        <v>0</v>
      </c>
      <c r="CN20" s="1">
        <f t="shared" si="7"/>
        <v>0</v>
      </c>
      <c r="CO20" s="1">
        <f t="shared" si="7"/>
        <v>0</v>
      </c>
      <c r="CP20" s="1">
        <f t="shared" si="7"/>
        <v>1.2119657639307564</v>
      </c>
      <c r="CQ20" s="1">
        <f t="shared" si="7"/>
        <v>3.4155398801684953</v>
      </c>
      <c r="CR20" s="1">
        <f t="shared" si="7"/>
        <v>0</v>
      </c>
      <c r="CS20" s="1">
        <f t="shared" si="7"/>
        <v>35.257185859803826</v>
      </c>
      <c r="CT20" s="1">
        <f t="shared" si="7"/>
        <v>0.66107223487132161</v>
      </c>
      <c r="CU20" s="1">
        <f t="shared" si="7"/>
        <v>0.99160835230698241</v>
      </c>
      <c r="CV20" s="1">
        <f t="shared" si="7"/>
        <v>0</v>
      </c>
      <c r="CW20" s="1">
        <f t="shared" si="7"/>
        <v>0.11017870581188695</v>
      </c>
      <c r="CX20" s="1">
        <f t="shared" si="7"/>
        <v>0.55089352905943478</v>
      </c>
      <c r="CY20" s="1">
        <f t="shared" si="7"/>
        <v>0</v>
      </c>
      <c r="CZ20" s="1">
        <f t="shared" si="7"/>
        <v>20.713596692634745</v>
      </c>
      <c r="DA20" s="1">
        <f t="shared" si="7"/>
        <v>0.3305361174356608</v>
      </c>
      <c r="DB20" s="1">
        <f t="shared" si="7"/>
        <v>0</v>
      </c>
      <c r="DC20" s="1">
        <f t="shared" si="7"/>
        <v>0</v>
      </c>
      <c r="DD20" s="1">
        <f t="shared" si="7"/>
        <v>0</v>
      </c>
      <c r="DE20" s="1">
        <f t="shared" si="7"/>
        <v>7.8226881126439736</v>
      </c>
      <c r="DF20" s="1">
        <f t="shared" si="7"/>
        <v>0</v>
      </c>
      <c r="DG20" s="1">
        <f t="shared" si="7"/>
        <v>1.2119657639307564</v>
      </c>
      <c r="DH20" s="1">
        <f t="shared" si="7"/>
        <v>0</v>
      </c>
      <c r="DI20" s="1">
        <f t="shared" si="7"/>
        <v>0</v>
      </c>
      <c r="DJ20" s="1">
        <f t="shared" si="7"/>
        <v>0</v>
      </c>
      <c r="DK20" s="1">
        <f t="shared" si="7"/>
        <v>0</v>
      </c>
      <c r="DL20" s="1">
        <f t="shared" si="7"/>
        <v>5.2885778789705729</v>
      </c>
    </row>
    <row r="21" spans="1:116" x14ac:dyDescent="0.25">
      <c r="B21">
        <v>8</v>
      </c>
      <c r="C21" t="s">
        <v>6</v>
      </c>
      <c r="D21" s="1">
        <f t="shared" si="4"/>
        <v>14.762489060595948</v>
      </c>
      <c r="E21" s="1">
        <f t="shared" si="4"/>
        <v>9.8003078637569736</v>
      </c>
      <c r="F21" s="1">
        <f t="shared" si="4"/>
        <v>22.639951710577819</v>
      </c>
      <c r="G21" s="1">
        <f t="shared" si="4"/>
        <v>18.049934103501769</v>
      </c>
      <c r="H21" s="1">
        <f t="shared" si="4"/>
        <v>15.320734445240333</v>
      </c>
      <c r="I21" s="1">
        <f t="shared" si="4"/>
        <v>17.057497864133975</v>
      </c>
      <c r="J21" s="1">
        <f t="shared" si="4"/>
        <v>15.568843505082283</v>
      </c>
      <c r="K21" s="5">
        <f t="shared" si="4"/>
        <v>21.647515471210024</v>
      </c>
      <c r="L21" s="1">
        <f t="shared" si="4"/>
        <v>12.653562051939385</v>
      </c>
      <c r="M21" s="1">
        <f t="shared" si="4"/>
        <v>36.347977266845483</v>
      </c>
      <c r="N21" s="1">
        <f t="shared" si="4"/>
        <v>17.801825043659822</v>
      </c>
      <c r="O21" s="1">
        <f t="shared" si="4"/>
        <v>18.173988633422741</v>
      </c>
      <c r="P21" s="1">
        <f t="shared" si="4"/>
        <v>16.499252479489588</v>
      </c>
      <c r="Q21" s="1">
        <f t="shared" si="4"/>
        <v>6.6989446157326142</v>
      </c>
      <c r="R21" s="1">
        <f t="shared" si="4"/>
        <v>19.786697522395411</v>
      </c>
      <c r="S21" s="1">
        <f t="shared" si="4"/>
        <v>12.34342572713695</v>
      </c>
      <c r="T21" s="1">
        <f t="shared" si="6"/>
        <v>31.819986924729925</v>
      </c>
      <c r="U21" s="1">
        <f t="shared" si="6"/>
        <v>21.213324616486616</v>
      </c>
      <c r="V21" s="1">
        <f t="shared" si="6"/>
        <v>16.06506162476618</v>
      </c>
      <c r="W21" s="1">
        <f t="shared" si="6"/>
        <v>15.196679915319358</v>
      </c>
      <c r="X21" s="1">
        <f t="shared" si="6"/>
        <v>11.164907692887692</v>
      </c>
      <c r="Y21" s="1">
        <f t="shared" si="6"/>
        <v>13.956134616109614</v>
      </c>
      <c r="Z21" s="1">
        <f t="shared" si="6"/>
        <v>14.70046179563546</v>
      </c>
      <c r="AA21" s="1">
        <f t="shared" si="6"/>
        <v>37.774604360936692</v>
      </c>
      <c r="AB21" s="1">
        <f t="shared" si="6"/>
        <v>19.414533932632487</v>
      </c>
      <c r="AC21" s="1">
        <f t="shared" si="6"/>
        <v>19.786697522395411</v>
      </c>
      <c r="AD21" s="1">
        <f t="shared" si="6"/>
        <v>16.375197949568616</v>
      </c>
      <c r="AE21" s="1">
        <f t="shared" si="6"/>
        <v>11.785180342492566</v>
      </c>
      <c r="AF21" s="1">
        <f t="shared" si="6"/>
        <v>22.205760855854411</v>
      </c>
      <c r="AG21" s="1">
        <f t="shared" si="6"/>
        <v>16.06506162476618</v>
      </c>
      <c r="AH21" s="1">
        <f t="shared" si="6"/>
        <v>25.431178633799739</v>
      </c>
      <c r="AI21" s="1">
        <f t="shared" si="6"/>
        <v>16.747361539331539</v>
      </c>
      <c r="AJ21" s="1">
        <f t="shared" si="6"/>
        <v>11.909234872413538</v>
      </c>
      <c r="AK21" s="1">
        <f t="shared" si="6"/>
        <v>15.13465265035887</v>
      </c>
      <c r="AL21" s="1">
        <f t="shared" si="6"/>
        <v>12.219371197215974</v>
      </c>
      <c r="AM21" s="1">
        <f t="shared" si="6"/>
        <v>14.824516325556436</v>
      </c>
      <c r="AN21" s="1">
        <f t="shared" si="6"/>
        <v>13.521943761386204</v>
      </c>
      <c r="AO21" s="1">
        <f t="shared" si="6"/>
        <v>26.733751197969973</v>
      </c>
      <c r="AP21" s="1">
        <f t="shared" si="6"/>
        <v>15.506816240121793</v>
      </c>
      <c r="AQ21" s="1">
        <f t="shared" si="6"/>
        <v>16.933443334212999</v>
      </c>
      <c r="AR21" s="1">
        <f t="shared" si="6"/>
        <v>14.762489060595948</v>
      </c>
      <c r="AS21" s="1">
        <f t="shared" si="6"/>
        <v>13.149780171623282</v>
      </c>
      <c r="AT21" s="1">
        <f t="shared" si="6"/>
        <v>16.06506162476618</v>
      </c>
      <c r="AU21" s="1">
        <f t="shared" si="6"/>
        <v>13.956134616109614</v>
      </c>
      <c r="AV21" s="1">
        <f t="shared" si="6"/>
        <v>36.037840942043047</v>
      </c>
      <c r="AW21" s="1">
        <f t="shared" si="6"/>
        <v>20.282915642079306</v>
      </c>
      <c r="AX21" s="1">
        <f t="shared" si="6"/>
        <v>17.491688718857382</v>
      </c>
      <c r="AY21" s="1">
        <f t="shared" si="6"/>
        <v>15.010598120437896</v>
      </c>
      <c r="AZ21" s="1">
        <f t="shared" si="6"/>
        <v>10.358553248401359</v>
      </c>
      <c r="BA21" s="1">
        <f t="shared" si="6"/>
        <v>11.971262137374024</v>
      </c>
      <c r="BB21" s="1">
        <f t="shared" si="6"/>
        <v>14.018161881070101</v>
      </c>
      <c r="BC21" s="1">
        <f t="shared" si="6"/>
        <v>38.518931540462539</v>
      </c>
      <c r="BD21" s="1">
        <f t="shared" si="6"/>
        <v>19.600615727513947</v>
      </c>
      <c r="BE21" s="1">
        <f t="shared" si="6"/>
        <v>16.809388804292023</v>
      </c>
      <c r="BF21" s="1">
        <f t="shared" si="6"/>
        <v>16.499252479489588</v>
      </c>
      <c r="BG21" s="1">
        <f t="shared" si="6"/>
        <v>7.8774626499818732</v>
      </c>
      <c r="BH21" s="1">
        <f t="shared" si="6"/>
        <v>30.889577950322611</v>
      </c>
      <c r="BI21" s="1">
        <f t="shared" si="6"/>
        <v>7.2571900003769994</v>
      </c>
      <c r="BJ21" s="1">
        <f t="shared" si="6"/>
        <v>20.158861112158334</v>
      </c>
      <c r="BK21" s="1">
        <f t="shared" si="6"/>
        <v>14.886543590516924</v>
      </c>
      <c r="BL21" s="1">
        <f t="shared" si="6"/>
        <v>16.003034359805689</v>
      </c>
      <c r="BM21" s="1">
        <f t="shared" si="6"/>
        <v>11.847207607453052</v>
      </c>
      <c r="BN21" s="1">
        <f t="shared" si="6"/>
        <v>7.9394899149423592</v>
      </c>
      <c r="BO21" s="1">
        <f t="shared" si="6"/>
        <v>11.909234872413538</v>
      </c>
      <c r="BP21" s="1">
        <f t="shared" si="6"/>
        <v>14.514380000753999</v>
      </c>
      <c r="BQ21" s="1">
        <f t="shared" si="7"/>
        <v>11.164907692887692</v>
      </c>
      <c r="BR21" s="1">
        <f t="shared" si="7"/>
        <v>14.328298205872539</v>
      </c>
      <c r="BS21" s="1">
        <f t="shared" si="7"/>
        <v>13.956134616109614</v>
      </c>
      <c r="BT21" s="1">
        <f t="shared" si="7"/>
        <v>14.328298205872539</v>
      </c>
      <c r="BU21" s="1">
        <f t="shared" si="7"/>
        <v>11.350989487769155</v>
      </c>
      <c r="BV21" s="1">
        <f t="shared" si="7"/>
        <v>12.901671111781333</v>
      </c>
      <c r="BW21" s="1">
        <f t="shared" si="7"/>
        <v>8.7458443594286912</v>
      </c>
      <c r="BX21" s="1">
        <f t="shared" si="7"/>
        <v>6.5128628208511534</v>
      </c>
      <c r="BY21" s="1">
        <f t="shared" si="7"/>
        <v>13.21180743658377</v>
      </c>
      <c r="BZ21" s="1">
        <f t="shared" si="7"/>
        <v>13.149780171623282</v>
      </c>
      <c r="CA21" s="1">
        <f t="shared" si="7"/>
        <v>9.9863896586384353</v>
      </c>
      <c r="CB21" s="1">
        <f t="shared" si="7"/>
        <v>7.1331354704560255</v>
      </c>
      <c r="CC21" s="1">
        <f t="shared" si="7"/>
        <v>14.328298205872539</v>
      </c>
      <c r="CD21" s="1">
        <f t="shared" si="7"/>
        <v>9.8623351287174614</v>
      </c>
      <c r="CE21" s="1">
        <f t="shared" si="7"/>
        <v>2.2329815385775382</v>
      </c>
      <c r="CF21" s="1">
        <f t="shared" si="7"/>
        <v>17.119525129094463</v>
      </c>
      <c r="CG21" s="1">
        <f t="shared" si="7"/>
        <v>10.97882589800623</v>
      </c>
      <c r="CH21" s="1">
        <f t="shared" si="7"/>
        <v>7.0711082054955385</v>
      </c>
      <c r="CI21" s="1">
        <f t="shared" si="7"/>
        <v>2.2950088035380256</v>
      </c>
      <c r="CJ21" s="1">
        <f t="shared" si="7"/>
        <v>13.521943761386204</v>
      </c>
      <c r="CK21" s="1">
        <f t="shared" si="7"/>
        <v>13.64599829130718</v>
      </c>
      <c r="CL21" s="1">
        <f t="shared" si="7"/>
        <v>31.137687010164566</v>
      </c>
      <c r="CM21" s="1">
        <f t="shared" si="7"/>
        <v>16.127088889726664</v>
      </c>
      <c r="CN21" s="1">
        <f t="shared" si="7"/>
        <v>16.561279744450079</v>
      </c>
      <c r="CO21" s="1">
        <f t="shared" si="7"/>
        <v>15.196679915319358</v>
      </c>
      <c r="CP21" s="1">
        <f t="shared" si="7"/>
        <v>10.792744103124768</v>
      </c>
      <c r="CQ21" s="1">
        <f t="shared" si="7"/>
        <v>11.909234872413538</v>
      </c>
      <c r="CR21" s="1">
        <f t="shared" si="7"/>
        <v>10.792744103124768</v>
      </c>
      <c r="CS21" s="1">
        <f t="shared" si="7"/>
        <v>25.30712410387877</v>
      </c>
      <c r="CT21" s="1">
        <f t="shared" si="7"/>
        <v>18.049934103501769</v>
      </c>
      <c r="CU21" s="1">
        <f t="shared" si="7"/>
        <v>16.747361539331539</v>
      </c>
      <c r="CV21" s="1">
        <f t="shared" si="7"/>
        <v>15.13465265035887</v>
      </c>
      <c r="CW21" s="1">
        <f t="shared" si="7"/>
        <v>10.296525983440871</v>
      </c>
      <c r="CX21" s="1">
        <f t="shared" si="7"/>
        <v>6.5748900858116412</v>
      </c>
      <c r="CY21" s="1">
        <f t="shared" si="7"/>
        <v>8.9939534192706407</v>
      </c>
      <c r="CZ21" s="1">
        <f t="shared" si="7"/>
        <v>14.638434530674974</v>
      </c>
      <c r="DA21" s="1">
        <f t="shared" si="7"/>
        <v>19.786697522395411</v>
      </c>
      <c r="DB21" s="1">
        <f t="shared" si="7"/>
        <v>14.204243675951563</v>
      </c>
      <c r="DC21" s="1">
        <f t="shared" si="7"/>
        <v>12.03328940233451</v>
      </c>
      <c r="DD21" s="1">
        <f t="shared" si="7"/>
        <v>2.046899743696077</v>
      </c>
      <c r="DE21" s="1">
        <f t="shared" si="7"/>
        <v>13.956134616109614</v>
      </c>
      <c r="DF21" s="1">
        <f t="shared" si="7"/>
        <v>10.97882589800623</v>
      </c>
      <c r="DG21" s="1">
        <f t="shared" si="7"/>
        <v>5.8305629062857944</v>
      </c>
      <c r="DH21" s="1">
        <f t="shared" si="7"/>
        <v>19.848724787355899</v>
      </c>
      <c r="DI21" s="1">
        <f t="shared" si="7"/>
        <v>4.8381266669179999</v>
      </c>
      <c r="DJ21" s="1">
        <f t="shared" si="7"/>
        <v>5.8925901712462831</v>
      </c>
      <c r="DK21" s="1">
        <f t="shared" si="7"/>
        <v>1.9228452137751026</v>
      </c>
      <c r="DL21" s="1">
        <f t="shared" si="7"/>
        <v>22.329815385775383</v>
      </c>
    </row>
    <row r="22" spans="1:116" x14ac:dyDescent="0.25">
      <c r="B22">
        <v>9</v>
      </c>
      <c r="C22" t="s">
        <v>7</v>
      </c>
      <c r="D22" s="1">
        <f t="shared" si="4"/>
        <v>56.789222174792123</v>
      </c>
      <c r="E22" s="1">
        <f t="shared" si="4"/>
        <v>30.708246064887589</v>
      </c>
      <c r="F22" s="1">
        <f t="shared" si="4"/>
        <v>64.781779369762859</v>
      </c>
      <c r="G22" s="1">
        <f t="shared" si="4"/>
        <v>51.741291314810603</v>
      </c>
      <c r="H22" s="1">
        <f t="shared" si="4"/>
        <v>49.637986789818292</v>
      </c>
      <c r="I22" s="1">
        <f t="shared" si="4"/>
        <v>53.844595839802899</v>
      </c>
      <c r="J22" s="1">
        <f t="shared" si="4"/>
        <v>53.844595839802899</v>
      </c>
      <c r="K22" s="5">
        <f t="shared" si="4"/>
        <v>65.623101179759786</v>
      </c>
      <c r="L22" s="1">
        <f t="shared" si="4"/>
        <v>36.597498734866029</v>
      </c>
      <c r="M22" s="1">
        <f t="shared" si="4"/>
        <v>71.933014754736689</v>
      </c>
      <c r="N22" s="1">
        <f t="shared" si="4"/>
        <v>65.202440274761315</v>
      </c>
      <c r="O22" s="1">
        <f t="shared" si="4"/>
        <v>58.892526699784419</v>
      </c>
      <c r="P22" s="1">
        <f t="shared" si="4"/>
        <v>59.733848509781339</v>
      </c>
      <c r="Q22" s="1">
        <f t="shared" si="4"/>
        <v>41.645429594847556</v>
      </c>
      <c r="R22" s="1">
        <f t="shared" si="4"/>
        <v>63.519796654767482</v>
      </c>
      <c r="S22" s="1">
        <f>(S10*$B$12)/$B10*100</f>
        <v>23.557010679913766</v>
      </c>
      <c r="T22" s="1">
        <f t="shared" si="6"/>
        <v>71.933014754736689</v>
      </c>
      <c r="U22" s="1">
        <f t="shared" si="6"/>
        <v>64.781779369762859</v>
      </c>
      <c r="V22" s="1">
        <f t="shared" si="6"/>
        <v>52.582613124807509</v>
      </c>
      <c r="W22" s="1">
        <f t="shared" si="6"/>
        <v>55.527239459796739</v>
      </c>
      <c r="X22" s="1">
        <f t="shared" si="6"/>
        <v>49.637986789818292</v>
      </c>
      <c r="Y22" s="1">
        <f t="shared" si="6"/>
        <v>70.250371134742849</v>
      </c>
      <c r="Z22" s="1">
        <f t="shared" si="6"/>
        <v>22.295027964918386</v>
      </c>
      <c r="AA22" s="1">
        <f t="shared" si="6"/>
        <v>73.615658374730529</v>
      </c>
      <c r="AB22" s="1">
        <f t="shared" si="6"/>
        <v>48.376004074822923</v>
      </c>
      <c r="AC22" s="1">
        <f t="shared" si="6"/>
        <v>63.940457559765939</v>
      </c>
      <c r="AD22" s="1">
        <f t="shared" si="6"/>
        <v>58.471865794785963</v>
      </c>
      <c r="AE22" s="1">
        <f t="shared" si="6"/>
        <v>62.257813939772099</v>
      </c>
      <c r="AF22" s="1">
        <f t="shared" si="6"/>
        <v>73.615658374730529</v>
      </c>
      <c r="AG22" s="1">
        <f t="shared" si="6"/>
        <v>31.970228779882969</v>
      </c>
      <c r="AH22" s="1">
        <f t="shared" si="6"/>
        <v>63.940457559765939</v>
      </c>
      <c r="AI22" s="1">
        <f t="shared" si="6"/>
        <v>60.995831224776708</v>
      </c>
      <c r="AJ22" s="1">
        <f t="shared" si="6"/>
        <v>55.106578554798283</v>
      </c>
      <c r="AK22" s="1">
        <f t="shared" si="6"/>
        <v>49.637986789818292</v>
      </c>
      <c r="AL22" s="1">
        <f t="shared" si="6"/>
        <v>45.852038644832149</v>
      </c>
      <c r="AM22" s="1">
        <f t="shared" si="6"/>
        <v>53.844595839802899</v>
      </c>
      <c r="AN22" s="1">
        <f t="shared" si="6"/>
        <v>37.018159639864493</v>
      </c>
      <c r="AO22" s="1">
        <f t="shared" si="6"/>
        <v>70.671032039741306</v>
      </c>
      <c r="AP22" s="1">
        <f t="shared" si="6"/>
        <v>50.058647694816763</v>
      </c>
      <c r="AQ22" s="1">
        <f t="shared" si="6"/>
        <v>54.685917649799819</v>
      </c>
      <c r="AR22" s="1">
        <f t="shared" si="6"/>
        <v>56.789222174792123</v>
      </c>
      <c r="AS22" s="1">
        <f t="shared" si="6"/>
        <v>56.368561269793659</v>
      </c>
      <c r="AT22" s="1">
        <f t="shared" si="6"/>
        <v>65.623101179759786</v>
      </c>
      <c r="AU22" s="1">
        <f t="shared" si="6"/>
        <v>28.60494153989529</v>
      </c>
      <c r="AV22" s="1">
        <f t="shared" si="6"/>
        <v>73.615658374730529</v>
      </c>
      <c r="AW22" s="1">
        <f t="shared" si="6"/>
        <v>64.781779369762859</v>
      </c>
      <c r="AX22" s="1">
        <f t="shared" si="6"/>
        <v>52.582613124807509</v>
      </c>
      <c r="AY22" s="1">
        <f t="shared" si="6"/>
        <v>53.844595839802899</v>
      </c>
      <c r="AZ22" s="1">
        <f t="shared" si="6"/>
        <v>49.217325884819829</v>
      </c>
      <c r="BA22" s="1">
        <f t="shared" si="6"/>
        <v>45.852038644832149</v>
      </c>
      <c r="BB22" s="1">
        <f t="shared" si="6"/>
        <v>18.929740724930706</v>
      </c>
      <c r="BC22" s="1">
        <f t="shared" si="6"/>
        <v>74.036319279728986</v>
      </c>
      <c r="BD22" s="1">
        <f t="shared" si="6"/>
        <v>59.313187604782868</v>
      </c>
      <c r="BE22" s="1">
        <f t="shared" si="6"/>
        <v>42.486751404844469</v>
      </c>
      <c r="BF22" s="1">
        <f t="shared" si="6"/>
        <v>57.209883079790579</v>
      </c>
      <c r="BG22" s="1">
        <f t="shared" si="6"/>
        <v>55.106578554798283</v>
      </c>
      <c r="BH22" s="1">
        <f t="shared" si="6"/>
        <v>74.877641089725898</v>
      </c>
      <c r="BI22" s="1">
        <f t="shared" si="6"/>
        <v>21.033045249923006</v>
      </c>
      <c r="BJ22" s="1">
        <f t="shared" si="6"/>
        <v>60.154509414779803</v>
      </c>
      <c r="BK22" s="1">
        <f t="shared" si="6"/>
        <v>49.637986789818292</v>
      </c>
      <c r="BL22" s="1">
        <f t="shared" si="6"/>
        <v>46.693360454829083</v>
      </c>
      <c r="BM22" s="1">
        <f t="shared" si="6"/>
        <v>41.224768689849093</v>
      </c>
      <c r="BN22" s="1">
        <f t="shared" si="6"/>
        <v>43.328073214841396</v>
      </c>
      <c r="BO22" s="1">
        <f t="shared" si="6"/>
        <v>55.106578554798283</v>
      </c>
      <c r="BP22" s="1">
        <f t="shared" si="6"/>
        <v>22.295027964918386</v>
      </c>
      <c r="BQ22" s="1">
        <f t="shared" si="7"/>
        <v>55.527239459796739</v>
      </c>
      <c r="BR22" s="1">
        <f t="shared" si="7"/>
        <v>39.542125069855253</v>
      </c>
      <c r="BS22" s="1">
        <f t="shared" si="7"/>
        <v>32.811550589879893</v>
      </c>
      <c r="BT22" s="1">
        <f t="shared" si="7"/>
        <v>37.018159639864493</v>
      </c>
      <c r="BU22" s="1">
        <f t="shared" si="7"/>
        <v>27.76361972989837</v>
      </c>
      <c r="BV22" s="1">
        <f t="shared" si="7"/>
        <v>47.955343169824452</v>
      </c>
      <c r="BW22" s="1">
        <f t="shared" si="7"/>
        <v>15.143792579944565</v>
      </c>
      <c r="BX22" s="1">
        <f t="shared" si="7"/>
        <v>29.866924254890669</v>
      </c>
      <c r="BY22" s="1">
        <f t="shared" si="7"/>
        <v>34.494194209873733</v>
      </c>
      <c r="BZ22" s="1">
        <f t="shared" si="7"/>
        <v>27.34295882489991</v>
      </c>
      <c r="CA22" s="1">
        <f t="shared" si="7"/>
        <v>35.756176924869109</v>
      </c>
      <c r="CB22" s="1">
        <f t="shared" si="7"/>
        <v>60.995831224776708</v>
      </c>
      <c r="CC22" s="1">
        <f t="shared" si="7"/>
        <v>51.320630409812139</v>
      </c>
      <c r="CD22" s="1">
        <f t="shared" si="7"/>
        <v>23.977671584912226</v>
      </c>
      <c r="CE22" s="1">
        <f t="shared" si="7"/>
        <v>1.6826436199938406</v>
      </c>
      <c r="CF22" s="1">
        <f t="shared" si="7"/>
        <v>48.376004074822923</v>
      </c>
      <c r="CG22" s="1">
        <f t="shared" si="7"/>
        <v>13.881809864949185</v>
      </c>
      <c r="CH22" s="1">
        <f t="shared" si="7"/>
        <v>19.350401629929166</v>
      </c>
      <c r="CI22" s="1">
        <f t="shared" si="7"/>
        <v>15.564453484943025</v>
      </c>
      <c r="CJ22" s="1">
        <f t="shared" si="7"/>
        <v>56.789222174792123</v>
      </c>
      <c r="CK22" s="1">
        <f t="shared" si="7"/>
        <v>25.23965429990761</v>
      </c>
      <c r="CL22" s="1">
        <f t="shared" si="7"/>
        <v>68.567727514748995</v>
      </c>
      <c r="CM22" s="1">
        <f t="shared" si="7"/>
        <v>50.058647694816763</v>
      </c>
      <c r="CN22" s="1">
        <f t="shared" si="7"/>
        <v>37.438820544862949</v>
      </c>
      <c r="CO22" s="1">
        <f t="shared" si="7"/>
        <v>42.486751404844469</v>
      </c>
      <c r="CP22" s="1">
        <f t="shared" si="7"/>
        <v>39.121464164856789</v>
      </c>
      <c r="CQ22" s="1">
        <f t="shared" si="7"/>
        <v>55.106578554798283</v>
      </c>
      <c r="CR22" s="1">
        <f t="shared" si="7"/>
        <v>17.667758009935326</v>
      </c>
      <c r="CS22" s="1">
        <f t="shared" si="7"/>
        <v>68.988388419747466</v>
      </c>
      <c r="CT22" s="1">
        <f t="shared" si="7"/>
        <v>60.575170319778259</v>
      </c>
      <c r="CU22" s="1">
        <f t="shared" si="7"/>
        <v>40.804107784850629</v>
      </c>
      <c r="CV22" s="1">
        <f t="shared" si="7"/>
        <v>42.486751404844469</v>
      </c>
      <c r="CW22" s="1">
        <f t="shared" si="7"/>
        <v>40.383446879852173</v>
      </c>
      <c r="CX22" s="1">
        <f t="shared" si="7"/>
        <v>51.741291314810603</v>
      </c>
      <c r="CY22" s="1">
        <f t="shared" si="7"/>
        <v>16.405775294939946</v>
      </c>
      <c r="CZ22" s="1">
        <f t="shared" si="7"/>
        <v>53.844595839802899</v>
      </c>
      <c r="DA22" s="1">
        <f t="shared" si="7"/>
        <v>60.154509414779803</v>
      </c>
      <c r="DB22" s="1">
        <f t="shared" si="7"/>
        <v>24.818993394909146</v>
      </c>
      <c r="DC22" s="1">
        <f t="shared" si="7"/>
        <v>37.438820544862949</v>
      </c>
      <c r="DD22" s="1">
        <f t="shared" si="7"/>
        <v>26.08097610990453</v>
      </c>
      <c r="DE22" s="1">
        <f t="shared" si="7"/>
        <v>70.250371134742849</v>
      </c>
      <c r="DF22" s="1">
        <f t="shared" si="7"/>
        <v>18.929740724930706</v>
      </c>
      <c r="DG22" s="1">
        <f t="shared" si="7"/>
        <v>2.1033045249923008</v>
      </c>
      <c r="DH22" s="1">
        <f t="shared" si="7"/>
        <v>55.947900364795188</v>
      </c>
      <c r="DI22" s="1">
        <f t="shared" si="7"/>
        <v>5.8892526699784415</v>
      </c>
      <c r="DJ22" s="1">
        <f t="shared" si="7"/>
        <v>12.199166244955343</v>
      </c>
      <c r="DK22" s="1">
        <f t="shared" si="7"/>
        <v>20.191723439926086</v>
      </c>
      <c r="DL22" s="1">
        <f t="shared" si="7"/>
        <v>63.940457559765939</v>
      </c>
    </row>
    <row r="23" spans="1:116" x14ac:dyDescent="0.25">
      <c r="C23" t="s">
        <v>9</v>
      </c>
      <c r="D23" s="1">
        <f t="shared" si="4"/>
        <v>1.5909300717449313</v>
      </c>
      <c r="E23" s="1">
        <f t="shared" si="4"/>
        <v>1.120882550547565</v>
      </c>
      <c r="F23" s="1">
        <f t="shared" si="4"/>
        <v>3.3797748892571748</v>
      </c>
      <c r="G23" s="1">
        <f t="shared" si="4"/>
        <v>2.0172079857052956</v>
      </c>
      <c r="H23" s="1">
        <f t="shared" si="4"/>
        <v>1.9239596920264661</v>
      </c>
      <c r="I23" s="1">
        <f t="shared" si="4"/>
        <v>2.0000807480908165</v>
      </c>
      <c r="J23" s="1">
        <f t="shared" si="4"/>
        <v>2.0514624609342533</v>
      </c>
      <c r="K23" s="5">
        <f t="shared" si="4"/>
        <v>3.6385864798759675</v>
      </c>
      <c r="L23" s="1">
        <f t="shared" si="4"/>
        <v>1.4938757252628838</v>
      </c>
      <c r="M23" s="1">
        <f t="shared" si="4"/>
        <v>4.8964869313393642</v>
      </c>
      <c r="N23" s="1">
        <f t="shared" si="4"/>
        <v>2.5709886685734475</v>
      </c>
      <c r="O23" s="1">
        <f t="shared" si="4"/>
        <v>2.970624212911289</v>
      </c>
      <c r="P23" s="1">
        <f t="shared" si="4"/>
        <v>2.0838139097616026</v>
      </c>
      <c r="Q23" s="1">
        <f t="shared" si="4"/>
        <v>0.88300425034646901</v>
      </c>
      <c r="R23" s="1">
        <f t="shared" si="4"/>
        <v>2.8069639423729349</v>
      </c>
      <c r="S23" s="1">
        <f t="shared" si="4"/>
        <v>1.2978640058971809</v>
      </c>
      <c r="T23" s="1">
        <f t="shared" si="6"/>
        <v>4.6376753407205715</v>
      </c>
      <c r="U23" s="1">
        <f t="shared" si="6"/>
        <v>3.5434351597955285</v>
      </c>
      <c r="V23" s="1">
        <f t="shared" si="6"/>
        <v>2.5557644573605773</v>
      </c>
      <c r="W23" s="1">
        <f t="shared" si="6"/>
        <v>1.8878021903958992</v>
      </c>
      <c r="X23" s="1">
        <f t="shared" si="6"/>
        <v>1.198906633013525</v>
      </c>
      <c r="Y23" s="1">
        <f t="shared" si="6"/>
        <v>2.3635587907980917</v>
      </c>
      <c r="Z23" s="1">
        <f t="shared" si="6"/>
        <v>1.4025304579856632</v>
      </c>
      <c r="AA23" s="1">
        <f t="shared" si="6"/>
        <v>5.4597827462155593</v>
      </c>
      <c r="AB23" s="1">
        <f t="shared" si="6"/>
        <v>2.7841276255536296</v>
      </c>
      <c r="AC23" s="1">
        <f t="shared" si="6"/>
        <v>3.6081380574502266</v>
      </c>
      <c r="AD23" s="1">
        <f t="shared" si="6"/>
        <v>2.1998985202597376</v>
      </c>
      <c r="AE23" s="1">
        <f t="shared" si="6"/>
        <v>1.7545903422832854</v>
      </c>
      <c r="AF23" s="1">
        <f t="shared" si="6"/>
        <v>3.3226840972089118</v>
      </c>
      <c r="AG23" s="1">
        <f t="shared" si="6"/>
        <v>1.6613420486044559</v>
      </c>
      <c r="AH23" s="1">
        <f t="shared" si="6"/>
        <v>3.669034902301707</v>
      </c>
      <c r="AI23" s="1">
        <f t="shared" si="6"/>
        <v>2.1960924674565203</v>
      </c>
      <c r="AJ23" s="1">
        <f t="shared" si="6"/>
        <v>1.699402576636631</v>
      </c>
      <c r="AK23" s="1">
        <f t="shared" si="6"/>
        <v>1.7717175798977642</v>
      </c>
      <c r="AL23" s="1">
        <f t="shared" si="6"/>
        <v>1.4710394084435789</v>
      </c>
      <c r="AM23" s="1">
        <f t="shared" si="6"/>
        <v>1.8573537679701591</v>
      </c>
      <c r="AN23" s="1">
        <f t="shared" si="6"/>
        <v>1.3720820355599228</v>
      </c>
      <c r="AO23" s="1">
        <f t="shared" si="6"/>
        <v>3.9487797833381966</v>
      </c>
      <c r="AP23" s="1">
        <f t="shared" si="6"/>
        <v>1.8954142960023341</v>
      </c>
      <c r="AQ23" s="1">
        <f t="shared" si="6"/>
        <v>2.6908793318747999</v>
      </c>
      <c r="AR23" s="1">
        <f t="shared" si="6"/>
        <v>1.8307113983476362</v>
      </c>
      <c r="AS23" s="1">
        <f t="shared" si="6"/>
        <v>1.7831357383074169</v>
      </c>
      <c r="AT23" s="1">
        <f t="shared" si="6"/>
        <v>2.4092314244367024</v>
      </c>
      <c r="AU23" s="1">
        <f t="shared" si="6"/>
        <v>1.2141308442263949</v>
      </c>
      <c r="AV23" s="1">
        <f t="shared" si="6"/>
        <v>4.890777852134538</v>
      </c>
      <c r="AW23" s="1">
        <f t="shared" si="6"/>
        <v>2.5310251141396636</v>
      </c>
      <c r="AX23" s="1">
        <f t="shared" si="6"/>
        <v>3.2199206715220376</v>
      </c>
      <c r="AY23" s="1">
        <f t="shared" si="6"/>
        <v>1.7317540254639803</v>
      </c>
      <c r="AZ23" s="1">
        <f t="shared" si="6"/>
        <v>1.6080573093594102</v>
      </c>
      <c r="BA23" s="1">
        <f t="shared" si="6"/>
        <v>1.5909300717449313</v>
      </c>
      <c r="BB23" s="1">
        <f t="shared" si="6"/>
        <v>1.3758880883631404</v>
      </c>
      <c r="BC23" s="1">
        <f t="shared" si="6"/>
        <v>5.6177339375490876</v>
      </c>
      <c r="BD23" s="1">
        <f t="shared" si="6"/>
        <v>2.4986736653123143</v>
      </c>
      <c r="BE23" s="1">
        <f t="shared" si="6"/>
        <v>3.242756988341343</v>
      </c>
      <c r="BF23" s="1">
        <f t="shared" si="6"/>
        <v>1.9810504840747287</v>
      </c>
      <c r="BG23" s="1">
        <f t="shared" si="6"/>
        <v>1.1380097881620441</v>
      </c>
      <c r="BH23" s="1">
        <f t="shared" si="6"/>
        <v>4.019191760197721</v>
      </c>
      <c r="BI23" s="1">
        <f t="shared" si="6"/>
        <v>0.64702897654698155</v>
      </c>
      <c r="BJ23" s="1">
        <f t="shared" si="6"/>
        <v>2.8811819720356775</v>
      </c>
      <c r="BK23" s="1">
        <f t="shared" si="6"/>
        <v>1.8706749527814204</v>
      </c>
      <c r="BL23" s="1">
        <f t="shared" si="6"/>
        <v>2.0609775929422973</v>
      </c>
      <c r="BM23" s="1">
        <f t="shared" si="6"/>
        <v>1.4215607220017508</v>
      </c>
      <c r="BN23" s="1">
        <f t="shared" si="6"/>
        <v>1.3701790091583141</v>
      </c>
      <c r="BO23" s="1">
        <f t="shared" si="6"/>
        <v>1.699402576636631</v>
      </c>
      <c r="BP23" s="1">
        <f t="shared" si="6"/>
        <v>1.6936934974318048</v>
      </c>
      <c r="BQ23" s="1">
        <f t="shared" si="6"/>
        <v>1.7317540254639803</v>
      </c>
      <c r="BR23" s="1">
        <f t="shared" si="6"/>
        <v>1.5604816493191909</v>
      </c>
      <c r="BS23" s="1">
        <f t="shared" si="6"/>
        <v>1.7450752102752418</v>
      </c>
      <c r="BT23" s="1">
        <f t="shared" si="6"/>
        <v>1.412045589993707</v>
      </c>
      <c r="BU23" s="1">
        <f t="shared" si="6"/>
        <v>1.2483853194553527</v>
      </c>
      <c r="BV23" s="1">
        <f t="shared" si="6"/>
        <v>1.5300332268934507</v>
      </c>
      <c r="BW23" s="1">
        <f t="shared" si="6"/>
        <v>0.70221674219363595</v>
      </c>
      <c r="BX23" s="1">
        <f t="shared" si="6"/>
        <v>1.0618887320976935</v>
      </c>
      <c r="BY23" s="1">
        <f t="shared" si="6"/>
        <v>1.4748454612467963</v>
      </c>
      <c r="BZ23" s="1">
        <f t="shared" si="6"/>
        <v>1.9467960088457712</v>
      </c>
      <c r="CA23" s="1">
        <f t="shared" si="6"/>
        <v>1.0523736000896495</v>
      </c>
      <c r="CB23" s="1">
        <f t="shared" si="7"/>
        <v>1.1361067617604355</v>
      </c>
      <c r="CC23" s="1">
        <f t="shared" si="7"/>
        <v>2.1694500978339972</v>
      </c>
      <c r="CD23" s="1">
        <f t="shared" si="7"/>
        <v>0.73076213821776748</v>
      </c>
      <c r="CE23" s="1">
        <f t="shared" si="7"/>
        <v>0.33493264668314343</v>
      </c>
      <c r="CF23" s="1">
        <f t="shared" si="7"/>
        <v>1.8744810055846379</v>
      </c>
      <c r="CG23" s="1">
        <f t="shared" si="7"/>
        <v>1.6556329693996297</v>
      </c>
      <c r="CH23" s="1">
        <f t="shared" si="7"/>
        <v>0.44721120437806089</v>
      </c>
      <c r="CI23" s="1">
        <f t="shared" si="7"/>
        <v>0.34444777869118726</v>
      </c>
      <c r="CJ23" s="1">
        <f t="shared" si="7"/>
        <v>1.8211962663395924</v>
      </c>
      <c r="CK23" s="1">
        <f t="shared" si="7"/>
        <v>1.2788337418810931</v>
      </c>
      <c r="CL23" s="1">
        <f t="shared" si="7"/>
        <v>4.706184291178487</v>
      </c>
      <c r="CM23" s="1">
        <f t="shared" si="7"/>
        <v>1.9601171936570325</v>
      </c>
      <c r="CN23" s="1">
        <f t="shared" si="7"/>
        <v>1.7964569231186784</v>
      </c>
      <c r="CO23" s="1">
        <f t="shared" si="7"/>
        <v>1.6156694149658453</v>
      </c>
      <c r="CP23" s="1">
        <f t="shared" si="7"/>
        <v>1.3492457187406175</v>
      </c>
      <c r="CQ23" s="1">
        <f t="shared" si="7"/>
        <v>1.699402576636631</v>
      </c>
      <c r="CR23" s="1">
        <f t="shared" si="7"/>
        <v>0.8525558279207287</v>
      </c>
      <c r="CS23" s="1">
        <f t="shared" si="7"/>
        <v>4.1505005819087257</v>
      </c>
      <c r="CT23" s="1">
        <f t="shared" si="7"/>
        <v>2.5652795893686209</v>
      </c>
      <c r="CU23" s="1">
        <f t="shared" si="7"/>
        <v>3.0505513217788569</v>
      </c>
      <c r="CV23" s="1">
        <f t="shared" si="7"/>
        <v>1.587124018941714</v>
      </c>
      <c r="CW23" s="1">
        <f t="shared" si="7"/>
        <v>1.3587608507486613</v>
      </c>
      <c r="CX23" s="1">
        <f t="shared" si="7"/>
        <v>0.88300425034646901</v>
      </c>
      <c r="CY23" s="1">
        <f t="shared" si="7"/>
        <v>0.58613213169550105</v>
      </c>
      <c r="CZ23" s="1">
        <f t="shared" si="7"/>
        <v>2.5329281405412725</v>
      </c>
      <c r="DA23" s="1">
        <f t="shared" si="7"/>
        <v>2.5881159061879262</v>
      </c>
      <c r="DB23" s="1">
        <f t="shared" si="7"/>
        <v>2.1751591770388234</v>
      </c>
      <c r="DC23" s="1">
        <f t="shared" si="7"/>
        <v>0.9838646496317337</v>
      </c>
      <c r="DD23" s="1">
        <f t="shared" si="7"/>
        <v>0.26642369622522771</v>
      </c>
      <c r="DE23" s="1">
        <f t="shared" si="7"/>
        <v>2.3654618171997002</v>
      </c>
      <c r="DF23" s="1">
        <f t="shared" si="7"/>
        <v>0.82591345829820595</v>
      </c>
      <c r="DG23" s="1">
        <f t="shared" si="7"/>
        <v>0.69270161018559206</v>
      </c>
      <c r="DH23" s="1">
        <f t="shared" si="7"/>
        <v>2.445388926067269</v>
      </c>
      <c r="DI23" s="1">
        <f t="shared" si="7"/>
        <v>0.66415621416146053</v>
      </c>
      <c r="DJ23" s="1">
        <f t="shared" si="7"/>
        <v>0.31399935626544695</v>
      </c>
      <c r="DK23" s="1">
        <f t="shared" si="7"/>
        <v>0.19791474576731205</v>
      </c>
      <c r="DL23" s="1">
        <f t="shared" si="7"/>
        <v>2.6566248566458421</v>
      </c>
    </row>
    <row r="25" spans="1:116" x14ac:dyDescent="0.25">
      <c r="P25" t="s">
        <v>1</v>
      </c>
      <c r="Q25" t="s">
        <v>0</v>
      </c>
      <c r="R25" t="s">
        <v>8</v>
      </c>
      <c r="S25" t="s">
        <v>2</v>
      </c>
      <c r="T25" t="s">
        <v>3</v>
      </c>
      <c r="U25" t="s">
        <v>4</v>
      </c>
      <c r="V25" t="s">
        <v>5</v>
      </c>
      <c r="W25" t="s">
        <v>6</v>
      </c>
      <c r="X25" t="s">
        <v>7</v>
      </c>
      <c r="AB25" t="s">
        <v>1</v>
      </c>
      <c r="AC25" t="s">
        <v>0</v>
      </c>
      <c r="AD25" t="s">
        <v>8</v>
      </c>
      <c r="AE25" t="s">
        <v>2</v>
      </c>
      <c r="AF25" t="s">
        <v>3</v>
      </c>
      <c r="AG25" t="s">
        <v>4</v>
      </c>
      <c r="AH25" t="s">
        <v>5</v>
      </c>
      <c r="AI25" t="s">
        <v>6</v>
      </c>
      <c r="AJ25" t="s">
        <v>7</v>
      </c>
    </row>
    <row r="26" spans="1:116" x14ac:dyDescent="0.25">
      <c r="D26" t="s">
        <v>1</v>
      </c>
      <c r="E26" t="s">
        <v>0</v>
      </c>
      <c r="F26" t="s">
        <v>8</v>
      </c>
      <c r="G26" t="s">
        <v>2</v>
      </c>
      <c r="H26" t="s">
        <v>3</v>
      </c>
      <c r="I26" t="s">
        <v>4</v>
      </c>
      <c r="J26" t="s">
        <v>5</v>
      </c>
      <c r="K26" s="4" t="s">
        <v>6</v>
      </c>
      <c r="L26" s="4" t="s">
        <v>7</v>
      </c>
      <c r="O26" t="s">
        <v>132</v>
      </c>
      <c r="P26" s="1">
        <f>D27</f>
        <v>0.95140970662550683</v>
      </c>
      <c r="Q26" s="1">
        <f t="shared" ref="Q26:X26" si="8">E27</f>
        <v>0.55671939731832132</v>
      </c>
      <c r="R26" s="1">
        <f t="shared" si="8"/>
        <v>47.172580758142892</v>
      </c>
      <c r="S26" s="1">
        <f t="shared" si="8"/>
        <v>0</v>
      </c>
      <c r="T26" s="1">
        <f t="shared" si="8"/>
        <v>0</v>
      </c>
      <c r="U26" s="1">
        <f t="shared" si="8"/>
        <v>0</v>
      </c>
      <c r="V26" s="1">
        <f t="shared" si="8"/>
        <v>0.11017870581188695</v>
      </c>
      <c r="W26" s="1">
        <f t="shared" si="8"/>
        <v>14.762489060595948</v>
      </c>
      <c r="X26" s="1">
        <f t="shared" si="8"/>
        <v>56.789222174792123</v>
      </c>
      <c r="AA26" t="s">
        <v>132</v>
      </c>
      <c r="AB26" s="1">
        <f>P26</f>
        <v>0.95140970662550683</v>
      </c>
      <c r="AC26" s="1">
        <f t="shared" ref="AC26:AJ27" si="9">Q26</f>
        <v>0.55671939731832132</v>
      </c>
      <c r="AD26" s="1">
        <f t="shared" si="9"/>
        <v>47.172580758142892</v>
      </c>
      <c r="AE26" s="1">
        <f t="shared" si="9"/>
        <v>0</v>
      </c>
      <c r="AF26" s="1">
        <f t="shared" si="9"/>
        <v>0</v>
      </c>
      <c r="AG26" s="1">
        <f t="shared" si="9"/>
        <v>0</v>
      </c>
      <c r="AH26" s="1">
        <f t="shared" si="9"/>
        <v>0.11017870581188695</v>
      </c>
      <c r="AI26" s="1">
        <f t="shared" si="9"/>
        <v>14.762489060595948</v>
      </c>
      <c r="AJ26" s="1">
        <f t="shared" si="9"/>
        <v>56.789222174792123</v>
      </c>
    </row>
    <row r="27" spans="1:116" x14ac:dyDescent="0.25">
      <c r="C27" t="s">
        <v>132</v>
      </c>
      <c r="D27" s="1">
        <f>D14</f>
        <v>0.95140970662550683</v>
      </c>
      <c r="E27" s="1">
        <f>D15</f>
        <v>0.55671939731832132</v>
      </c>
      <c r="F27" s="1">
        <f>D16</f>
        <v>47.172580758142892</v>
      </c>
      <c r="G27" s="1">
        <f>D17</f>
        <v>0</v>
      </c>
      <c r="H27" s="1">
        <f>D18</f>
        <v>0</v>
      </c>
      <c r="I27" s="1">
        <f>D19</f>
        <v>0</v>
      </c>
      <c r="J27" s="1">
        <f>D20</f>
        <v>0.11017870581188695</v>
      </c>
      <c r="K27" s="5">
        <f>D21</f>
        <v>14.762489060595948</v>
      </c>
      <c r="L27" s="5">
        <f>D22</f>
        <v>56.789222174792123</v>
      </c>
      <c r="M27" s="5"/>
      <c r="N27">
        <v>2030</v>
      </c>
      <c r="O27" t="s">
        <v>10</v>
      </c>
      <c r="P27" s="1">
        <f t="shared" ref="P27:X27" si="10">AVERAGE(D28:D33)</f>
        <v>6.7391520885973399</v>
      </c>
      <c r="Q27" s="1">
        <f t="shared" si="10"/>
        <v>0.89511746235494793</v>
      </c>
      <c r="R27" s="1">
        <f t="shared" si="10"/>
        <v>72.462970934717035</v>
      </c>
      <c r="S27" s="1">
        <f t="shared" si="10"/>
        <v>0</v>
      </c>
      <c r="T27" s="1">
        <f t="shared" si="10"/>
        <v>16.352943818561808</v>
      </c>
      <c r="U27" s="1">
        <f t="shared" si="10"/>
        <v>0</v>
      </c>
      <c r="V27" s="1">
        <f t="shared" si="10"/>
        <v>3.7093497623335274</v>
      </c>
      <c r="W27" s="1">
        <f t="shared" si="10"/>
        <v>17.171214516561534</v>
      </c>
      <c r="X27" s="1">
        <f t="shared" si="10"/>
        <v>52.72283342647367</v>
      </c>
      <c r="Z27" t="s">
        <v>10</v>
      </c>
      <c r="AA27">
        <v>2030</v>
      </c>
      <c r="AB27" s="1">
        <f>P27</f>
        <v>6.7391520885973399</v>
      </c>
      <c r="AC27" s="1">
        <f t="shared" si="9"/>
        <v>0.89511746235494793</v>
      </c>
      <c r="AD27" s="1">
        <f t="shared" si="9"/>
        <v>72.462970934717035</v>
      </c>
      <c r="AE27" s="1">
        <f t="shared" si="9"/>
        <v>0</v>
      </c>
      <c r="AF27" s="1">
        <f t="shared" si="9"/>
        <v>16.352943818561808</v>
      </c>
      <c r="AG27" s="1">
        <f t="shared" si="9"/>
        <v>0</v>
      </c>
      <c r="AH27" s="1">
        <f t="shared" si="9"/>
        <v>3.7093497623335274</v>
      </c>
      <c r="AI27" s="1">
        <f t="shared" si="9"/>
        <v>17.171214516561534</v>
      </c>
      <c r="AJ27" s="1">
        <f t="shared" si="9"/>
        <v>52.72283342647367</v>
      </c>
    </row>
    <row r="28" spans="1:116" x14ac:dyDescent="0.25">
      <c r="A28">
        <v>2030</v>
      </c>
      <c r="B28" t="s">
        <v>10</v>
      </c>
      <c r="C28" t="s">
        <v>11</v>
      </c>
      <c r="D28" s="1">
        <f>E14</f>
        <v>1.9028194132510137</v>
      </c>
      <c r="E28" s="1">
        <f>E15</f>
        <v>0.21177169231324378</v>
      </c>
      <c r="F28" s="1">
        <f>E16</f>
        <v>58.7914430138431</v>
      </c>
      <c r="G28" s="1">
        <f>E17</f>
        <v>0</v>
      </c>
      <c r="H28" s="1">
        <f>E18</f>
        <v>0</v>
      </c>
      <c r="I28" s="1">
        <f>E19</f>
        <v>0</v>
      </c>
      <c r="J28" s="1">
        <f>E20</f>
        <v>0</v>
      </c>
      <c r="K28" s="5">
        <f>E21</f>
        <v>9.8003078637569736</v>
      </c>
      <c r="L28" s="5">
        <f>E22</f>
        <v>30.708246064887589</v>
      </c>
      <c r="O28" t="s">
        <v>133</v>
      </c>
      <c r="P28" s="1">
        <f t="shared" ref="P28:W28" si="11">AVERAGE(D72:D77)</f>
        <v>4.955258888674515</v>
      </c>
      <c r="Q28" s="1">
        <f t="shared" si="11"/>
        <v>0.94605910655401004</v>
      </c>
      <c r="R28" s="1">
        <f t="shared" si="11"/>
        <v>62.122183527143825</v>
      </c>
      <c r="S28" s="1">
        <f t="shared" si="11"/>
        <v>0</v>
      </c>
      <c r="T28" s="1">
        <f t="shared" si="11"/>
        <v>20.942318374093666</v>
      </c>
      <c r="U28" s="1">
        <f t="shared" si="11"/>
        <v>0</v>
      </c>
      <c r="V28" s="1">
        <f t="shared" si="11"/>
        <v>4.4989638206520493</v>
      </c>
      <c r="W28" s="1">
        <f t="shared" si="11"/>
        <v>16.98513272168007</v>
      </c>
      <c r="X28" s="1">
        <f>AVERAGE(L64:L69)</f>
        <v>51.951621767309824</v>
      </c>
      <c r="AA28">
        <v>2050</v>
      </c>
      <c r="AB28" s="1">
        <f>P33</f>
        <v>7.3734252263476785</v>
      </c>
      <c r="AC28" s="1">
        <f t="shared" ref="AC28:AJ28" si="12">Q33</f>
        <v>1.0886957103113839</v>
      </c>
      <c r="AD28" s="1">
        <f t="shared" si="12"/>
        <v>67.505589705618263</v>
      </c>
      <c r="AE28" s="1">
        <f t="shared" si="12"/>
        <v>0</v>
      </c>
      <c r="AF28" s="1">
        <f t="shared" si="12"/>
        <v>21.469832690821466</v>
      </c>
      <c r="AG28" s="1">
        <f t="shared" si="12"/>
        <v>0</v>
      </c>
      <c r="AH28" s="1">
        <f t="shared" si="12"/>
        <v>5.1600360555233715</v>
      </c>
      <c r="AI28" s="1">
        <f t="shared" si="12"/>
        <v>18.577165855665907</v>
      </c>
      <c r="AJ28" s="1">
        <f t="shared" si="12"/>
        <v>56.298451118960578</v>
      </c>
    </row>
    <row r="29" spans="1:116" x14ac:dyDescent="0.25">
      <c r="C29" t="s">
        <v>12</v>
      </c>
      <c r="D29" s="1">
        <f>F14</f>
        <v>12.368326186131588</v>
      </c>
      <c r="E29" s="1">
        <f>F15</f>
        <v>1.4256382997994659</v>
      </c>
      <c r="F29" s="1">
        <f>F16</f>
        <v>72.501700475569365</v>
      </c>
      <c r="G29" s="1">
        <f>F17</f>
        <v>0</v>
      </c>
      <c r="H29" s="1">
        <f>F18</f>
        <v>50.9578829959055</v>
      </c>
      <c r="I29" s="1">
        <f>F19</f>
        <v>0</v>
      </c>
      <c r="J29" s="1">
        <f>F20</f>
        <v>8.7041177591390682</v>
      </c>
      <c r="K29" s="5">
        <f>F21</f>
        <v>22.639951710577819</v>
      </c>
      <c r="L29" s="5">
        <f>F22</f>
        <v>64.781779369762859</v>
      </c>
      <c r="O29" t="s">
        <v>134</v>
      </c>
      <c r="P29" s="1">
        <f t="shared" ref="P29:X29" si="13">AVERAGE(D98:D103)</f>
        <v>4.4399119642523646</v>
      </c>
      <c r="Q29" s="1">
        <f t="shared" si="13"/>
        <v>0.59019533493484777</v>
      </c>
      <c r="R29" s="1">
        <f t="shared" si="13"/>
        <v>58.287958982762767</v>
      </c>
      <c r="S29" s="1">
        <f t="shared" si="13"/>
        <v>0</v>
      </c>
      <c r="T29" s="1">
        <f t="shared" si="13"/>
        <v>13.557117939904465</v>
      </c>
      <c r="U29" s="1">
        <f t="shared" si="13"/>
        <v>0</v>
      </c>
      <c r="V29" s="1">
        <f t="shared" si="13"/>
        <v>2.2219372338730534</v>
      </c>
      <c r="W29" s="1">
        <f t="shared" si="13"/>
        <v>13.025725641702307</v>
      </c>
      <c r="X29" s="1">
        <f t="shared" si="13"/>
        <v>45.99225894649831</v>
      </c>
      <c r="AA29">
        <v>2070</v>
      </c>
      <c r="AB29" s="1">
        <f>P39</f>
        <v>8.7212556440671474</v>
      </c>
      <c r="AC29" s="1">
        <f t="shared" ref="AC29:AI29" si="14">Q39</f>
        <v>1.1101639746524172</v>
      </c>
      <c r="AD29" s="1">
        <f t="shared" si="14"/>
        <v>61.851076741177501</v>
      </c>
      <c r="AE29" s="1">
        <f t="shared" si="14"/>
        <v>0</v>
      </c>
      <c r="AF29" s="1">
        <f t="shared" si="14"/>
        <v>24.951427181224947</v>
      </c>
      <c r="AG29" s="1">
        <f t="shared" si="14"/>
        <v>0</v>
      </c>
      <c r="AH29" s="1">
        <f t="shared" si="14"/>
        <v>6.3536387018188138</v>
      </c>
      <c r="AI29" s="1">
        <f t="shared" si="14"/>
        <v>17.760473533686163</v>
      </c>
      <c r="AJ29" s="1">
        <f>X39</f>
        <v>55.457129308963658</v>
      </c>
    </row>
    <row r="30" spans="1:116" x14ac:dyDescent="0.25">
      <c r="C30" t="s">
        <v>13</v>
      </c>
      <c r="D30" s="1">
        <f>G14</f>
        <v>6.184163093065794</v>
      </c>
      <c r="E30" s="1">
        <f>G15</f>
        <v>0.6593304234907178</v>
      </c>
      <c r="F30" s="1">
        <f>G16</f>
        <v>73.895963946253403</v>
      </c>
      <c r="G30" s="1">
        <f>G17</f>
        <v>0</v>
      </c>
      <c r="H30" s="1">
        <f>G18</f>
        <v>0</v>
      </c>
      <c r="I30" s="1">
        <f>G19</f>
        <v>0</v>
      </c>
      <c r="J30" s="1">
        <f>G20</f>
        <v>0</v>
      </c>
      <c r="K30" s="5">
        <f>G21</f>
        <v>18.049934103501769</v>
      </c>
      <c r="L30" s="5">
        <f>G22</f>
        <v>51.741291314810603</v>
      </c>
      <c r="O30" t="s">
        <v>135</v>
      </c>
      <c r="P30" s="1">
        <f t="shared" ref="P30:X30" si="15">AVERAGE(D134:D139)</f>
        <v>5.51024788420606</v>
      </c>
      <c r="Q30" s="1">
        <f t="shared" si="15"/>
        <v>0.75466407192039109</v>
      </c>
      <c r="R30" s="1">
        <f t="shared" si="15"/>
        <v>60.573001893050474</v>
      </c>
      <c r="S30" s="1">
        <f t="shared" si="15"/>
        <v>0</v>
      </c>
      <c r="T30" s="1">
        <f t="shared" si="15"/>
        <v>16.61670097692571</v>
      </c>
      <c r="U30" s="1">
        <f t="shared" si="15"/>
        <v>0</v>
      </c>
      <c r="V30" s="1">
        <f t="shared" si="15"/>
        <v>6.5923592310779027</v>
      </c>
      <c r="W30" s="1">
        <f t="shared" si="15"/>
        <v>16.695672151864464</v>
      </c>
      <c r="X30" s="1">
        <f t="shared" si="15"/>
        <v>45.92214879566523</v>
      </c>
      <c r="AA30">
        <v>2090</v>
      </c>
      <c r="AB30" s="1">
        <f>P45</f>
        <v>7.4923514396758675</v>
      </c>
      <c r="AC30" s="1">
        <f t="shared" ref="AC30:AJ30" si="16">Q45</f>
        <v>1.3521367845979622</v>
      </c>
      <c r="AD30" s="1">
        <f t="shared" si="16"/>
        <v>65.917678530672575</v>
      </c>
      <c r="AE30" s="1">
        <f t="shared" si="16"/>
        <v>0</v>
      </c>
      <c r="AF30" s="1">
        <f t="shared" si="16"/>
        <v>34.974199199053153</v>
      </c>
      <c r="AG30" s="1">
        <f t="shared" si="16"/>
        <v>0</v>
      </c>
      <c r="AH30" s="1">
        <f t="shared" si="16"/>
        <v>9.5304580527282212</v>
      </c>
      <c r="AI30" s="1">
        <f t="shared" si="16"/>
        <v>20.944539801657836</v>
      </c>
      <c r="AJ30" s="1">
        <f t="shared" si="16"/>
        <v>57.350103381456734</v>
      </c>
    </row>
    <row r="31" spans="1:116" x14ac:dyDescent="0.25">
      <c r="C31" t="s">
        <v>14</v>
      </c>
      <c r="D31" s="1">
        <f>H14</f>
        <v>9.2762446395986906</v>
      </c>
      <c r="E31" s="1">
        <f>H15</f>
        <v>0.59383402380620942</v>
      </c>
      <c r="F31" s="1">
        <f>H16</f>
        <v>75.290227416937412</v>
      </c>
      <c r="G31" s="1">
        <f>H17</f>
        <v>0</v>
      </c>
      <c r="H31" s="1">
        <f>H18</f>
        <v>1.5825429501834007</v>
      </c>
      <c r="I31" s="1">
        <f>H19</f>
        <v>0</v>
      </c>
      <c r="J31" s="1">
        <f>H20</f>
        <v>0.66107223487132161</v>
      </c>
      <c r="K31" s="5">
        <f>H21</f>
        <v>15.320734445240333</v>
      </c>
      <c r="L31" s="5">
        <f>H22</f>
        <v>49.637986789818292</v>
      </c>
      <c r="Z31" t="s">
        <v>133</v>
      </c>
      <c r="AA31">
        <v>2030</v>
      </c>
      <c r="AB31" s="1">
        <f>P28</f>
        <v>4.955258888674515</v>
      </c>
      <c r="AC31" s="1">
        <f t="shared" ref="AC31:AI31" si="17">Q28</f>
        <v>0.94605910655401004</v>
      </c>
      <c r="AD31" s="1">
        <f t="shared" si="17"/>
        <v>62.122183527143825</v>
      </c>
      <c r="AE31" s="1">
        <f t="shared" si="17"/>
        <v>0</v>
      </c>
      <c r="AF31" s="1">
        <f t="shared" si="17"/>
        <v>20.942318374093666</v>
      </c>
      <c r="AG31" s="1">
        <f t="shared" si="17"/>
        <v>0</v>
      </c>
      <c r="AH31" s="1">
        <f t="shared" si="17"/>
        <v>4.4989638206520493</v>
      </c>
      <c r="AI31" s="1">
        <f t="shared" si="17"/>
        <v>16.98513272168007</v>
      </c>
      <c r="AJ31" s="1">
        <f>X28</f>
        <v>51.951621767309824</v>
      </c>
    </row>
    <row r="32" spans="1:116" x14ac:dyDescent="0.25">
      <c r="A32" s="2"/>
      <c r="C32" t="s">
        <v>131</v>
      </c>
      <c r="D32" s="1">
        <f>J14</f>
        <v>7.8491300796604309</v>
      </c>
      <c r="E32" s="1">
        <f>J15</f>
        <v>0.74010931643494482</v>
      </c>
      <c r="F32" s="1">
        <f>J16</f>
        <v>75.290227416937412</v>
      </c>
      <c r="G32" s="1">
        <f>J17</f>
        <v>0</v>
      </c>
      <c r="H32" s="1">
        <f>J18</f>
        <v>0.63301718007336027</v>
      </c>
      <c r="I32" s="1">
        <f>J19</f>
        <v>0</v>
      </c>
      <c r="J32" s="1">
        <f>J20</f>
        <v>0.11017870581188695</v>
      </c>
      <c r="K32" s="5">
        <f>J21</f>
        <v>15.568843505082283</v>
      </c>
      <c r="L32" s="5">
        <f>J22</f>
        <v>53.844595839802899</v>
      </c>
      <c r="N32">
        <v>2050</v>
      </c>
      <c r="P32" t="s">
        <v>1</v>
      </c>
      <c r="Q32" t="s">
        <v>0</v>
      </c>
      <c r="R32" t="s">
        <v>8</v>
      </c>
      <c r="S32" t="s">
        <v>2</v>
      </c>
      <c r="T32" t="s">
        <v>3</v>
      </c>
      <c r="U32" t="s">
        <v>4</v>
      </c>
      <c r="V32" t="s">
        <v>5</v>
      </c>
      <c r="W32" t="s">
        <v>6</v>
      </c>
      <c r="X32" t="s">
        <v>7</v>
      </c>
      <c r="AA32">
        <v>2050</v>
      </c>
      <c r="AB32" s="1">
        <f>P34</f>
        <v>4.955258888674515</v>
      </c>
      <c r="AC32" s="1">
        <f t="shared" ref="AC32:AJ32" si="18">Q34</f>
        <v>0.94605910655401004</v>
      </c>
      <c r="AD32" s="1">
        <f t="shared" si="18"/>
        <v>62.122183527143825</v>
      </c>
      <c r="AE32" s="1">
        <f t="shared" si="18"/>
        <v>0</v>
      </c>
      <c r="AF32" s="1">
        <f t="shared" si="18"/>
        <v>20.942318374093666</v>
      </c>
      <c r="AG32" s="1">
        <f t="shared" si="18"/>
        <v>0</v>
      </c>
      <c r="AH32" s="1">
        <f t="shared" si="18"/>
        <v>4.4989638206520493</v>
      </c>
      <c r="AI32" s="1">
        <f t="shared" si="18"/>
        <v>16.98513272168007</v>
      </c>
      <c r="AJ32" s="1">
        <f t="shared" si="18"/>
        <v>55.737569912295974</v>
      </c>
    </row>
    <row r="33" spans="1:39" x14ac:dyDescent="0.25">
      <c r="C33" t="s">
        <v>15</v>
      </c>
      <c r="D33" s="1">
        <f>K14</f>
        <v>2.8542291198765204</v>
      </c>
      <c r="E33" s="1">
        <f>K15</f>
        <v>1.7400210182851059</v>
      </c>
      <c r="F33" s="1">
        <f>K16</f>
        <v>79.008263338761481</v>
      </c>
      <c r="G33" s="1">
        <f>K17</f>
        <v>0</v>
      </c>
      <c r="H33" s="1">
        <f>K18</f>
        <v>44.944219785208581</v>
      </c>
      <c r="I33" s="1">
        <f>K19</f>
        <v>0</v>
      </c>
      <c r="J33" s="1">
        <f>K20</f>
        <v>12.780729874178887</v>
      </c>
      <c r="K33" s="5">
        <f>K21</f>
        <v>21.647515471210024</v>
      </c>
      <c r="L33" s="5">
        <f>K22</f>
        <v>65.623101179759786</v>
      </c>
      <c r="O33" t="s">
        <v>10</v>
      </c>
      <c r="P33" s="1">
        <f t="shared" ref="P33:X33" si="19">AVERAGE(D37:D42)</f>
        <v>7.3734252263476785</v>
      </c>
      <c r="Q33" s="1">
        <f t="shared" si="19"/>
        <v>1.0886957103113839</v>
      </c>
      <c r="R33" s="1">
        <f t="shared" si="19"/>
        <v>67.505589705618263</v>
      </c>
      <c r="S33" s="1">
        <f t="shared" si="19"/>
        <v>0</v>
      </c>
      <c r="T33" s="1">
        <f t="shared" si="19"/>
        <v>21.469832690821466</v>
      </c>
      <c r="U33" s="1">
        <f t="shared" si="19"/>
        <v>0</v>
      </c>
      <c r="V33" s="1">
        <f t="shared" si="19"/>
        <v>5.1600360555233715</v>
      </c>
      <c r="W33" s="1">
        <f t="shared" si="19"/>
        <v>18.577165855665907</v>
      </c>
      <c r="X33" s="1">
        <f t="shared" si="19"/>
        <v>56.298451118960578</v>
      </c>
      <c r="AA33">
        <v>2070</v>
      </c>
      <c r="AB33" s="1">
        <f>P40</f>
        <v>7.5716355818946575</v>
      </c>
      <c r="AC33" s="1">
        <f t="shared" ref="AC33:AJ33" si="20">Q40</f>
        <v>1.1279935501220888</v>
      </c>
      <c r="AD33" s="1">
        <f t="shared" si="20"/>
        <v>56.196563776736717</v>
      </c>
      <c r="AE33" s="1">
        <f t="shared" si="20"/>
        <v>0</v>
      </c>
      <c r="AF33" s="1">
        <f t="shared" si="20"/>
        <v>19.887289740638067</v>
      </c>
      <c r="AG33" s="1">
        <f t="shared" si="20"/>
        <v>0</v>
      </c>
      <c r="AH33" s="1">
        <f t="shared" si="20"/>
        <v>4.9396786438995983</v>
      </c>
      <c r="AI33" s="1">
        <f t="shared" si="20"/>
        <v>18.349732550810788</v>
      </c>
      <c r="AJ33" s="1">
        <f t="shared" si="20"/>
        <v>52.442392823141354</v>
      </c>
    </row>
    <row r="34" spans="1:39" x14ac:dyDescent="0.25">
      <c r="A34" s="4"/>
      <c r="C34" s="2" t="s">
        <v>130</v>
      </c>
      <c r="D34" s="1">
        <f>I14</f>
        <v>6.6598679463785473</v>
      </c>
      <c r="E34" s="1">
        <f>I15</f>
        <v>0.63531507693973144</v>
      </c>
      <c r="F34" s="1">
        <f>I16</f>
        <v>73.431209456025385</v>
      </c>
      <c r="G34" s="1">
        <f>I17</f>
        <v>0</v>
      </c>
      <c r="H34" s="1">
        <f>I18</f>
        <v>4.1146116704768412</v>
      </c>
      <c r="I34" s="1">
        <f>I19</f>
        <v>0</v>
      </c>
      <c r="J34" s="1">
        <f>I20</f>
        <v>0</v>
      </c>
      <c r="K34" s="5">
        <f>I21</f>
        <v>17.057497864133975</v>
      </c>
      <c r="L34" s="5">
        <f>I22</f>
        <v>53.844595839802899</v>
      </c>
      <c r="M34" s="1"/>
      <c r="O34" t="s">
        <v>133</v>
      </c>
      <c r="P34" s="1">
        <f t="shared" ref="P34:X34" si="21">AVERAGE(D72:D77)</f>
        <v>4.955258888674515</v>
      </c>
      <c r="Q34" s="1">
        <f t="shared" si="21"/>
        <v>0.94605910655401004</v>
      </c>
      <c r="R34" s="1">
        <f t="shared" si="21"/>
        <v>62.122183527143825</v>
      </c>
      <c r="S34" s="1">
        <f t="shared" si="21"/>
        <v>0</v>
      </c>
      <c r="T34" s="1">
        <f t="shared" si="21"/>
        <v>20.942318374093666</v>
      </c>
      <c r="U34" s="1">
        <f t="shared" si="21"/>
        <v>0</v>
      </c>
      <c r="V34" s="1">
        <f t="shared" si="21"/>
        <v>4.4989638206520493</v>
      </c>
      <c r="W34" s="1">
        <f t="shared" si="21"/>
        <v>16.98513272168007</v>
      </c>
      <c r="X34" s="1">
        <f t="shared" si="21"/>
        <v>55.737569912295974</v>
      </c>
      <c r="AA34">
        <v>2090</v>
      </c>
      <c r="AB34" s="1">
        <f>P46</f>
        <v>9.9898019195678209</v>
      </c>
      <c r="AC34" s="1">
        <f t="shared" ref="AC34:AJ34" si="22">Q46</f>
        <v>1.4696664351429412</v>
      </c>
      <c r="AD34" s="1">
        <f t="shared" si="22"/>
        <v>55.576891123099379</v>
      </c>
      <c r="AE34" s="1">
        <f t="shared" si="22"/>
        <v>0</v>
      </c>
      <c r="AF34" s="1">
        <f t="shared" si="22"/>
        <v>22.946872777659308</v>
      </c>
      <c r="AG34" s="1">
        <f t="shared" si="22"/>
        <v>0</v>
      </c>
      <c r="AH34" s="1">
        <f t="shared" si="22"/>
        <v>7.5288782304789406</v>
      </c>
      <c r="AI34" s="1">
        <f t="shared" si="22"/>
        <v>21.285689758940517</v>
      </c>
      <c r="AJ34" s="1">
        <f t="shared" si="22"/>
        <v>54.125036443135208</v>
      </c>
    </row>
    <row r="35" spans="1:39" x14ac:dyDescent="0.25">
      <c r="A35" s="4"/>
      <c r="C35" s="2"/>
      <c r="D35" s="1"/>
      <c r="E35" s="1"/>
      <c r="F35" s="1"/>
      <c r="G35" s="1"/>
      <c r="H35" s="1"/>
      <c r="I35" s="1"/>
      <c r="J35" s="1"/>
      <c r="K35" s="5"/>
      <c r="L35" s="5"/>
      <c r="M35" s="1"/>
      <c r="N35" s="1"/>
      <c r="O35" t="s">
        <v>134</v>
      </c>
      <c r="P35" s="1">
        <f t="shared" ref="P35:X35" si="23">AVERAGE(D107:D112)</f>
        <v>5.9463106664094179</v>
      </c>
      <c r="Q35" s="1">
        <f t="shared" si="23"/>
        <v>0.54434785515569195</v>
      </c>
      <c r="R35" s="1">
        <f t="shared" si="23"/>
        <v>47.71479433007557</v>
      </c>
      <c r="S35" s="1">
        <f t="shared" si="23"/>
        <v>0</v>
      </c>
      <c r="T35" s="1">
        <f t="shared" si="23"/>
        <v>8.5457319309903639</v>
      </c>
      <c r="U35" s="1">
        <f t="shared" si="23"/>
        <v>0</v>
      </c>
      <c r="V35" s="1">
        <f t="shared" si="23"/>
        <v>2.9197357040150038</v>
      </c>
      <c r="W35" s="1">
        <f t="shared" si="23"/>
        <v>13.036063519195721</v>
      </c>
      <c r="X35" s="1">
        <f t="shared" si="23"/>
        <v>37.649150997362185</v>
      </c>
      <c r="Z35" t="s">
        <v>134</v>
      </c>
      <c r="AA35">
        <v>2030</v>
      </c>
      <c r="AB35" s="1">
        <f>P29</f>
        <v>4.4399119642523646</v>
      </c>
      <c r="AC35" s="1">
        <f t="shared" ref="AC35:AJ35" si="24">Q29</f>
        <v>0.59019533493484777</v>
      </c>
      <c r="AD35" s="1">
        <f t="shared" si="24"/>
        <v>58.287958982762767</v>
      </c>
      <c r="AE35" s="1">
        <f t="shared" si="24"/>
        <v>0</v>
      </c>
      <c r="AF35" s="1">
        <f t="shared" si="24"/>
        <v>13.557117939904465</v>
      </c>
      <c r="AG35" s="1">
        <f t="shared" si="24"/>
        <v>0</v>
      </c>
      <c r="AH35" s="1">
        <f t="shared" si="24"/>
        <v>2.2219372338730534</v>
      </c>
      <c r="AI35" s="1">
        <f t="shared" si="24"/>
        <v>13.025725641702307</v>
      </c>
      <c r="AJ35" s="1">
        <f t="shared" si="24"/>
        <v>45.99225894649831</v>
      </c>
    </row>
    <row r="36" spans="1:39" x14ac:dyDescent="0.25">
      <c r="D36" t="s">
        <v>1</v>
      </c>
      <c r="E36" t="s">
        <v>0</v>
      </c>
      <c r="F36" t="s">
        <v>8</v>
      </c>
      <c r="G36" t="s">
        <v>2</v>
      </c>
      <c r="H36" t="s">
        <v>3</v>
      </c>
      <c r="I36" t="s">
        <v>4</v>
      </c>
      <c r="J36" t="s">
        <v>5</v>
      </c>
      <c r="K36" s="4" t="s">
        <v>6</v>
      </c>
      <c r="L36" s="4" t="s">
        <v>7</v>
      </c>
      <c r="N36" s="1"/>
      <c r="O36" t="s">
        <v>135</v>
      </c>
      <c r="P36" s="1">
        <f t="shared" ref="P36:X36" si="25">AVERAGE(D143:D148)</f>
        <v>9.2762446395986924</v>
      </c>
      <c r="Q36" s="1">
        <f t="shared" si="25"/>
        <v>0.88274592019231868</v>
      </c>
      <c r="R36" s="1">
        <f t="shared" si="25"/>
        <v>52.12996198724165</v>
      </c>
      <c r="S36" s="1">
        <f t="shared" si="25"/>
        <v>0</v>
      </c>
      <c r="T36" s="1">
        <f t="shared" si="25"/>
        <v>17.407972452017408</v>
      </c>
      <c r="U36" s="1">
        <f t="shared" si="25"/>
        <v>0</v>
      </c>
      <c r="V36" s="1">
        <f t="shared" si="25"/>
        <v>6.2618231136422429</v>
      </c>
      <c r="W36" s="1">
        <f t="shared" si="25"/>
        <v>14.62809665318156</v>
      </c>
      <c r="X36" s="1">
        <f t="shared" si="25"/>
        <v>46.693360454829076</v>
      </c>
      <c r="AA36">
        <v>2050</v>
      </c>
      <c r="AB36" s="1">
        <f>P35</f>
        <v>5.9463106664094179</v>
      </c>
      <c r="AC36" s="1">
        <f t="shared" ref="AC36:AJ36" si="26">Q35</f>
        <v>0.54434785515569195</v>
      </c>
      <c r="AD36" s="1">
        <f t="shared" si="26"/>
        <v>47.71479433007557</v>
      </c>
      <c r="AE36" s="1">
        <f t="shared" si="26"/>
        <v>0</v>
      </c>
      <c r="AF36" s="1">
        <f t="shared" si="26"/>
        <v>8.5457319309903639</v>
      </c>
      <c r="AG36" s="1">
        <f t="shared" si="26"/>
        <v>0</v>
      </c>
      <c r="AH36" s="1">
        <f t="shared" si="26"/>
        <v>2.9197357040150038</v>
      </c>
      <c r="AI36" s="1">
        <f t="shared" si="26"/>
        <v>13.036063519195721</v>
      </c>
      <c r="AJ36" s="1">
        <f t="shared" si="26"/>
        <v>37.649150997362185</v>
      </c>
    </row>
    <row r="37" spans="1:39" x14ac:dyDescent="0.25">
      <c r="A37">
        <v>2050</v>
      </c>
      <c r="B37" t="s">
        <v>10</v>
      </c>
      <c r="C37" t="s">
        <v>11</v>
      </c>
      <c r="D37" s="1">
        <f>L14</f>
        <v>2.3785242665637671</v>
      </c>
      <c r="E37" s="1">
        <f>L15</f>
        <v>0.40389446472113505</v>
      </c>
      <c r="F37" s="1">
        <f>L16</f>
        <v>69.480796289087309</v>
      </c>
      <c r="G37" s="1">
        <f>L17</f>
        <v>0</v>
      </c>
      <c r="H37" s="1">
        <f>L18</f>
        <v>0</v>
      </c>
      <c r="I37" s="1">
        <f>L19</f>
        <v>0</v>
      </c>
      <c r="J37" s="1">
        <f>L20</f>
        <v>0</v>
      </c>
      <c r="K37" s="5">
        <f>L21</f>
        <v>12.653562051939385</v>
      </c>
      <c r="L37" s="5">
        <f>L22</f>
        <v>36.597498734866029</v>
      </c>
      <c r="M37" s="3"/>
      <c r="AA37">
        <v>2070</v>
      </c>
      <c r="AB37" s="1">
        <f>P41</f>
        <v>7.7302038663322428</v>
      </c>
      <c r="AC37" s="1">
        <f t="shared" ref="AC37:AJ37" si="27">Q41</f>
        <v>0.49085912874667681</v>
      </c>
      <c r="AD37" s="1">
        <f t="shared" si="27"/>
        <v>42.060281365634793</v>
      </c>
      <c r="AE37" s="1">
        <f t="shared" si="27"/>
        <v>0</v>
      </c>
      <c r="AF37" s="1">
        <f t="shared" si="27"/>
        <v>6.9631889808069625</v>
      </c>
      <c r="AG37" s="1">
        <f t="shared" si="27"/>
        <v>0</v>
      </c>
      <c r="AH37" s="1">
        <f t="shared" si="27"/>
        <v>2.9748250569209476</v>
      </c>
      <c r="AI37" s="1">
        <f t="shared" si="27"/>
        <v>10.513621410802578</v>
      </c>
      <c r="AJ37" s="1">
        <f t="shared" si="27"/>
        <v>36.527388584032956</v>
      </c>
    </row>
    <row r="38" spans="1:39" x14ac:dyDescent="0.25">
      <c r="C38" t="s">
        <v>12</v>
      </c>
      <c r="D38" s="1">
        <f>M14</f>
        <v>7.3734252263476785</v>
      </c>
      <c r="E38" s="1">
        <f>M15</f>
        <v>2.3469543220282172</v>
      </c>
      <c r="F38" s="1">
        <f>M16</f>
        <v>80.402526809445504</v>
      </c>
      <c r="G38" s="1">
        <f>M17</f>
        <v>0</v>
      </c>
      <c r="H38" s="1">
        <f>M18</f>
        <v>54.439477486308988</v>
      </c>
      <c r="I38" s="1">
        <f>M19</f>
        <v>0</v>
      </c>
      <c r="J38" s="1">
        <f>M20</f>
        <v>21.154311515882291</v>
      </c>
      <c r="K38" s="5">
        <f>M21</f>
        <v>36.347977266845483</v>
      </c>
      <c r="L38" s="5">
        <f>M22</f>
        <v>71.933014754736689</v>
      </c>
      <c r="M38" s="3"/>
      <c r="N38">
        <v>2070</v>
      </c>
      <c r="P38" t="s">
        <v>1</v>
      </c>
      <c r="Q38" t="s">
        <v>0</v>
      </c>
      <c r="R38" t="s">
        <v>8</v>
      </c>
      <c r="S38" t="s">
        <v>2</v>
      </c>
      <c r="T38" t="s">
        <v>3</v>
      </c>
      <c r="U38" t="s">
        <v>4</v>
      </c>
      <c r="V38" t="s">
        <v>5</v>
      </c>
      <c r="W38" t="s">
        <v>6</v>
      </c>
      <c r="X38" t="s">
        <v>7</v>
      </c>
      <c r="AA38">
        <v>2090</v>
      </c>
      <c r="AB38" s="1">
        <f>P47</f>
        <v>7.5716355818946584</v>
      </c>
      <c r="AC38" s="1">
        <f t="shared" ref="AC38:AJ38" si="28">Q47</f>
        <v>0.41735761354517287</v>
      </c>
      <c r="AD38" s="1">
        <f t="shared" si="28"/>
        <v>29.240803343512216</v>
      </c>
      <c r="AE38" s="1">
        <f t="shared" si="28"/>
        <v>3.3496062153846484E-2</v>
      </c>
      <c r="AF38" s="1">
        <f t="shared" si="28"/>
        <v>5.5389003256419018</v>
      </c>
      <c r="AG38" s="1">
        <f t="shared" si="28"/>
        <v>0</v>
      </c>
      <c r="AH38" s="1">
        <f t="shared" si="28"/>
        <v>1.2670551168366999</v>
      </c>
      <c r="AI38" s="1">
        <f t="shared" si="28"/>
        <v>9.3351033765533202</v>
      </c>
      <c r="AJ38" s="1">
        <f t="shared" si="28"/>
        <v>26.711967467402221</v>
      </c>
    </row>
    <row r="39" spans="1:39" x14ac:dyDescent="0.25">
      <c r="C39" t="s">
        <v>13</v>
      </c>
      <c r="D39" s="1">
        <f>N14</f>
        <v>7.6112776530040547</v>
      </c>
      <c r="E39" s="1">
        <f>N15</f>
        <v>0.9518810087481886</v>
      </c>
      <c r="F39" s="1">
        <f>N16</f>
        <v>78.311131603419469</v>
      </c>
      <c r="G39" s="1">
        <f>N17</f>
        <v>0</v>
      </c>
      <c r="H39" s="1">
        <f>N18</f>
        <v>16.458446681907365</v>
      </c>
      <c r="I39" s="1">
        <f>N19</f>
        <v>0</v>
      </c>
      <c r="J39" s="1">
        <f>N20</f>
        <v>5.729292702218121</v>
      </c>
      <c r="K39" s="5">
        <f>N21</f>
        <v>17.801825043659822</v>
      </c>
      <c r="L39" s="5">
        <f>N22</f>
        <v>65.202440274761315</v>
      </c>
      <c r="M39" s="3"/>
      <c r="O39" t="s">
        <v>10</v>
      </c>
      <c r="P39" s="1">
        <f t="shared" ref="P39:W39" si="29">AVERAGE(D46:D51)</f>
        <v>8.7212556440671474</v>
      </c>
      <c r="Q39" s="1">
        <f t="shared" si="29"/>
        <v>1.1101639746524172</v>
      </c>
      <c r="R39" s="1">
        <f t="shared" si="29"/>
        <v>61.851076741177501</v>
      </c>
      <c r="S39" s="1">
        <f t="shared" si="29"/>
        <v>0</v>
      </c>
      <c r="T39" s="1">
        <f t="shared" si="29"/>
        <v>24.951427181224947</v>
      </c>
      <c r="U39" s="1">
        <f t="shared" si="29"/>
        <v>0</v>
      </c>
      <c r="V39" s="1">
        <f t="shared" si="29"/>
        <v>6.3536387018188138</v>
      </c>
      <c r="W39" s="1">
        <f t="shared" si="29"/>
        <v>17.760473533686163</v>
      </c>
      <c r="X39" s="1">
        <f>AVERAGE(L46:L51)</f>
        <v>55.457129308963658</v>
      </c>
      <c r="Z39" t="s">
        <v>135</v>
      </c>
      <c r="AA39">
        <v>2030</v>
      </c>
      <c r="AB39" s="1">
        <f>P30</f>
        <v>5.51024788420606</v>
      </c>
      <c r="AC39" s="1">
        <f t="shared" ref="AC39:AJ39" si="30">Q30</f>
        <v>0.75466407192039109</v>
      </c>
      <c r="AD39" s="1">
        <f t="shared" si="30"/>
        <v>60.573001893050474</v>
      </c>
      <c r="AE39" s="1">
        <f t="shared" si="30"/>
        <v>0</v>
      </c>
      <c r="AF39" s="1">
        <f t="shared" si="30"/>
        <v>16.61670097692571</v>
      </c>
      <c r="AG39" s="1">
        <f t="shared" si="30"/>
        <v>0</v>
      </c>
      <c r="AH39" s="1">
        <f t="shared" si="30"/>
        <v>6.5923592310779027</v>
      </c>
      <c r="AI39" s="1">
        <f t="shared" si="30"/>
        <v>16.695672151864464</v>
      </c>
      <c r="AJ39" s="1">
        <f t="shared" si="30"/>
        <v>45.92214879566523</v>
      </c>
    </row>
    <row r="40" spans="1:39" x14ac:dyDescent="0.25">
      <c r="C40" t="s">
        <v>14</v>
      </c>
      <c r="D40" s="1">
        <f>O14</f>
        <v>21.168865972417528</v>
      </c>
      <c r="E40" s="1">
        <f>O15</f>
        <v>1.3164776336586186</v>
      </c>
      <c r="F40" s="1">
        <f>O16</f>
        <v>73.66358670113938</v>
      </c>
      <c r="G40" s="1">
        <f>O17</f>
        <v>0</v>
      </c>
      <c r="H40" s="1">
        <f>O18</f>
        <v>33.233401953851413</v>
      </c>
      <c r="I40" s="1">
        <f>O19</f>
        <v>0</v>
      </c>
      <c r="J40" s="1">
        <f>O20</f>
        <v>1.5425018813664173</v>
      </c>
      <c r="K40" s="5">
        <f>O21</f>
        <v>18.173988633422741</v>
      </c>
      <c r="L40" s="5">
        <f>O22</f>
        <v>58.892526699784419</v>
      </c>
      <c r="M40" s="3"/>
      <c r="O40" t="s">
        <v>133</v>
      </c>
      <c r="P40" s="1">
        <f t="shared" ref="P40:X40" si="31">AVERAGE(D80:D85)</f>
        <v>7.5716355818946575</v>
      </c>
      <c r="Q40" s="1">
        <f t="shared" si="31"/>
        <v>1.1279935501220888</v>
      </c>
      <c r="R40" s="1">
        <f t="shared" si="31"/>
        <v>56.196563776736717</v>
      </c>
      <c r="S40" s="1">
        <f t="shared" si="31"/>
        <v>0</v>
      </c>
      <c r="T40" s="1">
        <f t="shared" si="31"/>
        <v>19.887289740638067</v>
      </c>
      <c r="U40" s="1">
        <f t="shared" si="31"/>
        <v>0</v>
      </c>
      <c r="V40" s="1">
        <f t="shared" si="31"/>
        <v>4.9396786438995983</v>
      </c>
      <c r="W40" s="1">
        <f t="shared" si="31"/>
        <v>18.349732550810788</v>
      </c>
      <c r="X40" s="1">
        <f t="shared" si="31"/>
        <v>52.442392823141354</v>
      </c>
      <c r="AA40">
        <v>2050</v>
      </c>
      <c r="AB40" s="1">
        <f>P36</f>
        <v>9.2762446395986924</v>
      </c>
      <c r="AC40" s="1">
        <f t="shared" ref="AC40:AJ40" si="32">Q36</f>
        <v>0.88274592019231868</v>
      </c>
      <c r="AD40" s="1">
        <f t="shared" si="32"/>
        <v>52.12996198724165</v>
      </c>
      <c r="AE40" s="1">
        <f t="shared" si="32"/>
        <v>0</v>
      </c>
      <c r="AF40" s="1">
        <f t="shared" si="32"/>
        <v>17.407972452017408</v>
      </c>
      <c r="AG40" s="1">
        <f t="shared" si="32"/>
        <v>0</v>
      </c>
      <c r="AH40" s="1">
        <f t="shared" si="32"/>
        <v>6.2618231136422429</v>
      </c>
      <c r="AI40" s="1">
        <f t="shared" si="32"/>
        <v>14.62809665318156</v>
      </c>
      <c r="AJ40" s="1">
        <f t="shared" si="32"/>
        <v>46.693360454829076</v>
      </c>
      <c r="AK40" s="1"/>
      <c r="AL40" s="1"/>
      <c r="AM40" s="1"/>
    </row>
    <row r="41" spans="1:39" x14ac:dyDescent="0.25">
      <c r="C41" t="s">
        <v>131</v>
      </c>
      <c r="D41" s="1">
        <f>Q14</f>
        <v>0.7135572799691301</v>
      </c>
      <c r="E41" s="1">
        <f>Q15</f>
        <v>0.2925505852574708</v>
      </c>
      <c r="F41" s="1">
        <f>Q16</f>
        <v>26.258628697882493</v>
      </c>
      <c r="G41" s="1">
        <f>Q17</f>
        <v>0</v>
      </c>
      <c r="H41" s="1">
        <f>Q18</f>
        <v>0.94952577011004036</v>
      </c>
      <c r="I41" s="1">
        <f>Q19</f>
        <v>0</v>
      </c>
      <c r="J41" s="1">
        <f>Q20</f>
        <v>0.44071482324754779</v>
      </c>
      <c r="K41" s="5">
        <f>Q21</f>
        <v>6.6989446157326142</v>
      </c>
      <c r="L41" s="5">
        <f>Q22</f>
        <v>41.645429594847556</v>
      </c>
      <c r="M41" s="3"/>
      <c r="N41" s="1"/>
      <c r="O41" t="s">
        <v>134</v>
      </c>
      <c r="P41" s="1">
        <f t="shared" ref="P41:X41" si="33">AVERAGE(D116:D121)</f>
        <v>7.7302038663322428</v>
      </c>
      <c r="Q41" s="1">
        <f t="shared" si="33"/>
        <v>0.49085912874667681</v>
      </c>
      <c r="R41" s="1">
        <f t="shared" si="33"/>
        <v>42.060281365634793</v>
      </c>
      <c r="S41" s="1">
        <f t="shared" si="33"/>
        <v>0</v>
      </c>
      <c r="T41" s="1">
        <f t="shared" si="33"/>
        <v>6.9631889808069625</v>
      </c>
      <c r="U41" s="1">
        <f t="shared" si="33"/>
        <v>0</v>
      </c>
      <c r="V41" s="1">
        <f t="shared" si="33"/>
        <v>2.9748250569209476</v>
      </c>
      <c r="W41" s="1">
        <f t="shared" si="33"/>
        <v>10.513621410802578</v>
      </c>
      <c r="X41" s="1">
        <f t="shared" si="33"/>
        <v>36.527388584032956</v>
      </c>
      <c r="Y41" s="1"/>
      <c r="Z41" s="1"/>
      <c r="AA41">
        <v>2070</v>
      </c>
      <c r="AB41" s="1">
        <f>P42</f>
        <v>9.8312336351302374</v>
      </c>
      <c r="AC41" s="1">
        <f t="shared" ref="AC41:AJ41" si="34">Q42</f>
        <v>0.76630787630874819</v>
      </c>
      <c r="AD41" s="1">
        <f t="shared" si="34"/>
        <v>34.236914113463314</v>
      </c>
      <c r="AE41" s="1">
        <f t="shared" si="34"/>
        <v>8.3740155384616197E-2</v>
      </c>
      <c r="AF41" s="1">
        <f t="shared" si="34"/>
        <v>12.396586443103304</v>
      </c>
      <c r="AG41" s="1">
        <f t="shared" si="34"/>
        <v>0</v>
      </c>
      <c r="AH41" s="1">
        <f t="shared" si="34"/>
        <v>4.8111368204523961</v>
      </c>
      <c r="AI41" s="1">
        <f t="shared" si="34"/>
        <v>12.271060584683044</v>
      </c>
      <c r="AJ41" s="1">
        <f t="shared" si="34"/>
        <v>41.925870198179865</v>
      </c>
      <c r="AK41" s="1"/>
      <c r="AL41" s="1"/>
      <c r="AM41" s="1"/>
    </row>
    <row r="42" spans="1:39" x14ac:dyDescent="0.25">
      <c r="C42" t="s">
        <v>15</v>
      </c>
      <c r="D42" s="1">
        <f>R14</f>
        <v>4.9949009597839105</v>
      </c>
      <c r="E42" s="1">
        <f>R15</f>
        <v>1.2204162474546729</v>
      </c>
      <c r="F42" s="1">
        <f>R16</f>
        <v>76.916868132735445</v>
      </c>
      <c r="G42" s="1">
        <f>R17</f>
        <v>0</v>
      </c>
      <c r="H42" s="1">
        <f>R18</f>
        <v>23.73814425275101</v>
      </c>
      <c r="I42" s="1">
        <f>R19</f>
        <v>0</v>
      </c>
      <c r="J42" s="1">
        <f>R20</f>
        <v>2.0933954104258521</v>
      </c>
      <c r="K42" s="5">
        <f>R21</f>
        <v>19.786697522395411</v>
      </c>
      <c r="L42" s="5">
        <f>R22</f>
        <v>63.519796654767482</v>
      </c>
      <c r="M42" s="3"/>
      <c r="N42" s="1"/>
      <c r="O42" t="s">
        <v>135</v>
      </c>
      <c r="P42" s="1">
        <f t="shared" ref="P42:X42" si="35">AVERAGE(D152:D157)</f>
        <v>9.8312336351302374</v>
      </c>
      <c r="Q42" s="1">
        <f t="shared" si="35"/>
        <v>0.76630787630874819</v>
      </c>
      <c r="R42" s="1">
        <f t="shared" si="35"/>
        <v>34.236914113463314</v>
      </c>
      <c r="S42" s="1">
        <f t="shared" si="35"/>
        <v>8.3740155384616197E-2</v>
      </c>
      <c r="T42" s="1">
        <f t="shared" si="35"/>
        <v>12.396586443103304</v>
      </c>
      <c r="U42" s="1">
        <f t="shared" si="35"/>
        <v>0</v>
      </c>
      <c r="V42" s="1">
        <f t="shared" si="35"/>
        <v>4.8111368204523961</v>
      </c>
      <c r="W42" s="1">
        <f t="shared" si="35"/>
        <v>12.271060584683044</v>
      </c>
      <c r="X42" s="1">
        <f t="shared" si="35"/>
        <v>41.925870198179865</v>
      </c>
      <c r="Y42" s="1"/>
      <c r="Z42" s="1"/>
      <c r="AA42">
        <v>2090</v>
      </c>
      <c r="AB42" s="1">
        <f>P48</f>
        <v>8.0473404352074116</v>
      </c>
      <c r="AC42" s="1">
        <f t="shared" ref="AC42:AJ42" si="36">Q48</f>
        <v>0.53488726409015186</v>
      </c>
      <c r="AD42" s="1">
        <f t="shared" si="36"/>
        <v>22.424404153501424</v>
      </c>
      <c r="AE42" s="1">
        <f t="shared" si="36"/>
        <v>0.20097637292307888</v>
      </c>
      <c r="AF42" s="1">
        <f t="shared" si="36"/>
        <v>8.0182176142625625</v>
      </c>
      <c r="AG42" s="1">
        <f t="shared" si="36"/>
        <v>0</v>
      </c>
      <c r="AH42" s="1">
        <f t="shared" si="36"/>
        <v>1.0834239404835548</v>
      </c>
      <c r="AI42" s="1">
        <f t="shared" si="36"/>
        <v>10.958150143019401</v>
      </c>
      <c r="AJ42" s="1">
        <f t="shared" si="36"/>
        <v>27.833729880731443</v>
      </c>
      <c r="AK42" s="1"/>
      <c r="AL42" s="1"/>
      <c r="AM42" s="1"/>
    </row>
    <row r="43" spans="1:39" x14ac:dyDescent="0.25">
      <c r="C43" t="s">
        <v>130</v>
      </c>
      <c r="D43" s="1">
        <f>P14</f>
        <v>4.5191961064711572</v>
      </c>
      <c r="E43" s="1">
        <f>P15</f>
        <v>0.69207862333297188</v>
      </c>
      <c r="F43" s="1">
        <f>P16</f>
        <v>75.290227416937412</v>
      </c>
      <c r="G43" s="1">
        <f>P17</f>
        <v>0</v>
      </c>
      <c r="H43" s="1">
        <f>P18</f>
        <v>7.9127147509170035</v>
      </c>
      <c r="I43" s="1">
        <f>P19</f>
        <v>0</v>
      </c>
      <c r="J43" s="1">
        <f>P20</f>
        <v>0.2203574116237739</v>
      </c>
      <c r="K43" s="5">
        <f>P21</f>
        <v>16.499252479489588</v>
      </c>
      <c r="L43" s="5">
        <f>P22</f>
        <v>59.733848509781339</v>
      </c>
      <c r="M43" s="1"/>
      <c r="N43" s="1"/>
      <c r="O43" s="1"/>
      <c r="P43" s="1"/>
      <c r="R43" s="1"/>
      <c r="T43" s="1"/>
      <c r="U43" s="1"/>
      <c r="V43" s="1"/>
      <c r="W43" s="1"/>
      <c r="X43" s="1"/>
      <c r="Y43" s="1"/>
      <c r="Z43" s="1"/>
      <c r="AG43" s="1"/>
      <c r="AH43" s="1"/>
      <c r="AI43" s="1"/>
      <c r="AJ43" s="1"/>
      <c r="AK43" s="1"/>
      <c r="AL43" s="1"/>
      <c r="AM43" s="1"/>
    </row>
    <row r="44" spans="1:39" x14ac:dyDescent="0.25">
      <c r="D44" s="1"/>
      <c r="E44" s="1"/>
      <c r="F44" s="1"/>
      <c r="G44" s="1"/>
      <c r="H44" s="1"/>
      <c r="I44" s="1"/>
      <c r="J44" s="1"/>
      <c r="K44" s="5"/>
      <c r="L44" s="5"/>
      <c r="M44" s="1"/>
      <c r="N44">
        <v>2090</v>
      </c>
      <c r="P44" t="s">
        <v>1</v>
      </c>
      <c r="Q44" t="s">
        <v>0</v>
      </c>
      <c r="R44" t="s">
        <v>8</v>
      </c>
      <c r="S44" t="s">
        <v>2</v>
      </c>
      <c r="T44" t="s">
        <v>3</v>
      </c>
      <c r="U44" t="s">
        <v>4</v>
      </c>
      <c r="V44" t="s">
        <v>5</v>
      </c>
      <c r="W44" t="s">
        <v>6</v>
      </c>
      <c r="X44" t="s">
        <v>7</v>
      </c>
      <c r="Y44" s="1"/>
      <c r="AH44" s="1"/>
      <c r="AI44" s="1"/>
      <c r="AJ44" s="1"/>
      <c r="AK44" s="1"/>
      <c r="AL44" s="1"/>
      <c r="AM44" s="1"/>
    </row>
    <row r="45" spans="1:39" x14ac:dyDescent="0.25">
      <c r="D45" t="s">
        <v>1</v>
      </c>
      <c r="E45" t="s">
        <v>0</v>
      </c>
      <c r="F45" t="s">
        <v>8</v>
      </c>
      <c r="G45" t="s">
        <v>2</v>
      </c>
      <c r="H45" t="s">
        <v>3</v>
      </c>
      <c r="I45" t="s">
        <v>4</v>
      </c>
      <c r="J45" t="s">
        <v>5</v>
      </c>
      <c r="K45" s="4" t="s">
        <v>6</v>
      </c>
      <c r="L45" s="4" t="s">
        <v>7</v>
      </c>
      <c r="M45" s="1"/>
      <c r="O45" t="s">
        <v>10</v>
      </c>
      <c r="P45" s="1">
        <f t="shared" ref="P45:X45" si="37">AVERAGE(D55:D60)</f>
        <v>7.4923514396758675</v>
      </c>
      <c r="Q45" s="1">
        <f t="shared" si="37"/>
        <v>1.3521367845979622</v>
      </c>
      <c r="R45" s="1">
        <f t="shared" si="37"/>
        <v>65.917678530672575</v>
      </c>
      <c r="S45" s="1">
        <f t="shared" si="37"/>
        <v>0</v>
      </c>
      <c r="T45" s="1">
        <f t="shared" si="37"/>
        <v>34.974199199053153</v>
      </c>
      <c r="U45" s="1">
        <f t="shared" si="37"/>
        <v>0</v>
      </c>
      <c r="V45" s="1">
        <f t="shared" si="37"/>
        <v>9.5304580527282212</v>
      </c>
      <c r="W45" s="1">
        <f t="shared" si="37"/>
        <v>20.944539801657836</v>
      </c>
      <c r="X45" s="1">
        <f t="shared" si="37"/>
        <v>57.350103381456734</v>
      </c>
      <c r="Y45" s="1"/>
      <c r="AB45" t="s">
        <v>1</v>
      </c>
      <c r="AC45" t="s">
        <v>0</v>
      </c>
      <c r="AD45" t="s">
        <v>8</v>
      </c>
      <c r="AE45" t="s">
        <v>2</v>
      </c>
      <c r="AF45" t="s">
        <v>3</v>
      </c>
      <c r="AG45" s="1" t="s">
        <v>4</v>
      </c>
      <c r="AH45" s="1" t="s">
        <v>5</v>
      </c>
      <c r="AI45" s="1" t="s">
        <v>6</v>
      </c>
      <c r="AJ45" s="1" t="s">
        <v>7</v>
      </c>
      <c r="AK45" s="1"/>
      <c r="AL45" s="1"/>
      <c r="AM45" s="1"/>
    </row>
    <row r="46" spans="1:39" x14ac:dyDescent="0.25">
      <c r="A46">
        <v>2070</v>
      </c>
      <c r="B46" t="s">
        <v>10</v>
      </c>
      <c r="C46" t="s">
        <v>11</v>
      </c>
      <c r="D46" s="1">
        <f>S14</f>
        <v>10.227654346224197</v>
      </c>
      <c r="E46" s="1">
        <f>S15</f>
        <v>0.38642875813859945</v>
      </c>
      <c r="F46" s="1">
        <f>S16</f>
        <v>48.102089738598906</v>
      </c>
      <c r="G46" s="1">
        <f>S17</f>
        <v>0</v>
      </c>
      <c r="H46" s="1">
        <f>S18</f>
        <v>0</v>
      </c>
      <c r="I46" s="1">
        <f>S19</f>
        <v>0</v>
      </c>
      <c r="J46" s="1">
        <f>S20</f>
        <v>0</v>
      </c>
      <c r="K46" s="5">
        <f>S21</f>
        <v>12.34342572713695</v>
      </c>
      <c r="L46" s="5">
        <f>S22</f>
        <v>23.557010679913766</v>
      </c>
      <c r="O46" t="s">
        <v>133</v>
      </c>
      <c r="P46" s="1">
        <f t="shared" ref="P46:X46" si="38">AVERAGE(D89:D94)</f>
        <v>9.9898019195678209</v>
      </c>
      <c r="Q46" s="1">
        <f t="shared" si="38"/>
        <v>1.4696664351429412</v>
      </c>
      <c r="R46" s="1">
        <f t="shared" si="38"/>
        <v>55.576891123099379</v>
      </c>
      <c r="S46" s="1">
        <f t="shared" si="38"/>
        <v>0</v>
      </c>
      <c r="T46" s="1">
        <f t="shared" si="38"/>
        <v>22.946872777659308</v>
      </c>
      <c r="U46" s="1">
        <f t="shared" si="38"/>
        <v>0</v>
      </c>
      <c r="V46" s="1">
        <f t="shared" si="38"/>
        <v>7.5288782304789406</v>
      </c>
      <c r="W46" s="1">
        <f t="shared" si="38"/>
        <v>21.285689758940517</v>
      </c>
      <c r="X46" s="1">
        <f t="shared" si="38"/>
        <v>54.125036443135208</v>
      </c>
      <c r="Y46" s="1"/>
      <c r="Z46" s="1" t="s">
        <v>10</v>
      </c>
      <c r="AA46">
        <v>2030</v>
      </c>
      <c r="AB46" s="1">
        <f>AB27-AB$26</f>
        <v>5.7877423819718334</v>
      </c>
      <c r="AC46" s="1">
        <f t="shared" ref="AC46:AI46" si="39">AC27-AC$26</f>
        <v>0.33839806503662662</v>
      </c>
      <c r="AD46" s="1">
        <f t="shared" si="39"/>
        <v>25.290390176574142</v>
      </c>
      <c r="AE46" s="1">
        <f t="shared" si="39"/>
        <v>0</v>
      </c>
      <c r="AF46" s="1">
        <f t="shared" si="39"/>
        <v>16.352943818561808</v>
      </c>
      <c r="AG46" s="1">
        <f t="shared" si="39"/>
        <v>0</v>
      </c>
      <c r="AH46" s="1">
        <f t="shared" si="39"/>
        <v>3.5991710565216404</v>
      </c>
      <c r="AI46" s="1">
        <f t="shared" si="39"/>
        <v>2.4087254559655857</v>
      </c>
      <c r="AJ46" s="1">
        <f>AJ27-AJ$26</f>
        <v>-4.0663887483184524</v>
      </c>
    </row>
    <row r="47" spans="1:39" x14ac:dyDescent="0.25">
      <c r="C47" t="s">
        <v>12</v>
      </c>
      <c r="D47" s="1">
        <f>T14</f>
        <v>4.5191961064711572</v>
      </c>
      <c r="E47" s="1">
        <f>T15</f>
        <v>2.1897629627853967</v>
      </c>
      <c r="F47" s="1">
        <f>T16</f>
        <v>75.290227416937412</v>
      </c>
      <c r="G47" s="1">
        <f>T17</f>
        <v>0</v>
      </c>
      <c r="H47" s="1">
        <f>T18</f>
        <v>57.288054796639102</v>
      </c>
      <c r="I47" s="1">
        <f>T19</f>
        <v>0</v>
      </c>
      <c r="J47" s="1">
        <f>T20</f>
        <v>24.900387513486447</v>
      </c>
      <c r="K47" s="5">
        <f>T21</f>
        <v>31.819986924729925</v>
      </c>
      <c r="L47" s="5">
        <f>T22</f>
        <v>71.933014754736689</v>
      </c>
      <c r="N47" s="1"/>
      <c r="O47" t="s">
        <v>134</v>
      </c>
      <c r="P47" s="1">
        <f t="shared" ref="P47:X47" si="40">AVERAGE(D125:D130)</f>
        <v>7.5716355818946584</v>
      </c>
      <c r="Q47" s="1">
        <f t="shared" si="40"/>
        <v>0.41735761354517287</v>
      </c>
      <c r="R47" s="1">
        <f t="shared" si="40"/>
        <v>29.240803343512216</v>
      </c>
      <c r="S47" s="1">
        <f t="shared" si="40"/>
        <v>3.3496062153846484E-2</v>
      </c>
      <c r="T47" s="1">
        <f t="shared" si="40"/>
        <v>5.5389003256419018</v>
      </c>
      <c r="U47" s="1">
        <f t="shared" si="40"/>
        <v>0</v>
      </c>
      <c r="V47" s="1">
        <f t="shared" si="40"/>
        <v>1.2670551168366999</v>
      </c>
      <c r="W47" s="1">
        <f t="shared" si="40"/>
        <v>9.3351033765533202</v>
      </c>
      <c r="X47" s="1">
        <f t="shared" si="40"/>
        <v>26.711967467402221</v>
      </c>
      <c r="AA47">
        <v>2050</v>
      </c>
      <c r="AB47" s="1">
        <f t="shared" ref="AB47:AJ61" si="41">AB28-AB$26</f>
        <v>6.422015519722172</v>
      </c>
      <c r="AC47" s="1">
        <f t="shared" si="41"/>
        <v>0.53197631299306258</v>
      </c>
      <c r="AD47" s="1">
        <f t="shared" si="41"/>
        <v>20.333008947475371</v>
      </c>
      <c r="AE47" s="1">
        <f t="shared" si="41"/>
        <v>0</v>
      </c>
      <c r="AF47" s="1">
        <f t="shared" si="41"/>
        <v>21.469832690821466</v>
      </c>
      <c r="AG47" s="1">
        <f t="shared" si="41"/>
        <v>0</v>
      </c>
      <c r="AH47" s="1">
        <f t="shared" si="41"/>
        <v>5.0498573497114849</v>
      </c>
      <c r="AI47" s="1">
        <f t="shared" si="41"/>
        <v>3.8146767950699587</v>
      </c>
      <c r="AJ47" s="1">
        <f t="shared" si="41"/>
        <v>-0.49077105583154434</v>
      </c>
    </row>
    <row r="48" spans="1:39" x14ac:dyDescent="0.25">
      <c r="C48" t="s">
        <v>13</v>
      </c>
      <c r="D48" s="1">
        <f>U14</f>
        <v>13.081883466100718</v>
      </c>
      <c r="E48" s="1">
        <f>U15</f>
        <v>1.4998675527752419</v>
      </c>
      <c r="F48" s="1">
        <f>U16</f>
        <v>78.311131603419469</v>
      </c>
      <c r="G48" s="1">
        <f>U17</f>
        <v>0</v>
      </c>
      <c r="H48" s="1">
        <f>U18</f>
        <v>54.755986076345664</v>
      </c>
      <c r="I48" s="1">
        <f>U19</f>
        <v>0</v>
      </c>
      <c r="J48" s="1">
        <f>U20</f>
        <v>12.560372462555112</v>
      </c>
      <c r="K48" s="5">
        <f>U21</f>
        <v>21.213324616486616</v>
      </c>
      <c r="L48" s="5">
        <f>U22</f>
        <v>64.781779369762859</v>
      </c>
      <c r="N48" s="1"/>
      <c r="O48" t="s">
        <v>135</v>
      </c>
      <c r="P48" s="1">
        <f t="shared" ref="P48:X48" si="42">AVERAGE(D161:D166)</f>
        <v>8.0473404352074116</v>
      </c>
      <c r="Q48" s="1">
        <f t="shared" si="42"/>
        <v>0.53488726409015186</v>
      </c>
      <c r="R48" s="1">
        <f t="shared" si="42"/>
        <v>22.424404153501424</v>
      </c>
      <c r="S48" s="1">
        <f t="shared" si="42"/>
        <v>0.20097637292307888</v>
      </c>
      <c r="T48" s="1">
        <f t="shared" si="42"/>
        <v>8.0182176142625625</v>
      </c>
      <c r="U48" s="1">
        <f t="shared" si="42"/>
        <v>0</v>
      </c>
      <c r="V48" s="1">
        <f t="shared" si="42"/>
        <v>1.0834239404835548</v>
      </c>
      <c r="W48" s="1">
        <f t="shared" si="42"/>
        <v>10.958150143019401</v>
      </c>
      <c r="X48" s="1">
        <f t="shared" si="42"/>
        <v>27.833729880731443</v>
      </c>
      <c r="AA48">
        <v>2070</v>
      </c>
      <c r="AB48" s="1">
        <f t="shared" si="41"/>
        <v>7.7698459374416409</v>
      </c>
      <c r="AC48" s="1">
        <f t="shared" si="41"/>
        <v>0.55344457733409591</v>
      </c>
      <c r="AD48" s="1">
        <f t="shared" si="41"/>
        <v>14.678495983034608</v>
      </c>
      <c r="AE48" s="1">
        <f t="shared" si="41"/>
        <v>0</v>
      </c>
      <c r="AF48" s="1">
        <f t="shared" si="41"/>
        <v>24.951427181224947</v>
      </c>
      <c r="AG48" s="1">
        <f t="shared" si="41"/>
        <v>0</v>
      </c>
      <c r="AH48" s="1">
        <f t="shared" si="41"/>
        <v>6.2434599960069272</v>
      </c>
      <c r="AI48" s="1">
        <f t="shared" si="41"/>
        <v>2.9979844730902148</v>
      </c>
      <c r="AJ48" s="1">
        <f t="shared" si="41"/>
        <v>-1.3320928658284643</v>
      </c>
    </row>
    <row r="49" spans="1:36" x14ac:dyDescent="0.25">
      <c r="C49" t="s">
        <v>14</v>
      </c>
      <c r="D49" s="1">
        <f>V14</f>
        <v>23.547390238981293</v>
      </c>
      <c r="E49" s="1">
        <f>V15</f>
        <v>1.0675913148574867</v>
      </c>
      <c r="F49" s="1">
        <f>V16</f>
        <v>73.431209456025385</v>
      </c>
      <c r="G49" s="1">
        <f>V17</f>
        <v>0</v>
      </c>
      <c r="H49" s="1">
        <f>V18</f>
        <v>17.091463861980728</v>
      </c>
      <c r="I49" s="1">
        <f>V19</f>
        <v>0</v>
      </c>
      <c r="J49" s="1">
        <f>V20</f>
        <v>0.11017870581188695</v>
      </c>
      <c r="K49" s="5">
        <f>V21</f>
        <v>16.06506162476618</v>
      </c>
      <c r="L49" s="5">
        <f>V22</f>
        <v>52.582613124807509</v>
      </c>
      <c r="AA49">
        <v>2090</v>
      </c>
      <c r="AB49" s="1">
        <f t="shared" si="41"/>
        <v>6.540941733050361</v>
      </c>
      <c r="AC49" s="1">
        <f t="shared" si="41"/>
        <v>0.79541738727964084</v>
      </c>
      <c r="AD49" s="1">
        <f t="shared" si="41"/>
        <v>18.745097772529682</v>
      </c>
      <c r="AE49" s="1">
        <f t="shared" si="41"/>
        <v>0</v>
      </c>
      <c r="AF49" s="1">
        <f t="shared" si="41"/>
        <v>34.974199199053153</v>
      </c>
      <c r="AG49" s="1">
        <f t="shared" si="41"/>
        <v>0</v>
      </c>
      <c r="AH49" s="1">
        <f t="shared" si="41"/>
        <v>9.4202793469163346</v>
      </c>
      <c r="AI49" s="1">
        <f t="shared" si="41"/>
        <v>6.1820507410618877</v>
      </c>
      <c r="AJ49" s="1">
        <f t="shared" si="41"/>
        <v>0.56088120666461094</v>
      </c>
    </row>
    <row r="50" spans="1:36" x14ac:dyDescent="0.25">
      <c r="C50" t="s">
        <v>131</v>
      </c>
      <c r="D50" s="1">
        <f>X14</f>
        <v>0.47570485331275342</v>
      </c>
      <c r="E50" s="1">
        <f>X15</f>
        <v>0.33839806503662667</v>
      </c>
      <c r="F50" s="1">
        <f>X16</f>
        <v>40.433640649836761</v>
      </c>
      <c r="G50" s="1">
        <f>X17</f>
        <v>0</v>
      </c>
      <c r="H50" s="1">
        <f>X18</f>
        <v>0</v>
      </c>
      <c r="I50" s="1">
        <f>X19</f>
        <v>0</v>
      </c>
      <c r="J50" s="1">
        <f>X20</f>
        <v>0.11017870581188695</v>
      </c>
      <c r="K50" s="5">
        <f>X21</f>
        <v>11.164907692887692</v>
      </c>
      <c r="L50" s="5">
        <f>X22</f>
        <v>49.637986789818292</v>
      </c>
      <c r="Z50" t="s">
        <v>133</v>
      </c>
      <c r="AA50">
        <v>2030</v>
      </c>
      <c r="AB50" s="1">
        <f t="shared" si="41"/>
        <v>4.0038491820490085</v>
      </c>
      <c r="AC50" s="1">
        <f t="shared" si="41"/>
        <v>0.38933970923568872</v>
      </c>
      <c r="AD50" s="1">
        <f t="shared" si="41"/>
        <v>14.949602769000933</v>
      </c>
      <c r="AE50" s="1">
        <f t="shared" si="41"/>
        <v>0</v>
      </c>
      <c r="AF50" s="1">
        <f t="shared" si="41"/>
        <v>20.942318374093666</v>
      </c>
      <c r="AG50" s="1">
        <f t="shared" si="41"/>
        <v>0</v>
      </c>
      <c r="AH50" s="1">
        <f t="shared" si="41"/>
        <v>4.3887851148401626</v>
      </c>
      <c r="AI50" s="1">
        <f t="shared" si="41"/>
        <v>2.2226436610841223</v>
      </c>
      <c r="AJ50" s="1">
        <f>AJ31-AJ$26</f>
        <v>-4.8376004074822987</v>
      </c>
    </row>
    <row r="51" spans="1:36" x14ac:dyDescent="0.25">
      <c r="C51" t="s">
        <v>15</v>
      </c>
      <c r="D51" s="1">
        <f>Y14</f>
        <v>0.47570485331275342</v>
      </c>
      <c r="E51" s="1">
        <f>Y15</f>
        <v>1.178935194321151</v>
      </c>
      <c r="F51" s="1">
        <f>Y16</f>
        <v>55.538161582247049</v>
      </c>
      <c r="G51" s="1">
        <f>Y17</f>
        <v>0</v>
      </c>
      <c r="H51" s="1">
        <f>Y18</f>
        <v>20.573058352384209</v>
      </c>
      <c r="I51" s="1">
        <f>Y19</f>
        <v>0</v>
      </c>
      <c r="J51" s="1">
        <f>Y20</f>
        <v>0.44071482324754779</v>
      </c>
      <c r="K51" s="5">
        <f>Y21</f>
        <v>13.956134616109614</v>
      </c>
      <c r="L51" s="5">
        <f>Y22</f>
        <v>70.250371134742849</v>
      </c>
      <c r="AA51">
        <v>2050</v>
      </c>
      <c r="AB51" s="1">
        <f t="shared" si="41"/>
        <v>4.0038491820490085</v>
      </c>
      <c r="AC51" s="1">
        <f t="shared" si="41"/>
        <v>0.38933970923568872</v>
      </c>
      <c r="AD51" s="1">
        <f t="shared" si="41"/>
        <v>14.949602769000933</v>
      </c>
      <c r="AE51" s="1">
        <f t="shared" si="41"/>
        <v>0</v>
      </c>
      <c r="AF51" s="1">
        <f t="shared" si="41"/>
        <v>20.942318374093666</v>
      </c>
      <c r="AG51" s="1">
        <f t="shared" si="41"/>
        <v>0</v>
      </c>
      <c r="AH51" s="1">
        <f t="shared" si="41"/>
        <v>4.3887851148401626</v>
      </c>
      <c r="AI51" s="1">
        <f t="shared" si="41"/>
        <v>2.2226436610841223</v>
      </c>
      <c r="AJ51" s="1">
        <f t="shared" si="41"/>
        <v>-1.0516522624961482</v>
      </c>
    </row>
    <row r="52" spans="1:36" x14ac:dyDescent="0.25">
      <c r="C52" t="s">
        <v>130</v>
      </c>
      <c r="D52" s="1">
        <f>W14</f>
        <v>2.6163766932201438</v>
      </c>
      <c r="E52" s="1">
        <f>W15</f>
        <v>0.59601723712902632</v>
      </c>
      <c r="F52" s="1">
        <f>W16</f>
        <v>71.33981424999935</v>
      </c>
      <c r="G52" s="1">
        <f>W17</f>
        <v>0</v>
      </c>
      <c r="H52" s="1">
        <f>W18</f>
        <v>6.9631889808069625</v>
      </c>
      <c r="I52" s="1">
        <f>W19</f>
        <v>0</v>
      </c>
      <c r="J52" s="1">
        <f>W20</f>
        <v>0.2203574116237739</v>
      </c>
      <c r="K52" s="5">
        <f>W21</f>
        <v>15.196679915319358</v>
      </c>
      <c r="L52" s="5">
        <f>W22</f>
        <v>55.527239459796739</v>
      </c>
      <c r="AA52">
        <v>2070</v>
      </c>
      <c r="AB52" s="1">
        <f t="shared" si="41"/>
        <v>6.620225875269151</v>
      </c>
      <c r="AC52" s="1">
        <f t="shared" si="41"/>
        <v>0.57127415280376748</v>
      </c>
      <c r="AD52" s="1">
        <f t="shared" si="41"/>
        <v>9.0239830185938246</v>
      </c>
      <c r="AE52" s="1">
        <f t="shared" si="41"/>
        <v>0</v>
      </c>
      <c r="AF52" s="1">
        <f t="shared" si="41"/>
        <v>19.887289740638067</v>
      </c>
      <c r="AG52" s="1">
        <f t="shared" si="41"/>
        <v>0</v>
      </c>
      <c r="AH52" s="1">
        <f t="shared" si="41"/>
        <v>4.8294999380877117</v>
      </c>
      <c r="AI52" s="1">
        <f t="shared" si="41"/>
        <v>3.5872434902148402</v>
      </c>
      <c r="AJ52" s="1">
        <f t="shared" si="41"/>
        <v>-4.3468293516507686</v>
      </c>
    </row>
    <row r="53" spans="1:36" x14ac:dyDescent="0.25">
      <c r="D53" s="1"/>
      <c r="E53" s="1"/>
      <c r="F53" s="1"/>
      <c r="G53" s="1"/>
      <c r="H53" s="1"/>
      <c r="I53" s="1"/>
      <c r="J53" s="1"/>
      <c r="K53" s="5"/>
      <c r="L53" s="5"/>
      <c r="AA53">
        <v>2090</v>
      </c>
      <c r="AB53" s="1">
        <f t="shared" si="41"/>
        <v>9.0383922129423144</v>
      </c>
      <c r="AC53" s="1">
        <f t="shared" si="41"/>
        <v>0.91294703782461983</v>
      </c>
      <c r="AD53" s="1">
        <f t="shared" si="41"/>
        <v>8.404310364956487</v>
      </c>
      <c r="AE53" s="1">
        <f t="shared" si="41"/>
        <v>0</v>
      </c>
      <c r="AF53" s="1">
        <f t="shared" si="41"/>
        <v>22.946872777659308</v>
      </c>
      <c r="AG53" s="1">
        <f t="shared" si="41"/>
        <v>0</v>
      </c>
      <c r="AH53" s="1">
        <f t="shared" si="41"/>
        <v>7.418699524667054</v>
      </c>
      <c r="AI53" s="1">
        <f t="shared" si="41"/>
        <v>6.5232006983445689</v>
      </c>
      <c r="AJ53" s="1">
        <f t="shared" si="41"/>
        <v>-2.6641857316569144</v>
      </c>
    </row>
    <row r="54" spans="1:36" x14ac:dyDescent="0.25">
      <c r="D54" t="s">
        <v>1</v>
      </c>
      <c r="E54" t="s">
        <v>0</v>
      </c>
      <c r="F54" t="s">
        <v>8</v>
      </c>
      <c r="G54" t="s">
        <v>2</v>
      </c>
      <c r="H54" t="s">
        <v>3</v>
      </c>
      <c r="I54" t="s">
        <v>4</v>
      </c>
      <c r="J54" t="s">
        <v>5</v>
      </c>
      <c r="K54" s="4" t="s">
        <v>6</v>
      </c>
      <c r="L54" s="4" t="s">
        <v>7</v>
      </c>
      <c r="Z54" t="s">
        <v>134</v>
      </c>
      <c r="AA54">
        <v>2030</v>
      </c>
      <c r="AB54" s="1">
        <f t="shared" si="41"/>
        <v>3.4885022576268576</v>
      </c>
      <c r="AC54" s="1">
        <f t="shared" si="41"/>
        <v>3.3475937616526452E-2</v>
      </c>
      <c r="AD54" s="1">
        <f t="shared" si="41"/>
        <v>11.115378224619874</v>
      </c>
      <c r="AE54" s="1">
        <f t="shared" si="41"/>
        <v>0</v>
      </c>
      <c r="AF54" s="1">
        <f t="shared" si="41"/>
        <v>13.557117939904465</v>
      </c>
      <c r="AG54" s="1">
        <f t="shared" si="41"/>
        <v>0</v>
      </c>
      <c r="AH54" s="1">
        <f t="shared" si="41"/>
        <v>2.1117585280611664</v>
      </c>
      <c r="AI54" s="1">
        <f t="shared" si="41"/>
        <v>-1.7367634188936414</v>
      </c>
      <c r="AJ54" s="1">
        <f t="shared" si="41"/>
        <v>-10.796963228293812</v>
      </c>
    </row>
    <row r="55" spans="1:36" x14ac:dyDescent="0.25">
      <c r="A55">
        <v>2090</v>
      </c>
      <c r="B55" t="s">
        <v>10</v>
      </c>
      <c r="C55" t="s">
        <v>11</v>
      </c>
      <c r="D55" s="1">
        <f>Z14</f>
        <v>3.3299339731892736</v>
      </c>
      <c r="E55" s="1">
        <f>Z15</f>
        <v>0.41262731801240282</v>
      </c>
      <c r="F55" s="1">
        <f>Z16</f>
        <v>56.002916072475053</v>
      </c>
      <c r="G55" s="1">
        <f>Z17</f>
        <v>0</v>
      </c>
      <c r="H55" s="1">
        <f>Z18</f>
        <v>0.94952577011004036</v>
      </c>
      <c r="I55" s="1">
        <f>Z19</f>
        <v>0</v>
      </c>
      <c r="J55" s="1">
        <f>Z20</f>
        <v>0</v>
      </c>
      <c r="K55" s="5">
        <f>Z21</f>
        <v>14.70046179563546</v>
      </c>
      <c r="L55" s="5">
        <f>Z22</f>
        <v>22.295027964918386</v>
      </c>
      <c r="AA55">
        <v>2050</v>
      </c>
      <c r="AB55" s="1">
        <f t="shared" si="41"/>
        <v>4.9949009597839114</v>
      </c>
      <c r="AC55" s="1">
        <f t="shared" si="41"/>
        <v>-1.2371542162629368E-2</v>
      </c>
      <c r="AD55" s="1">
        <f t="shared" si="41"/>
        <v>0.5422135719326775</v>
      </c>
      <c r="AE55" s="1">
        <f t="shared" si="41"/>
        <v>0</v>
      </c>
      <c r="AF55" s="1">
        <f t="shared" si="41"/>
        <v>8.5457319309903639</v>
      </c>
      <c r="AG55" s="1">
        <f t="shared" si="41"/>
        <v>0</v>
      </c>
      <c r="AH55" s="1">
        <f t="shared" si="41"/>
        <v>2.8095569982031168</v>
      </c>
      <c r="AI55" s="1">
        <f t="shared" si="41"/>
        <v>-1.7264255414002267</v>
      </c>
      <c r="AJ55" s="1">
        <f t="shared" si="41"/>
        <v>-19.140071177429938</v>
      </c>
    </row>
    <row r="56" spans="1:36" x14ac:dyDescent="0.25">
      <c r="C56" t="s">
        <v>12</v>
      </c>
      <c r="D56" s="1">
        <f>AA14</f>
        <v>6.8977203730349244</v>
      </c>
      <c r="E56" s="1">
        <f>AA15</f>
        <v>2.7006348803245626</v>
      </c>
      <c r="F56" s="1">
        <f>AA16</f>
        <v>80.634904054559513</v>
      </c>
      <c r="G56" s="1">
        <f>AA17</f>
        <v>0</v>
      </c>
      <c r="H56" s="1">
        <f>AA18</f>
        <v>59.503614926895864</v>
      </c>
      <c r="I56" s="1">
        <f>AA19</f>
        <v>0</v>
      </c>
      <c r="J56" s="1">
        <f>AA20</f>
        <v>31.290752450575894</v>
      </c>
      <c r="K56" s="5">
        <f>AA21</f>
        <v>37.774604360936692</v>
      </c>
      <c r="L56" s="5">
        <f>AA22</f>
        <v>73.615658374730529</v>
      </c>
      <c r="AA56">
        <v>2070</v>
      </c>
      <c r="AB56" s="1">
        <f t="shared" si="41"/>
        <v>6.7787941597067363</v>
      </c>
      <c r="AC56" s="1">
        <f t="shared" si="41"/>
        <v>-6.5860268571644509E-2</v>
      </c>
      <c r="AD56" s="1">
        <f t="shared" si="41"/>
        <v>-5.1122993925080991</v>
      </c>
      <c r="AE56" s="1">
        <f t="shared" si="41"/>
        <v>0</v>
      </c>
      <c r="AF56" s="1">
        <f t="shared" si="41"/>
        <v>6.9631889808069625</v>
      </c>
      <c r="AG56" s="1">
        <f t="shared" si="41"/>
        <v>0</v>
      </c>
      <c r="AH56" s="1">
        <f t="shared" si="41"/>
        <v>2.8646463511090605</v>
      </c>
      <c r="AI56" s="1">
        <f t="shared" si="41"/>
        <v>-4.2488676497933699</v>
      </c>
      <c r="AJ56" s="1">
        <f t="shared" si="41"/>
        <v>-20.261833590759167</v>
      </c>
    </row>
    <row r="57" spans="1:36" x14ac:dyDescent="0.25">
      <c r="C57" t="s">
        <v>13</v>
      </c>
      <c r="D57" s="1">
        <f>AB14</f>
        <v>7.6112776530040547</v>
      </c>
      <c r="E57" s="1">
        <f>AB15</f>
        <v>0.9540642220710055</v>
      </c>
      <c r="F57" s="1">
        <f>AB16</f>
        <v>73.431209456025385</v>
      </c>
      <c r="G57" s="1">
        <f>AB17</f>
        <v>0</v>
      </c>
      <c r="H57" s="1">
        <f>AB18</f>
        <v>43.361676835025179</v>
      </c>
      <c r="I57" s="1">
        <f>AB19</f>
        <v>0</v>
      </c>
      <c r="J57" s="1">
        <f>AB20</f>
        <v>12.450193756743223</v>
      </c>
      <c r="K57" s="5">
        <f>AB21</f>
        <v>19.414533932632487</v>
      </c>
      <c r="L57" s="5">
        <f>AB22</f>
        <v>48.376004074822923</v>
      </c>
      <c r="AA57">
        <v>2090</v>
      </c>
      <c r="AB57" s="1">
        <f t="shared" si="41"/>
        <v>6.6202258752691518</v>
      </c>
      <c r="AC57" s="1">
        <f t="shared" si="41"/>
        <v>-0.13936178377314845</v>
      </c>
      <c r="AD57" s="1">
        <f t="shared" si="41"/>
        <v>-17.931777414630677</v>
      </c>
      <c r="AE57" s="1">
        <f t="shared" si="41"/>
        <v>3.3496062153846484E-2</v>
      </c>
      <c r="AF57" s="1">
        <f t="shared" si="41"/>
        <v>5.5389003256419018</v>
      </c>
      <c r="AG57" s="1">
        <f t="shared" si="41"/>
        <v>0</v>
      </c>
      <c r="AH57" s="1">
        <f t="shared" si="41"/>
        <v>1.1568764110248129</v>
      </c>
      <c r="AI57" s="1">
        <f t="shared" si="41"/>
        <v>-5.427385684042628</v>
      </c>
      <c r="AJ57" s="1">
        <f t="shared" si="41"/>
        <v>-30.077254707389901</v>
      </c>
    </row>
    <row r="58" spans="1:36" x14ac:dyDescent="0.25">
      <c r="C58" t="s">
        <v>14</v>
      </c>
      <c r="D58" s="1">
        <f>AC14</f>
        <v>25.688062078888684</v>
      </c>
      <c r="E58" s="1">
        <f>AC15</f>
        <v>1.7181888850569367</v>
      </c>
      <c r="F58" s="1">
        <f>AC16</f>
        <v>73.431209456025385</v>
      </c>
      <c r="G58" s="1">
        <f>AC17</f>
        <v>0</v>
      </c>
      <c r="H58" s="1">
        <f>AC18</f>
        <v>50.32486581583214</v>
      </c>
      <c r="I58" s="1">
        <f>AC19</f>
        <v>0</v>
      </c>
      <c r="J58" s="1">
        <f>AC20</f>
        <v>6.0598288196537817</v>
      </c>
      <c r="K58" s="5">
        <f>AC21</f>
        <v>19.786697522395411</v>
      </c>
      <c r="L58" s="5">
        <f>AC22</f>
        <v>63.940457559765939</v>
      </c>
      <c r="Z58" t="s">
        <v>135</v>
      </c>
      <c r="AA58">
        <v>2030</v>
      </c>
      <c r="AB58" s="1">
        <f t="shared" si="41"/>
        <v>4.5588381775805535</v>
      </c>
      <c r="AC58" s="1">
        <f t="shared" si="41"/>
        <v>0.19794467460206977</v>
      </c>
      <c r="AD58" s="1">
        <f t="shared" si="41"/>
        <v>13.400421134907582</v>
      </c>
      <c r="AE58" s="1">
        <f t="shared" si="41"/>
        <v>0</v>
      </c>
      <c r="AF58" s="1">
        <f t="shared" si="41"/>
        <v>16.61670097692571</v>
      </c>
      <c r="AG58" s="1">
        <f t="shared" si="41"/>
        <v>0</v>
      </c>
      <c r="AH58" s="1">
        <f t="shared" si="41"/>
        <v>6.4821805252660161</v>
      </c>
      <c r="AI58" s="1">
        <f t="shared" si="41"/>
        <v>1.933183091268516</v>
      </c>
      <c r="AJ58" s="1">
        <f t="shared" si="41"/>
        <v>-10.867073379126893</v>
      </c>
    </row>
    <row r="59" spans="1:36" x14ac:dyDescent="0.25">
      <c r="C59" t="s">
        <v>131</v>
      </c>
      <c r="D59" s="1">
        <f>AE14</f>
        <v>1.4271145599382602</v>
      </c>
      <c r="E59" s="1">
        <f>AE15</f>
        <v>0.70299468994705661</v>
      </c>
      <c r="F59" s="1">
        <f>AE16</f>
        <v>59.023820258957116</v>
      </c>
      <c r="G59" s="1">
        <f>AE17</f>
        <v>0</v>
      </c>
      <c r="H59" s="1">
        <f>AE18</f>
        <v>0.63301718007336027</v>
      </c>
      <c r="I59" s="1">
        <f>AE19</f>
        <v>0</v>
      </c>
      <c r="J59" s="1">
        <f>AE20</f>
        <v>0</v>
      </c>
      <c r="K59" s="5">
        <f>AE21</f>
        <v>11.785180342492566</v>
      </c>
      <c r="L59" s="5">
        <f>AE22</f>
        <v>62.257813939772099</v>
      </c>
      <c r="AA59">
        <v>2050</v>
      </c>
      <c r="AB59" s="1">
        <f t="shared" si="41"/>
        <v>8.3248349329731859</v>
      </c>
      <c r="AC59" s="1">
        <f t="shared" si="41"/>
        <v>0.32602652287399736</v>
      </c>
      <c r="AD59" s="1">
        <f t="shared" si="41"/>
        <v>4.9573812290987576</v>
      </c>
      <c r="AE59" s="1">
        <f t="shared" si="41"/>
        <v>0</v>
      </c>
      <c r="AF59" s="1">
        <f t="shared" si="41"/>
        <v>17.407972452017408</v>
      </c>
      <c r="AG59" s="1">
        <f t="shared" si="41"/>
        <v>0</v>
      </c>
      <c r="AH59" s="1">
        <f t="shared" si="41"/>
        <v>6.1516444078303563</v>
      </c>
      <c r="AI59" s="1">
        <f t="shared" si="41"/>
        <v>-0.13439240741438852</v>
      </c>
      <c r="AJ59" s="1">
        <f t="shared" si="41"/>
        <v>-10.095861719963047</v>
      </c>
    </row>
    <row r="60" spans="1:36" x14ac:dyDescent="0.25">
      <c r="C60" t="s">
        <v>15</v>
      </c>
      <c r="D60" s="1">
        <f>AF14</f>
        <v>0</v>
      </c>
      <c r="E60" s="1">
        <f>AF15</f>
        <v>1.6243107121758078</v>
      </c>
      <c r="F60" s="1">
        <f>AF16</f>
        <v>52.982011885992996</v>
      </c>
      <c r="G60" s="1">
        <f>AF17</f>
        <v>0</v>
      </c>
      <c r="H60" s="1">
        <f>AF18</f>
        <v>55.07249466638234</v>
      </c>
      <c r="I60" s="1">
        <f>AF19</f>
        <v>0</v>
      </c>
      <c r="J60" s="1">
        <f>AF20</f>
        <v>7.3819732893964245</v>
      </c>
      <c r="K60" s="5">
        <f>AF21</f>
        <v>22.205760855854411</v>
      </c>
      <c r="L60" s="5">
        <f>AF22</f>
        <v>73.615658374730529</v>
      </c>
      <c r="AA60">
        <v>2070</v>
      </c>
      <c r="AB60" s="1">
        <f t="shared" si="41"/>
        <v>8.8798239285047309</v>
      </c>
      <c r="AC60" s="1">
        <f t="shared" si="41"/>
        <v>0.20958847899042687</v>
      </c>
      <c r="AD60" s="1">
        <f t="shared" si="41"/>
        <v>-12.935666644679578</v>
      </c>
      <c r="AE60" s="1">
        <f t="shared" si="41"/>
        <v>8.3740155384616197E-2</v>
      </c>
      <c r="AF60" s="1">
        <f t="shared" si="41"/>
        <v>12.396586443103304</v>
      </c>
      <c r="AG60" s="1">
        <f t="shared" si="41"/>
        <v>0</v>
      </c>
      <c r="AH60" s="1">
        <f t="shared" si="41"/>
        <v>4.7009581146405095</v>
      </c>
      <c r="AI60" s="1">
        <f t="shared" si="41"/>
        <v>-2.4914284759129046</v>
      </c>
      <c r="AJ60" s="1">
        <f t="shared" si="41"/>
        <v>-14.863351976612257</v>
      </c>
    </row>
    <row r="61" spans="1:36" x14ac:dyDescent="0.25">
      <c r="C61" t="s">
        <v>130</v>
      </c>
      <c r="D61" s="1">
        <f>AD14</f>
        <v>2.8542291198765204</v>
      </c>
      <c r="E61" s="1">
        <f>AD15</f>
        <v>0.75757502301748036</v>
      </c>
      <c r="F61" s="1">
        <f>AD16</f>
        <v>72.966454965797368</v>
      </c>
      <c r="G61" s="1">
        <f>AD17</f>
        <v>0</v>
      </c>
      <c r="H61" s="1">
        <f>AD18</f>
        <v>20.256549762347529</v>
      </c>
      <c r="I61" s="1">
        <f>AD19</f>
        <v>0</v>
      </c>
      <c r="J61" s="1">
        <f>AD20</f>
        <v>1.7628592929901912</v>
      </c>
      <c r="K61" s="5">
        <f>AD21</f>
        <v>16.375197949568616</v>
      </c>
      <c r="L61" s="5">
        <f>AD22</f>
        <v>58.471865794785963</v>
      </c>
      <c r="AA61">
        <v>2090</v>
      </c>
      <c r="AB61" s="1">
        <f t="shared" si="41"/>
        <v>7.0959307285819051</v>
      </c>
      <c r="AC61" s="1">
        <f t="shared" si="41"/>
        <v>-2.1832133228169459E-2</v>
      </c>
      <c r="AD61" s="1">
        <f t="shared" si="41"/>
        <v>-24.748176604641468</v>
      </c>
      <c r="AE61" s="1">
        <f t="shared" si="41"/>
        <v>0.20097637292307888</v>
      </c>
      <c r="AF61" s="1">
        <f t="shared" si="41"/>
        <v>8.0182176142625625</v>
      </c>
      <c r="AG61" s="1">
        <f t="shared" si="41"/>
        <v>0</v>
      </c>
      <c r="AH61" s="1">
        <f t="shared" si="41"/>
        <v>0.9732452346716679</v>
      </c>
      <c r="AI61" s="1">
        <f t="shared" si="41"/>
        <v>-3.8043389175765476</v>
      </c>
      <c r="AJ61" s="1">
        <f t="shared" si="41"/>
        <v>-28.955492294060679</v>
      </c>
    </row>
    <row r="62" spans="1:36" x14ac:dyDescent="0.25">
      <c r="D62" s="1"/>
      <c r="E62" s="1"/>
      <c r="F62" s="1"/>
      <c r="G62" s="1"/>
      <c r="H62" s="1"/>
      <c r="I62" s="1"/>
      <c r="J62" s="1"/>
      <c r="K62" s="5"/>
      <c r="L62" s="5"/>
    </row>
    <row r="63" spans="1:36" x14ac:dyDescent="0.25">
      <c r="D63" t="s">
        <v>1</v>
      </c>
      <c r="E63" t="s">
        <v>0</v>
      </c>
      <c r="F63" t="s">
        <v>8</v>
      </c>
      <c r="G63" t="s">
        <v>2</v>
      </c>
      <c r="H63" t="s">
        <v>3</v>
      </c>
      <c r="I63" t="s">
        <v>4</v>
      </c>
      <c r="J63" t="s">
        <v>5</v>
      </c>
      <c r="K63" s="4" t="s">
        <v>6</v>
      </c>
      <c r="L63" s="4" t="s">
        <v>7</v>
      </c>
      <c r="O63">
        <v>2030</v>
      </c>
      <c r="S63">
        <v>2050</v>
      </c>
      <c r="W63">
        <v>2070</v>
      </c>
      <c r="AA63">
        <v>2090</v>
      </c>
    </row>
    <row r="64" spans="1:36" x14ac:dyDescent="0.25">
      <c r="A64">
        <v>2030</v>
      </c>
      <c r="B64" t="s">
        <v>133</v>
      </c>
      <c r="C64" t="s">
        <v>11</v>
      </c>
      <c r="D64" s="1">
        <f>AG14</f>
        <v>6.4220155197221711</v>
      </c>
      <c r="E64" s="1">
        <f>AG15</f>
        <v>0.50868870421634849</v>
      </c>
      <c r="F64" s="1">
        <f>AG16</f>
        <v>64.368496896579202</v>
      </c>
      <c r="G64" s="1">
        <f>AG17</f>
        <v>0</v>
      </c>
      <c r="H64" s="1">
        <f>AG18</f>
        <v>0.31650859003668014</v>
      </c>
      <c r="I64" s="1">
        <f>AG19</f>
        <v>0</v>
      </c>
      <c r="J64" s="1">
        <f>AG20</f>
        <v>0</v>
      </c>
      <c r="K64" s="5">
        <f>AG21</f>
        <v>16.06506162476618</v>
      </c>
      <c r="L64" s="5">
        <f>AG22</f>
        <v>31.970228779882969</v>
      </c>
      <c r="N64" t="s">
        <v>138</v>
      </c>
      <c r="O64" t="s">
        <v>10</v>
      </c>
      <c r="P64" t="s">
        <v>133</v>
      </c>
      <c r="Q64" t="s">
        <v>134</v>
      </c>
      <c r="R64" t="s">
        <v>135</v>
      </c>
      <c r="S64" t="s">
        <v>10</v>
      </c>
      <c r="T64" t="s">
        <v>133</v>
      </c>
      <c r="U64" t="s">
        <v>134</v>
      </c>
      <c r="V64" t="s">
        <v>135</v>
      </c>
      <c r="W64" t="s">
        <v>10</v>
      </c>
      <c r="X64" t="s">
        <v>133</v>
      </c>
      <c r="Y64" t="s">
        <v>134</v>
      </c>
      <c r="Z64" t="s">
        <v>135</v>
      </c>
      <c r="AA64" s="1" t="s">
        <v>10</v>
      </c>
      <c r="AB64" s="1" t="s">
        <v>133</v>
      </c>
      <c r="AC64" t="s">
        <v>134</v>
      </c>
      <c r="AD64" t="s">
        <v>135</v>
      </c>
    </row>
    <row r="65" spans="1:33" x14ac:dyDescent="0.25">
      <c r="C65" t="s">
        <v>12</v>
      </c>
      <c r="D65" s="1">
        <f>AH14</f>
        <v>12.844031039444342</v>
      </c>
      <c r="E65" s="1">
        <f>AH15</f>
        <v>1.4998675527752419</v>
      </c>
      <c r="F65" s="1">
        <f>AH16</f>
        <v>70.875059759771332</v>
      </c>
      <c r="G65" s="1">
        <f>AH17</f>
        <v>0</v>
      </c>
      <c r="H65" s="1">
        <f>AH18</f>
        <v>54.122968896272305</v>
      </c>
      <c r="I65" s="1">
        <f>AH19</f>
        <v>0</v>
      </c>
      <c r="J65" s="1">
        <f>AH20</f>
        <v>16.416627165971153</v>
      </c>
      <c r="K65" s="5">
        <f>AH21</f>
        <v>25.431178633799739</v>
      </c>
      <c r="L65" s="5">
        <f>AH22</f>
        <v>63.940457559765939</v>
      </c>
      <c r="N65" s="1">
        <f>L27</f>
        <v>56.789222174792123</v>
      </c>
      <c r="O65" s="1">
        <f t="shared" ref="O65:O70" si="43">L28</f>
        <v>30.708246064887589</v>
      </c>
      <c r="P65" s="1">
        <f t="shared" ref="P65:P70" si="44">L64</f>
        <v>31.970228779882969</v>
      </c>
      <c r="Q65" s="1">
        <f t="shared" ref="Q65:Q70" si="45">L98</f>
        <v>21.033045249923006</v>
      </c>
      <c r="R65" s="1">
        <f t="shared" ref="R65:R70" si="46">L134</f>
        <v>25.23965429990761</v>
      </c>
      <c r="S65" s="1">
        <f t="shared" ref="S65:S70" si="47">L37</f>
        <v>36.597498734866029</v>
      </c>
      <c r="T65" s="1">
        <f t="shared" ref="T65:T70" si="48">L72</f>
        <v>37.018159639864493</v>
      </c>
      <c r="U65" s="1">
        <f t="shared" ref="U65:U70" si="49">L107</f>
        <v>22.295027964918386</v>
      </c>
      <c r="V65" s="1">
        <f t="shared" ref="V65:V70" si="50">L143</f>
        <v>17.667758009935326</v>
      </c>
      <c r="W65" s="1">
        <f t="shared" ref="W65:W70" si="51">L46</f>
        <v>23.557010679913766</v>
      </c>
      <c r="X65" s="1">
        <f t="shared" ref="X65:X70" si="52">L80</f>
        <v>28.60494153989529</v>
      </c>
      <c r="Y65" s="1">
        <f t="shared" ref="Y65:Y70" si="53">L116</f>
        <v>15.143792579944565</v>
      </c>
      <c r="Z65" s="1">
        <f t="shared" ref="Z65:Z70" si="54">L152</f>
        <v>16.405775294939946</v>
      </c>
      <c r="AA65" s="6">
        <f t="shared" ref="AA65:AA70" si="55">L55</f>
        <v>22.295027964918386</v>
      </c>
      <c r="AB65" s="1">
        <f t="shared" ref="AB65:AB70" si="56">L89</f>
        <v>18.929740724930706</v>
      </c>
      <c r="AC65" s="1">
        <f t="shared" ref="AC65:AC70" si="57">L125</f>
        <v>23.977671584912226</v>
      </c>
      <c r="AD65" s="1">
        <f t="shared" ref="AD65:AD70" si="58">L161</f>
        <v>18.929740724930706</v>
      </c>
    </row>
    <row r="66" spans="1:33" x14ac:dyDescent="0.25">
      <c r="C66" t="s">
        <v>13</v>
      </c>
      <c r="D66" s="1">
        <f>AI14</f>
        <v>5.9463106664094179</v>
      </c>
      <c r="E66" s="1">
        <f>AI15</f>
        <v>0.82088820937917184</v>
      </c>
      <c r="F66" s="1">
        <f>AI16</f>
        <v>77.846377113191465</v>
      </c>
      <c r="G66" s="1">
        <f>AI17</f>
        <v>0</v>
      </c>
      <c r="H66" s="1">
        <f>AI18</f>
        <v>0.94952577011004036</v>
      </c>
      <c r="I66" s="1">
        <f>AI19</f>
        <v>0</v>
      </c>
      <c r="J66" s="1">
        <f>AI20</f>
        <v>0</v>
      </c>
      <c r="K66" s="5">
        <f>AI21</f>
        <v>16.747361539331539</v>
      </c>
      <c r="L66" s="5">
        <f>AI22</f>
        <v>60.995831224776708</v>
      </c>
      <c r="O66" s="1">
        <f t="shared" si="43"/>
        <v>64.781779369762859</v>
      </c>
      <c r="P66" s="1">
        <f t="shared" si="44"/>
        <v>63.940457559765939</v>
      </c>
      <c r="Q66" s="1">
        <f t="shared" si="45"/>
        <v>60.154509414779803</v>
      </c>
      <c r="R66" s="1">
        <f t="shared" si="46"/>
        <v>68.567727514748995</v>
      </c>
      <c r="S66" s="1">
        <f t="shared" si="47"/>
        <v>71.933014754736689</v>
      </c>
      <c r="T66" s="1">
        <f t="shared" si="48"/>
        <v>70.671032039741306</v>
      </c>
      <c r="U66" s="1">
        <f t="shared" si="49"/>
        <v>55.527239459796739</v>
      </c>
      <c r="V66" s="1">
        <f t="shared" si="50"/>
        <v>68.988388419747466</v>
      </c>
      <c r="W66" s="1">
        <f t="shared" si="51"/>
        <v>71.933014754736689</v>
      </c>
      <c r="X66" s="1">
        <f t="shared" si="52"/>
        <v>73.615658374730529</v>
      </c>
      <c r="Y66" s="1">
        <f t="shared" si="53"/>
        <v>29.866924254890669</v>
      </c>
      <c r="Z66" s="1">
        <f t="shared" si="54"/>
        <v>53.844595839802899</v>
      </c>
      <c r="AA66" s="6">
        <f t="shared" si="55"/>
        <v>73.615658374730529</v>
      </c>
      <c r="AB66" s="1">
        <f t="shared" si="56"/>
        <v>74.036319279728986</v>
      </c>
      <c r="AC66" s="1">
        <f t="shared" si="57"/>
        <v>1.6826436199938406</v>
      </c>
      <c r="AD66" s="1">
        <f t="shared" si="58"/>
        <v>2.1033045249923008</v>
      </c>
    </row>
    <row r="67" spans="1:33" x14ac:dyDescent="0.25">
      <c r="C67" t="s">
        <v>14</v>
      </c>
      <c r="D67" s="1">
        <f>AJ14</f>
        <v>1.6649669865946368</v>
      </c>
      <c r="E67" s="1">
        <f>AJ15</f>
        <v>0.50650549089353158</v>
      </c>
      <c r="F67" s="1">
        <f>AJ16</f>
        <v>52.982011885992996</v>
      </c>
      <c r="G67" s="1">
        <f>AJ17</f>
        <v>0</v>
      </c>
      <c r="H67" s="1">
        <f>AJ18</f>
        <v>22.788618482640967</v>
      </c>
      <c r="I67" s="1">
        <f>AJ19</f>
        <v>0</v>
      </c>
      <c r="J67" s="1">
        <f>AJ20</f>
        <v>3.4155398801684953</v>
      </c>
      <c r="K67" s="5">
        <f>AJ21</f>
        <v>11.909234872413538</v>
      </c>
      <c r="L67" s="5">
        <f>AJ22</f>
        <v>55.106578554798283</v>
      </c>
      <c r="O67" s="1">
        <f t="shared" si="43"/>
        <v>51.741291314810603</v>
      </c>
      <c r="P67" s="1">
        <f t="shared" si="44"/>
        <v>60.995831224776708</v>
      </c>
      <c r="Q67" s="1">
        <f t="shared" si="45"/>
        <v>49.637986789818292</v>
      </c>
      <c r="R67" s="1">
        <f t="shared" si="46"/>
        <v>50.058647694816763</v>
      </c>
      <c r="S67" s="1">
        <f t="shared" si="47"/>
        <v>65.202440274761315</v>
      </c>
      <c r="T67" s="1">
        <f t="shared" si="48"/>
        <v>50.058647694816763</v>
      </c>
      <c r="U67" s="1">
        <f t="shared" si="49"/>
        <v>39.542125069855253</v>
      </c>
      <c r="V67" s="1">
        <f t="shared" si="50"/>
        <v>60.575170319778259</v>
      </c>
      <c r="W67" s="1">
        <f t="shared" si="51"/>
        <v>64.781779369762859</v>
      </c>
      <c r="X67" s="1">
        <f t="shared" si="52"/>
        <v>64.781779369762859</v>
      </c>
      <c r="Y67" s="1">
        <f t="shared" si="53"/>
        <v>34.494194209873733</v>
      </c>
      <c r="Z67" s="1">
        <f t="shared" si="54"/>
        <v>60.154509414779803</v>
      </c>
      <c r="AA67" s="6">
        <f t="shared" si="55"/>
        <v>48.376004074822923</v>
      </c>
      <c r="AB67" s="1">
        <f t="shared" si="56"/>
        <v>59.313187604782868</v>
      </c>
      <c r="AC67" s="1">
        <f t="shared" si="57"/>
        <v>48.376004074822923</v>
      </c>
      <c r="AD67" s="1">
        <f t="shared" si="58"/>
        <v>55.947900364795188</v>
      </c>
    </row>
    <row r="68" spans="1:33" x14ac:dyDescent="0.25">
      <c r="C68" t="s">
        <v>131</v>
      </c>
      <c r="D68" s="1">
        <f>AL14</f>
        <v>1.6649669865946368</v>
      </c>
      <c r="E68" s="1">
        <f>AL15</f>
        <v>0.44537551785465701</v>
      </c>
      <c r="F68" s="1">
        <f>AL16</f>
        <v>59.488574749185119</v>
      </c>
      <c r="G68" s="1">
        <f>AL17</f>
        <v>0</v>
      </c>
      <c r="H68" s="1">
        <f>AL18</f>
        <v>0</v>
      </c>
      <c r="I68" s="1">
        <f>AL19</f>
        <v>0</v>
      </c>
      <c r="J68" s="1">
        <f>AL20</f>
        <v>0</v>
      </c>
      <c r="K68" s="5">
        <f>AL21</f>
        <v>12.219371197215974</v>
      </c>
      <c r="L68" s="5">
        <f>AL22</f>
        <v>45.852038644832149</v>
      </c>
      <c r="O68" s="1">
        <f t="shared" si="43"/>
        <v>49.637986789818292</v>
      </c>
      <c r="P68" s="1">
        <f t="shared" si="44"/>
        <v>55.106578554798283</v>
      </c>
      <c r="Q68" s="1">
        <f t="shared" si="45"/>
        <v>46.693360454829083</v>
      </c>
      <c r="R68" s="1">
        <f t="shared" si="46"/>
        <v>37.438820544862949</v>
      </c>
      <c r="S68" s="1">
        <f t="shared" si="47"/>
        <v>58.892526699784419</v>
      </c>
      <c r="T68" s="1">
        <f t="shared" si="48"/>
        <v>54.685917649799819</v>
      </c>
      <c r="U68" s="1">
        <f t="shared" si="49"/>
        <v>32.811550589879893</v>
      </c>
      <c r="V68" s="1">
        <f t="shared" si="50"/>
        <v>40.804107784850629</v>
      </c>
      <c r="W68" s="1">
        <f t="shared" si="51"/>
        <v>52.582613124807509</v>
      </c>
      <c r="X68" s="1">
        <f t="shared" si="52"/>
        <v>52.582613124807509</v>
      </c>
      <c r="Y68" s="1">
        <f t="shared" si="53"/>
        <v>27.34295882489991</v>
      </c>
      <c r="Z68" s="1">
        <f t="shared" si="54"/>
        <v>24.818993394909146</v>
      </c>
      <c r="AA68" s="6">
        <f t="shared" si="55"/>
        <v>63.940457559765939</v>
      </c>
      <c r="AB68" s="1">
        <f t="shared" si="56"/>
        <v>42.486751404844469</v>
      </c>
      <c r="AC68" s="1">
        <f t="shared" si="57"/>
        <v>13.881809864949185</v>
      </c>
      <c r="AD68" s="1">
        <f t="shared" si="58"/>
        <v>5.8892526699784415</v>
      </c>
    </row>
    <row r="69" spans="1:33" x14ac:dyDescent="0.25">
      <c r="A69" s="2"/>
      <c r="C69" t="s">
        <v>15</v>
      </c>
      <c r="D69" s="1">
        <f>AM14</f>
        <v>0.7135572799691301</v>
      </c>
      <c r="E69" s="1">
        <f>AM15</f>
        <v>0.60256687709747714</v>
      </c>
      <c r="F69" s="1">
        <f>AM16</f>
        <v>58.7914430138431</v>
      </c>
      <c r="G69" s="1">
        <f>AM17</f>
        <v>0</v>
      </c>
      <c r="H69" s="1">
        <f>AM18</f>
        <v>16.458446681907365</v>
      </c>
      <c r="I69" s="1">
        <f>AM19</f>
        <v>0</v>
      </c>
      <c r="J69" s="1">
        <f>AM20</f>
        <v>2.7544676452971739</v>
      </c>
      <c r="K69" s="5">
        <f>AM21</f>
        <v>14.824516325556436</v>
      </c>
      <c r="L69" s="5">
        <f>AM22</f>
        <v>53.844595839802899</v>
      </c>
      <c r="O69" s="1">
        <f t="shared" si="43"/>
        <v>53.844595839802899</v>
      </c>
      <c r="P69" s="1">
        <f t="shared" si="44"/>
        <v>45.852038644832149</v>
      </c>
      <c r="Q69" s="1">
        <f t="shared" si="45"/>
        <v>43.328073214841396</v>
      </c>
      <c r="R69" s="1">
        <f t="shared" si="46"/>
        <v>39.121464164856789</v>
      </c>
      <c r="S69" s="1">
        <f t="shared" si="47"/>
        <v>41.645429594847556</v>
      </c>
      <c r="T69" s="1">
        <f t="shared" si="48"/>
        <v>56.368561269793659</v>
      </c>
      <c r="U69" s="1">
        <f t="shared" si="49"/>
        <v>27.76361972989837</v>
      </c>
      <c r="V69" s="1">
        <f t="shared" si="50"/>
        <v>40.383446879852173</v>
      </c>
      <c r="W69" s="1">
        <f t="shared" si="51"/>
        <v>49.637986789818292</v>
      </c>
      <c r="X69" s="1">
        <f t="shared" si="52"/>
        <v>49.217325884819829</v>
      </c>
      <c r="Y69" s="1">
        <f t="shared" si="53"/>
        <v>60.995831224776708</v>
      </c>
      <c r="Z69" s="1">
        <f t="shared" si="54"/>
        <v>26.08097610990453</v>
      </c>
      <c r="AA69" s="1">
        <f t="shared" si="55"/>
        <v>62.257813939772099</v>
      </c>
      <c r="AB69" s="1">
        <f t="shared" si="56"/>
        <v>55.106578554798283</v>
      </c>
      <c r="AC69" s="1">
        <f t="shared" si="57"/>
        <v>15.564453484943025</v>
      </c>
      <c r="AD69" s="1">
        <f t="shared" si="58"/>
        <v>20.191723439926086</v>
      </c>
      <c r="AE69" s="1"/>
    </row>
    <row r="70" spans="1:33" x14ac:dyDescent="0.25">
      <c r="C70" t="s">
        <v>130</v>
      </c>
      <c r="D70" s="1">
        <f>AK14</f>
        <v>3.5677863998456503</v>
      </c>
      <c r="E70" s="1">
        <f>AK15</f>
        <v>0.5501697573498705</v>
      </c>
      <c r="F70" s="1">
        <f>AK16</f>
        <v>67.389401083061259</v>
      </c>
      <c r="G70" s="1">
        <f>AK17</f>
        <v>0</v>
      </c>
      <c r="H70" s="1">
        <f>AK18</f>
        <v>3.7981030804401614</v>
      </c>
      <c r="I70" s="1">
        <f>AK19</f>
        <v>0</v>
      </c>
      <c r="J70" s="1">
        <f>AK20</f>
        <v>0</v>
      </c>
      <c r="K70" s="5">
        <f>AK21</f>
        <v>15.13465265035887</v>
      </c>
      <c r="L70" s="5">
        <f>AK22</f>
        <v>49.637986789818292</v>
      </c>
      <c r="O70" s="1">
        <f t="shared" si="43"/>
        <v>65.623101179759786</v>
      </c>
      <c r="P70" s="1">
        <f t="shared" si="44"/>
        <v>53.844595839802899</v>
      </c>
      <c r="Q70" s="1">
        <f t="shared" si="45"/>
        <v>55.106578554798283</v>
      </c>
      <c r="R70" s="1">
        <f t="shared" si="46"/>
        <v>55.106578554798283</v>
      </c>
      <c r="S70" s="1">
        <f t="shared" si="47"/>
        <v>63.519796654767482</v>
      </c>
      <c r="T70" s="1">
        <f t="shared" si="48"/>
        <v>65.623101179759786</v>
      </c>
      <c r="U70" s="1">
        <f t="shared" si="49"/>
        <v>47.955343169824452</v>
      </c>
      <c r="V70" s="1">
        <f t="shared" si="50"/>
        <v>51.741291314810603</v>
      </c>
      <c r="W70" s="1">
        <f t="shared" si="51"/>
        <v>70.250371134742849</v>
      </c>
      <c r="X70" s="1">
        <f t="shared" si="52"/>
        <v>45.852038644832149</v>
      </c>
      <c r="Y70" s="1">
        <f t="shared" si="53"/>
        <v>51.320630409812139</v>
      </c>
      <c r="Z70" s="1">
        <f t="shared" si="54"/>
        <v>70.250371134742849</v>
      </c>
      <c r="AA70" s="1">
        <f t="shared" si="55"/>
        <v>73.615658374730529</v>
      </c>
      <c r="AB70" s="1">
        <f t="shared" si="56"/>
        <v>74.877641089725898</v>
      </c>
      <c r="AC70" s="1">
        <f t="shared" si="57"/>
        <v>56.789222174792123</v>
      </c>
      <c r="AD70" s="1">
        <f t="shared" si="58"/>
        <v>63.940457559765939</v>
      </c>
    </row>
    <row r="71" spans="1:33" x14ac:dyDescent="0.25">
      <c r="A71" s="4"/>
      <c r="D71" t="s">
        <v>1</v>
      </c>
      <c r="E71" t="s">
        <v>0</v>
      </c>
      <c r="F71" t="s">
        <v>8</v>
      </c>
      <c r="G71" t="s">
        <v>2</v>
      </c>
      <c r="H71" t="s">
        <v>3</v>
      </c>
      <c r="I71" t="s">
        <v>4</v>
      </c>
      <c r="J71" t="s">
        <v>5</v>
      </c>
      <c r="K71" s="4" t="s">
        <v>6</v>
      </c>
      <c r="L71" s="4" t="s">
        <v>7</v>
      </c>
    </row>
    <row r="72" spans="1:33" x14ac:dyDescent="0.25">
      <c r="A72">
        <v>2050</v>
      </c>
      <c r="B72" t="s">
        <v>133</v>
      </c>
      <c r="C72" t="s">
        <v>11</v>
      </c>
      <c r="D72" s="1">
        <f>AN14</f>
        <v>2.6163766932201438</v>
      </c>
      <c r="E72" s="1">
        <f>AN15</f>
        <v>0.3514973449735283</v>
      </c>
      <c r="F72" s="1">
        <f>AN16</f>
        <v>56.235293317589054</v>
      </c>
      <c r="G72" s="1">
        <f>AN17</f>
        <v>0</v>
      </c>
      <c r="H72" s="1">
        <f>AN18</f>
        <v>0</v>
      </c>
      <c r="I72" s="1">
        <f>AN19</f>
        <v>0</v>
      </c>
      <c r="J72" s="1">
        <f>AN20</f>
        <v>0.11017870581188695</v>
      </c>
      <c r="K72" s="5">
        <f>AN21</f>
        <v>13.521943761386204</v>
      </c>
      <c r="L72" s="5">
        <f>AN22</f>
        <v>37.018159639864493</v>
      </c>
      <c r="O72" t="s">
        <v>10</v>
      </c>
      <c r="P72" t="s">
        <v>133</v>
      </c>
      <c r="Q72" t="s">
        <v>134</v>
      </c>
      <c r="R72" t="s">
        <v>135</v>
      </c>
      <c r="T72" t="s">
        <v>10</v>
      </c>
      <c r="U72" t="s">
        <v>133</v>
      </c>
      <c r="V72" t="s">
        <v>134</v>
      </c>
      <c r="W72" t="s">
        <v>135</v>
      </c>
      <c r="Y72" t="s">
        <v>10</v>
      </c>
      <c r="Z72" t="s">
        <v>133</v>
      </c>
      <c r="AA72" t="s">
        <v>134</v>
      </c>
      <c r="AB72" t="s">
        <v>135</v>
      </c>
      <c r="AD72" t="s">
        <v>10</v>
      </c>
      <c r="AE72" t="s">
        <v>133</v>
      </c>
      <c r="AF72" t="s">
        <v>134</v>
      </c>
      <c r="AG72" t="s">
        <v>135</v>
      </c>
    </row>
    <row r="73" spans="1:33" x14ac:dyDescent="0.25">
      <c r="C73" t="s">
        <v>12</v>
      </c>
      <c r="D73" s="1">
        <f>AO14</f>
        <v>3.5677863998456503</v>
      </c>
      <c r="E73" s="1">
        <f>AO15</f>
        <v>1.8033342046467977</v>
      </c>
      <c r="F73" s="1">
        <f>AO16</f>
        <v>66.924646592833255</v>
      </c>
      <c r="G73" s="1">
        <f>AO17</f>
        <v>0</v>
      </c>
      <c r="H73" s="1">
        <f>AO18</f>
        <v>48.425814275612055</v>
      </c>
      <c r="I73" s="1">
        <f>AO19</f>
        <v>0</v>
      </c>
      <c r="J73" s="1">
        <f>AO20</f>
        <v>21.374668927506065</v>
      </c>
      <c r="K73" s="5">
        <f>AO21</f>
        <v>26.733751197969973</v>
      </c>
      <c r="L73" s="5">
        <f>AO22</f>
        <v>70.671032039741306</v>
      </c>
      <c r="O73" s="1">
        <v>-45.9</v>
      </c>
      <c r="P73" s="1">
        <v>-43.7</v>
      </c>
      <c r="Q73" s="1">
        <v>-63</v>
      </c>
      <c r="R73" s="1">
        <v>-55.6</v>
      </c>
      <c r="S73">
        <v>0.01</v>
      </c>
      <c r="T73" s="1">
        <v>-35.6</v>
      </c>
      <c r="U73" s="1">
        <v>-34.799999999999997</v>
      </c>
      <c r="V73" s="1">
        <v>-60.7</v>
      </c>
      <c r="W73" s="1">
        <v>-68.900000000000006</v>
      </c>
      <c r="X73">
        <v>0.01</v>
      </c>
      <c r="Y73" s="1">
        <v>-58.5</v>
      </c>
      <c r="Z73" s="1">
        <v>-49.6</v>
      </c>
      <c r="AA73" s="1">
        <v>-73.3</v>
      </c>
      <c r="AB73" s="1">
        <v>-71.099999999999994</v>
      </c>
      <c r="AC73">
        <v>0.01</v>
      </c>
      <c r="AD73" s="1">
        <v>-60.7</v>
      </c>
      <c r="AE73" s="1">
        <v>-66.7</v>
      </c>
      <c r="AF73" s="1">
        <v>-57.8</v>
      </c>
      <c r="AG73" s="1">
        <v>-66.7</v>
      </c>
    </row>
    <row r="74" spans="1:33" x14ac:dyDescent="0.25">
      <c r="C74" t="s">
        <v>13</v>
      </c>
      <c r="D74" s="1">
        <f>AP14</f>
        <v>5.2327533864402875</v>
      </c>
      <c r="E74" s="1">
        <f>AP15</f>
        <v>0.63313186361691443</v>
      </c>
      <c r="F74" s="1">
        <f>AP16</f>
        <v>73.198832210911377</v>
      </c>
      <c r="G74" s="1">
        <f>AP17</f>
        <v>0</v>
      </c>
      <c r="H74" s="1">
        <f>AP18</f>
        <v>0</v>
      </c>
      <c r="I74" s="1">
        <f>AP19</f>
        <v>0</v>
      </c>
      <c r="J74" s="1">
        <f>AP20</f>
        <v>0</v>
      </c>
      <c r="K74" s="5">
        <f>AP21</f>
        <v>15.506816240121793</v>
      </c>
      <c r="L74" s="5">
        <f>AP22</f>
        <v>50.058647694816763</v>
      </c>
      <c r="O74" s="1">
        <v>14.1</v>
      </c>
      <c r="P74" s="1">
        <v>12.6</v>
      </c>
      <c r="Q74" s="1">
        <v>5.9</v>
      </c>
      <c r="R74" s="1">
        <v>20.7</v>
      </c>
      <c r="T74" s="1">
        <v>26.7</v>
      </c>
      <c r="U74" s="1">
        <v>24.4</v>
      </c>
      <c r="V74" s="1">
        <v>-2.2000000000000002</v>
      </c>
      <c r="W74" s="1">
        <v>21.5</v>
      </c>
      <c r="Y74" s="1">
        <v>26.7</v>
      </c>
      <c r="Z74" s="1">
        <v>29.6</v>
      </c>
      <c r="AA74" s="1">
        <v>-47.4</v>
      </c>
      <c r="AB74" s="1">
        <v>-5.2</v>
      </c>
      <c r="AD74" s="1">
        <v>29.6</v>
      </c>
      <c r="AE74" s="1">
        <v>30.4</v>
      </c>
      <c r="AF74" s="1">
        <v>-87</v>
      </c>
      <c r="AG74" s="1">
        <v>-86.3</v>
      </c>
    </row>
    <row r="75" spans="1:33" x14ac:dyDescent="0.25">
      <c r="C75" t="s">
        <v>14</v>
      </c>
      <c r="D75" s="1">
        <f>AQ14</f>
        <v>17.125374719259124</v>
      </c>
      <c r="E75" s="1">
        <f>AQ15</f>
        <v>1.1505534211245305</v>
      </c>
      <c r="F75" s="1">
        <f>AQ16</f>
        <v>72.269323230455356</v>
      </c>
      <c r="G75" s="1">
        <f>AQ17</f>
        <v>0</v>
      </c>
      <c r="H75" s="1">
        <f>AQ18</f>
        <v>27.85275592322785</v>
      </c>
      <c r="I75" s="1">
        <f>AQ19</f>
        <v>0</v>
      </c>
      <c r="J75" s="1">
        <f>AQ20</f>
        <v>1.4323231755545303</v>
      </c>
      <c r="K75" s="5">
        <f>AQ21</f>
        <v>16.933443334212999</v>
      </c>
      <c r="L75" s="5">
        <f>AQ22</f>
        <v>54.685917649799819</v>
      </c>
      <c r="O75" s="1">
        <v>-8.9</v>
      </c>
      <c r="P75" s="1">
        <v>7.4</v>
      </c>
      <c r="Q75" s="1">
        <v>-12.6</v>
      </c>
      <c r="R75" s="1">
        <v>-11.9</v>
      </c>
      <c r="T75" s="1">
        <v>14.8</v>
      </c>
      <c r="U75" s="1">
        <v>-11.9</v>
      </c>
      <c r="V75" s="1">
        <v>-30.4</v>
      </c>
      <c r="W75" s="1">
        <v>6.7</v>
      </c>
      <c r="Y75" s="1">
        <v>14.1</v>
      </c>
      <c r="Z75" s="1">
        <v>14.1</v>
      </c>
      <c r="AA75" s="1">
        <v>-39.299999999999997</v>
      </c>
      <c r="AB75" s="1">
        <v>5.9</v>
      </c>
      <c r="AD75" s="1">
        <v>-14.8</v>
      </c>
      <c r="AE75" s="1">
        <v>4.4000000000000004</v>
      </c>
      <c r="AF75" s="1">
        <v>-14.8</v>
      </c>
      <c r="AG75" s="1">
        <v>-1.5</v>
      </c>
    </row>
    <row r="76" spans="1:33" x14ac:dyDescent="0.25">
      <c r="C76" t="s">
        <v>131</v>
      </c>
      <c r="D76" s="1">
        <f>AS14</f>
        <v>0.23785242665637671</v>
      </c>
      <c r="E76" s="1">
        <f>AS15</f>
        <v>0.75757502301748036</v>
      </c>
      <c r="F76" s="1">
        <f>AS16</f>
        <v>51.820125660422974</v>
      </c>
      <c r="G76" s="1">
        <f>AS17</f>
        <v>0</v>
      </c>
      <c r="H76" s="1">
        <f>AS18</f>
        <v>6.0136632106969223</v>
      </c>
      <c r="I76" s="1">
        <f>AS19</f>
        <v>0</v>
      </c>
      <c r="J76" s="1">
        <f>AS20</f>
        <v>0.11017870581188695</v>
      </c>
      <c r="K76" s="5">
        <f>AS21</f>
        <v>13.149780171623282</v>
      </c>
      <c r="L76" s="5">
        <f>AS22</f>
        <v>56.368561269793659</v>
      </c>
      <c r="O76" s="1">
        <v>-12.6</v>
      </c>
      <c r="P76" s="1">
        <v>-3</v>
      </c>
      <c r="Q76" s="1">
        <v>-17.8</v>
      </c>
      <c r="R76" s="1">
        <v>-34.1</v>
      </c>
      <c r="T76" s="1">
        <v>3.7</v>
      </c>
      <c r="U76" s="1">
        <v>-3.7</v>
      </c>
      <c r="V76" s="1">
        <v>-42.2</v>
      </c>
      <c r="W76" s="1">
        <v>-28.1</v>
      </c>
      <c r="Y76" s="1">
        <v>-7.4</v>
      </c>
      <c r="Z76" s="1">
        <v>-7.4</v>
      </c>
      <c r="AA76" s="1">
        <v>-51.9</v>
      </c>
      <c r="AB76" s="1">
        <v>-56.3</v>
      </c>
      <c r="AD76" s="1">
        <v>12.6</v>
      </c>
      <c r="AE76" s="1">
        <v>-25.2</v>
      </c>
      <c r="AF76" s="1">
        <v>-75.599999999999994</v>
      </c>
      <c r="AG76" s="1">
        <v>-89.6</v>
      </c>
    </row>
    <row r="77" spans="1:33" x14ac:dyDescent="0.25">
      <c r="C77" t="s">
        <v>15</v>
      </c>
      <c r="D77" s="1">
        <f>AT14</f>
        <v>0.95140970662550683</v>
      </c>
      <c r="E77" s="1">
        <f>AT15</f>
        <v>0.98026278194480887</v>
      </c>
      <c r="F77" s="1">
        <f>AT16</f>
        <v>52.284880150650977</v>
      </c>
      <c r="G77" s="1">
        <f>AT17</f>
        <v>0</v>
      </c>
      <c r="H77" s="1">
        <f>AT18</f>
        <v>43.361676835025179</v>
      </c>
      <c r="I77" s="1">
        <f>AT19</f>
        <v>0</v>
      </c>
      <c r="J77" s="1">
        <f>AT20</f>
        <v>3.9664334092279296</v>
      </c>
      <c r="K77" s="5">
        <f>AT21</f>
        <v>16.06506162476618</v>
      </c>
      <c r="L77" s="5">
        <f>AT22</f>
        <v>65.623101179759786</v>
      </c>
      <c r="O77" s="1">
        <v>-5.2</v>
      </c>
      <c r="P77" s="1">
        <v>-19.3</v>
      </c>
      <c r="Q77" s="1">
        <v>-23.7</v>
      </c>
      <c r="R77" s="1">
        <v>-31.1</v>
      </c>
      <c r="T77" s="1">
        <v>-26.7</v>
      </c>
      <c r="U77" s="1">
        <v>-0.7</v>
      </c>
      <c r="V77" s="1">
        <v>-51.1</v>
      </c>
      <c r="W77" s="1">
        <v>-28.9</v>
      </c>
      <c r="Y77" s="1">
        <v>-12.6</v>
      </c>
      <c r="Z77" s="1">
        <v>-13.3</v>
      </c>
      <c r="AA77" s="1">
        <v>7.4</v>
      </c>
      <c r="AB77" s="1">
        <v>-54.1</v>
      </c>
      <c r="AD77" s="1">
        <v>9.6</v>
      </c>
      <c r="AE77" s="1">
        <v>-3</v>
      </c>
      <c r="AF77" s="1">
        <v>-72.599999999999994</v>
      </c>
      <c r="AG77" s="1">
        <v>-64.400000000000006</v>
      </c>
    </row>
    <row r="78" spans="1:33" x14ac:dyDescent="0.25">
      <c r="C78" t="s">
        <v>130</v>
      </c>
      <c r="D78" s="1">
        <f>AR14</f>
        <v>2.1406718399073905</v>
      </c>
      <c r="E78" s="1">
        <f>AR15</f>
        <v>0.55890261064113822</v>
      </c>
      <c r="F78" s="1">
        <f>AR16</f>
        <v>68.783664553745297</v>
      </c>
      <c r="G78" s="1">
        <f>AR17</f>
        <v>0</v>
      </c>
      <c r="H78" s="1">
        <f>AR18</f>
        <v>8.5457319309903639</v>
      </c>
      <c r="I78" s="1">
        <f>AR19</f>
        <v>0</v>
      </c>
      <c r="J78" s="1">
        <f>AR20</f>
        <v>0.11017870581188695</v>
      </c>
      <c r="K78" s="5">
        <f>AR21</f>
        <v>14.762489060595948</v>
      </c>
      <c r="L78" s="5">
        <f>AR22</f>
        <v>56.789222174792123</v>
      </c>
      <c r="O78" s="1">
        <v>15.6</v>
      </c>
      <c r="P78" s="1">
        <v>-5.2</v>
      </c>
      <c r="Q78" s="1">
        <v>-3</v>
      </c>
      <c r="R78" s="1">
        <v>-3</v>
      </c>
      <c r="T78" s="1">
        <v>11.9</v>
      </c>
      <c r="U78" s="1">
        <v>15.6</v>
      </c>
      <c r="V78" s="1">
        <v>-15.6</v>
      </c>
      <c r="W78" s="1">
        <v>-8.9</v>
      </c>
      <c r="Y78" s="1">
        <v>23.7</v>
      </c>
      <c r="Z78" s="1">
        <v>-19.3</v>
      </c>
      <c r="AA78" s="1">
        <v>-9.6</v>
      </c>
      <c r="AB78" s="1">
        <v>23.7</v>
      </c>
      <c r="AD78" s="1">
        <v>29.6</v>
      </c>
      <c r="AE78" s="1">
        <v>31.9</v>
      </c>
      <c r="AF78" s="1">
        <v>0</v>
      </c>
      <c r="AG78" s="1">
        <v>12.6</v>
      </c>
    </row>
    <row r="79" spans="1:33" x14ac:dyDescent="0.25">
      <c r="D79" t="s">
        <v>1</v>
      </c>
      <c r="E79" t="s">
        <v>0</v>
      </c>
      <c r="F79" t="s">
        <v>8</v>
      </c>
      <c r="G79" t="s">
        <v>2</v>
      </c>
      <c r="H79" t="s">
        <v>3</v>
      </c>
      <c r="I79" t="s">
        <v>4</v>
      </c>
      <c r="J79" t="s">
        <v>5</v>
      </c>
      <c r="K79" s="4" t="s">
        <v>6</v>
      </c>
      <c r="L79" s="4" t="s">
        <v>7</v>
      </c>
    </row>
    <row r="80" spans="1:33" x14ac:dyDescent="0.25">
      <c r="A80">
        <v>2070</v>
      </c>
      <c r="B80" t="s">
        <v>133</v>
      </c>
      <c r="C80" t="s">
        <v>11</v>
      </c>
      <c r="D80" s="1">
        <f>AU14</f>
        <v>3.8056388265020273</v>
      </c>
      <c r="E80" s="1">
        <f>AU15</f>
        <v>0.26198559873803356</v>
      </c>
      <c r="F80" s="1">
        <f>AU16</f>
        <v>48.566844228826909</v>
      </c>
      <c r="G80" s="1">
        <f>AU17</f>
        <v>0</v>
      </c>
      <c r="H80" s="1">
        <f>AU18</f>
        <v>0</v>
      </c>
      <c r="I80" s="1">
        <f>AU19</f>
        <v>0</v>
      </c>
      <c r="J80" s="1">
        <f>AU20</f>
        <v>0</v>
      </c>
      <c r="K80" s="5">
        <f>AU21</f>
        <v>13.956134616109614</v>
      </c>
      <c r="L80" s="5">
        <f>AU22</f>
        <v>28.60494153989529</v>
      </c>
      <c r="O80">
        <f>AVERAGE(O73:O78)</f>
        <v>-7.1499999999999995</v>
      </c>
      <c r="P80">
        <f t="shared" ref="P80:AG80" si="59">AVERAGE(P73:P78)</f>
        <v>-8.5333333333333332</v>
      </c>
      <c r="Q80">
        <f t="shared" si="59"/>
        <v>-19.033333333333335</v>
      </c>
      <c r="R80">
        <f t="shared" si="59"/>
        <v>-19.166666666666668</v>
      </c>
      <c r="T80">
        <f t="shared" si="59"/>
        <v>-0.86666666666666681</v>
      </c>
      <c r="U80">
        <f t="shared" si="59"/>
        <v>-1.8499999999999994</v>
      </c>
      <c r="V80">
        <f t="shared" si="59"/>
        <v>-33.699999999999996</v>
      </c>
      <c r="W80">
        <f t="shared" si="59"/>
        <v>-17.766666666666669</v>
      </c>
      <c r="Y80">
        <f t="shared" si="59"/>
        <v>-2.3333333333333339</v>
      </c>
      <c r="Z80">
        <f t="shared" si="59"/>
        <v>-7.6500000000000012</v>
      </c>
      <c r="AA80">
        <f t="shared" si="59"/>
        <v>-35.68333333333333</v>
      </c>
      <c r="AB80">
        <f t="shared" si="59"/>
        <v>-26.183333333333334</v>
      </c>
      <c r="AD80">
        <f t="shared" si="59"/>
        <v>0.98333333333333306</v>
      </c>
      <c r="AE80">
        <f t="shared" si="59"/>
        <v>-4.700000000000002</v>
      </c>
      <c r="AF80">
        <f t="shared" si="59"/>
        <v>-51.300000000000004</v>
      </c>
      <c r="AG80">
        <f t="shared" si="59"/>
        <v>-49.316666666666663</v>
      </c>
    </row>
    <row r="81" spans="1:33" x14ac:dyDescent="0.25">
      <c r="C81" t="s">
        <v>12</v>
      </c>
      <c r="D81" s="1">
        <f>AV14</f>
        <v>2.8542291198765204</v>
      </c>
      <c r="E81" s="1">
        <f>AV15</f>
        <v>2.4582982014918815</v>
      </c>
      <c r="F81" s="1">
        <f>AV16</f>
        <v>67.389401083061259</v>
      </c>
      <c r="G81" s="1">
        <f>AV17</f>
        <v>0</v>
      </c>
      <c r="H81" s="1">
        <f>AV18</f>
        <v>46.526762735391983</v>
      </c>
      <c r="I81" s="1">
        <f>AV19</f>
        <v>0</v>
      </c>
      <c r="J81" s="1">
        <f>AV20</f>
        <v>26.332710689040979</v>
      </c>
      <c r="K81" s="5">
        <f>AV21</f>
        <v>36.037840942043047</v>
      </c>
      <c r="L81" s="5">
        <f>AV22</f>
        <v>73.615658374730529</v>
      </c>
    </row>
    <row r="82" spans="1:33" x14ac:dyDescent="0.25">
      <c r="C82" t="s">
        <v>13</v>
      </c>
      <c r="D82" s="1">
        <f>AW14</f>
        <v>5.2327533864402875</v>
      </c>
      <c r="E82" s="1">
        <f>AW15</f>
        <v>0.97589635529917484</v>
      </c>
      <c r="F82" s="1">
        <f>AW16</f>
        <v>79.008263338761481</v>
      </c>
      <c r="G82" s="1">
        <f>AW17</f>
        <v>0</v>
      </c>
      <c r="H82" s="1">
        <f>AW18</f>
        <v>9.8117662911370829</v>
      </c>
      <c r="I82" s="1">
        <f>AW19</f>
        <v>0</v>
      </c>
      <c r="J82" s="1">
        <f>AW20</f>
        <v>0.99160835230698241</v>
      </c>
      <c r="K82" s="5">
        <f>AW21</f>
        <v>20.282915642079306</v>
      </c>
      <c r="L82" s="5">
        <f>AW22</f>
        <v>64.781779369762859</v>
      </c>
      <c r="O82">
        <f>COUNTIF(O71:O76,"&lt;0")</f>
        <v>3</v>
      </c>
      <c r="P82">
        <f t="shared" ref="P82:AG82" si="60">COUNTIF(P71:P76,"&lt;0")</f>
        <v>2</v>
      </c>
      <c r="Q82">
        <f t="shared" si="60"/>
        <v>3</v>
      </c>
      <c r="R82">
        <f t="shared" si="60"/>
        <v>3</v>
      </c>
      <c r="S82">
        <f t="shared" si="60"/>
        <v>0</v>
      </c>
      <c r="T82">
        <f t="shared" si="60"/>
        <v>1</v>
      </c>
      <c r="U82">
        <f t="shared" si="60"/>
        <v>3</v>
      </c>
      <c r="V82">
        <f t="shared" si="60"/>
        <v>4</v>
      </c>
      <c r="W82">
        <f t="shared" si="60"/>
        <v>2</v>
      </c>
      <c r="X82">
        <f t="shared" si="60"/>
        <v>0</v>
      </c>
      <c r="Y82">
        <f t="shared" si="60"/>
        <v>2</v>
      </c>
      <c r="Z82">
        <f t="shared" si="60"/>
        <v>2</v>
      </c>
      <c r="AA82">
        <f t="shared" si="60"/>
        <v>4</v>
      </c>
      <c r="AB82">
        <f t="shared" si="60"/>
        <v>3</v>
      </c>
      <c r="AC82">
        <f t="shared" si="60"/>
        <v>0</v>
      </c>
      <c r="AD82">
        <f t="shared" si="60"/>
        <v>2</v>
      </c>
      <c r="AE82">
        <f t="shared" si="60"/>
        <v>2</v>
      </c>
      <c r="AF82">
        <f t="shared" si="60"/>
        <v>4</v>
      </c>
      <c r="AG82">
        <f t="shared" si="60"/>
        <v>4</v>
      </c>
    </row>
    <row r="83" spans="1:33" x14ac:dyDescent="0.25">
      <c r="C83" t="s">
        <v>14</v>
      </c>
      <c r="D83" s="1">
        <f>AX14</f>
        <v>32.823634878579981</v>
      </c>
      <c r="E83" s="1">
        <f>AX15</f>
        <v>1.6177610722073572</v>
      </c>
      <c r="F83" s="1">
        <f>AX16</f>
        <v>72.036945985341362</v>
      </c>
      <c r="G83" s="1">
        <f>AX17</f>
        <v>0</v>
      </c>
      <c r="H83" s="1">
        <f>AX18</f>
        <v>28.16926451326453</v>
      </c>
      <c r="I83" s="1">
        <f>AX19</f>
        <v>0</v>
      </c>
      <c r="J83" s="1">
        <f>AX20</f>
        <v>0.77125094068320865</v>
      </c>
      <c r="K83" s="5">
        <f>AX21</f>
        <v>17.491688718857382</v>
      </c>
      <c r="L83" s="5">
        <f>AX22</f>
        <v>52.582613124807509</v>
      </c>
    </row>
    <row r="84" spans="1:33" x14ac:dyDescent="0.25">
      <c r="C84" t="s">
        <v>131</v>
      </c>
      <c r="D84" s="1">
        <f>AZ14</f>
        <v>0.7135572799691301</v>
      </c>
      <c r="E84" s="1">
        <f>AZ15</f>
        <v>0.67679613007325334</v>
      </c>
      <c r="F84" s="1">
        <f>AZ16</f>
        <v>54.608652601791029</v>
      </c>
      <c r="G84" s="1">
        <f>AZ17</f>
        <v>0</v>
      </c>
      <c r="H84" s="1">
        <f>AZ18</f>
        <v>2.8485773103301208</v>
      </c>
      <c r="I84" s="1">
        <f>AZ19</f>
        <v>0</v>
      </c>
      <c r="J84" s="1">
        <f>AZ20</f>
        <v>0.44071482324754779</v>
      </c>
      <c r="K84" s="5">
        <f>AZ21</f>
        <v>10.358553248401359</v>
      </c>
      <c r="L84" s="5">
        <f>AZ22</f>
        <v>49.217325884819829</v>
      </c>
    </row>
    <row r="85" spans="1:33" x14ac:dyDescent="0.25">
      <c r="C85" t="s">
        <v>15</v>
      </c>
      <c r="D85" s="1">
        <f>BA14</f>
        <v>0</v>
      </c>
      <c r="E85" s="1">
        <f>BA15</f>
        <v>0.77722394292283281</v>
      </c>
      <c r="F85" s="1">
        <f>BA16</f>
        <v>15.569275422638293</v>
      </c>
      <c r="G85" s="1">
        <f>BA17</f>
        <v>0</v>
      </c>
      <c r="H85" s="1">
        <f>BA18</f>
        <v>31.967367593704687</v>
      </c>
      <c r="I85" s="1">
        <f>BA19</f>
        <v>0</v>
      </c>
      <c r="J85" s="1">
        <f>BA20</f>
        <v>1.1017870581188696</v>
      </c>
      <c r="K85" s="5">
        <f>BA21</f>
        <v>11.971262137374024</v>
      </c>
      <c r="L85" s="5">
        <f>BA22</f>
        <v>45.852038644832149</v>
      </c>
    </row>
    <row r="86" spans="1:33" x14ac:dyDescent="0.25">
      <c r="C86" t="s">
        <v>130</v>
      </c>
      <c r="D86" s="1">
        <f>AY14</f>
        <v>1.9028194132510137</v>
      </c>
      <c r="E86" s="1">
        <f>AY15</f>
        <v>0.49122299763381289</v>
      </c>
      <c r="F86" s="1">
        <f>AY16</f>
        <v>65.76276036726324</v>
      </c>
      <c r="G86" s="1">
        <f>AY17</f>
        <v>0</v>
      </c>
      <c r="H86" s="1">
        <f>AY18</f>
        <v>6.9631889808069625</v>
      </c>
      <c r="I86" s="1">
        <f>AY19</f>
        <v>0</v>
      </c>
      <c r="J86" s="1">
        <f>AY20</f>
        <v>0.2203574116237739</v>
      </c>
      <c r="K86" s="5">
        <f>AY21</f>
        <v>15.010598120437896</v>
      </c>
      <c r="L86" s="5">
        <f>AY22</f>
        <v>53.844595839802899</v>
      </c>
    </row>
    <row r="88" spans="1:33" x14ac:dyDescent="0.25">
      <c r="D88" t="s">
        <v>1</v>
      </c>
      <c r="E88" t="s">
        <v>0</v>
      </c>
      <c r="F88" t="s">
        <v>8</v>
      </c>
      <c r="G88" t="s">
        <v>2</v>
      </c>
      <c r="H88" t="s">
        <v>3</v>
      </c>
      <c r="I88" t="s">
        <v>4</v>
      </c>
      <c r="J88" t="s">
        <v>5</v>
      </c>
      <c r="K88" s="4" t="s">
        <v>6</v>
      </c>
      <c r="L88" s="4" t="s">
        <v>7</v>
      </c>
    </row>
    <row r="89" spans="1:33" x14ac:dyDescent="0.25">
      <c r="A89">
        <v>2090</v>
      </c>
      <c r="B89" t="s">
        <v>133</v>
      </c>
      <c r="C89" t="s">
        <v>11</v>
      </c>
      <c r="D89" s="1">
        <f>BB14</f>
        <v>6.4220155197221711</v>
      </c>
      <c r="E89" s="1">
        <f>BB15</f>
        <v>0.46065801111437571</v>
      </c>
      <c r="F89" s="1">
        <f>BB16</f>
        <v>49.728730454396938</v>
      </c>
      <c r="G89" s="1">
        <f>BB17</f>
        <v>0</v>
      </c>
      <c r="H89" s="1">
        <f>BB18</f>
        <v>0</v>
      </c>
      <c r="I89" s="1">
        <f>BB19</f>
        <v>0</v>
      </c>
      <c r="J89" s="1">
        <f>BB20</f>
        <v>0</v>
      </c>
      <c r="K89" s="5">
        <f>BB21</f>
        <v>14.018161881070101</v>
      </c>
      <c r="L89" s="5">
        <f>BB22</f>
        <v>18.929740724930706</v>
      </c>
    </row>
    <row r="90" spans="1:33" x14ac:dyDescent="0.25">
      <c r="C90" t="s">
        <v>12</v>
      </c>
      <c r="D90" s="1">
        <f>BC14</f>
        <v>5.7084582397530408</v>
      </c>
      <c r="E90" s="1">
        <f>BC15</f>
        <v>3.0324833053927382</v>
      </c>
      <c r="F90" s="1">
        <f>BC16</f>
        <v>71.33981424999935</v>
      </c>
      <c r="G90" s="1">
        <f>BC17</f>
        <v>0</v>
      </c>
      <c r="H90" s="1">
        <f>BC18</f>
        <v>39.880082344621698</v>
      </c>
      <c r="I90" s="1">
        <f>BC19</f>
        <v>0</v>
      </c>
      <c r="J90" s="1">
        <f>BC20</f>
        <v>34.045220095873063</v>
      </c>
      <c r="K90" s="5">
        <f>BC21</f>
        <v>38.518931540462539</v>
      </c>
      <c r="L90" s="5">
        <f>BC22</f>
        <v>74.036319279728986</v>
      </c>
    </row>
    <row r="91" spans="1:33" x14ac:dyDescent="0.25">
      <c r="C91" t="s">
        <v>13</v>
      </c>
      <c r="D91" s="1">
        <f>BD14</f>
        <v>5.9463106664094179</v>
      </c>
      <c r="E91" s="1">
        <f>BD15</f>
        <v>0.98681242191325969</v>
      </c>
      <c r="F91" s="1">
        <f>BD16</f>
        <v>80.402526809445504</v>
      </c>
      <c r="G91" s="1">
        <f>BD17</f>
        <v>0</v>
      </c>
      <c r="H91" s="1">
        <f>BD18</f>
        <v>8.5457319309903639</v>
      </c>
      <c r="I91" s="1">
        <f>BD19</f>
        <v>0</v>
      </c>
      <c r="J91" s="1">
        <f>BD20</f>
        <v>0.66107223487132161</v>
      </c>
      <c r="K91" s="5">
        <f>BD21</f>
        <v>19.600615727513947</v>
      </c>
      <c r="L91" s="5">
        <f>BD22</f>
        <v>59.313187604782868</v>
      </c>
    </row>
    <row r="92" spans="1:33" x14ac:dyDescent="0.25">
      <c r="C92" t="s">
        <v>14</v>
      </c>
      <c r="D92" s="1">
        <f>BE14</f>
        <v>41.14846981155317</v>
      </c>
      <c r="E92" s="1">
        <f>BE15</f>
        <v>1.672341405277781</v>
      </c>
      <c r="F92" s="1">
        <f>BE16</f>
        <v>69.480796289087309</v>
      </c>
      <c r="G92" s="1">
        <f>BE17</f>
        <v>0</v>
      </c>
      <c r="H92" s="1">
        <f>BE18</f>
        <v>26.586721563081127</v>
      </c>
      <c r="I92" s="1">
        <f>BE19</f>
        <v>0</v>
      </c>
      <c r="J92" s="1">
        <f>BE20</f>
        <v>1.1017870581188696</v>
      </c>
      <c r="K92" s="5">
        <f>BE21</f>
        <v>16.809388804292023</v>
      </c>
      <c r="L92" s="5">
        <f>BE22</f>
        <v>42.486751404844469</v>
      </c>
    </row>
    <row r="93" spans="1:33" x14ac:dyDescent="0.25">
      <c r="C93" t="s">
        <v>131</v>
      </c>
      <c r="D93" s="1">
        <f>BG14</f>
        <v>0.47570485331275342</v>
      </c>
      <c r="E93" s="1">
        <f>BG15</f>
        <v>0.57418510390085686</v>
      </c>
      <c r="F93" s="1">
        <f>BG16</f>
        <v>16.034029912866302</v>
      </c>
      <c r="G93" s="1">
        <f>BG17</f>
        <v>0</v>
      </c>
      <c r="H93" s="1">
        <f>BG18</f>
        <v>1.8990515402200807</v>
      </c>
      <c r="I93" s="1">
        <f>BG19</f>
        <v>0</v>
      </c>
      <c r="J93" s="1">
        <f>BG20</f>
        <v>0</v>
      </c>
      <c r="K93" s="5">
        <f>BG21</f>
        <v>7.8774626499818732</v>
      </c>
      <c r="L93" s="5">
        <f>BG22</f>
        <v>55.106578554798283</v>
      </c>
    </row>
    <row r="94" spans="1:33" x14ac:dyDescent="0.25">
      <c r="C94" t="s">
        <v>15</v>
      </c>
      <c r="D94" s="1">
        <f>BH14</f>
        <v>0.23785242665637671</v>
      </c>
      <c r="E94" s="1">
        <f>BH15</f>
        <v>2.0915183632586345</v>
      </c>
      <c r="F94" s="1">
        <f>BH16</f>
        <v>46.475449022800873</v>
      </c>
      <c r="G94" s="1">
        <f>BH17</f>
        <v>0</v>
      </c>
      <c r="H94" s="1">
        <f>BH18</f>
        <v>60.769649287042583</v>
      </c>
      <c r="I94" s="1">
        <f>BH19</f>
        <v>0</v>
      </c>
      <c r="J94" s="1">
        <f>BH20</f>
        <v>9.3651899940103913</v>
      </c>
      <c r="K94" s="5">
        <f>BH21</f>
        <v>30.889577950322611</v>
      </c>
      <c r="L94" s="5">
        <f>BH22</f>
        <v>74.877641089725898</v>
      </c>
    </row>
    <row r="95" spans="1:33" x14ac:dyDescent="0.25">
      <c r="C95" t="s">
        <v>130</v>
      </c>
      <c r="D95" s="1">
        <f>BF14</f>
        <v>2.6163766932201438</v>
      </c>
      <c r="E95" s="1">
        <f>BF15</f>
        <v>0.64404793023099915</v>
      </c>
      <c r="F95" s="1">
        <f>BF16</f>
        <v>72.501700475569365</v>
      </c>
      <c r="G95" s="1">
        <f>BF17</f>
        <v>0</v>
      </c>
      <c r="H95" s="1">
        <f>BF18</f>
        <v>6.330171800733603</v>
      </c>
      <c r="I95" s="1">
        <f>BF19</f>
        <v>0</v>
      </c>
      <c r="J95" s="1">
        <f>BF20</f>
        <v>0.11017870581188695</v>
      </c>
      <c r="K95" s="5">
        <f>BF21</f>
        <v>16.499252479489588</v>
      </c>
      <c r="L95" s="5">
        <f>BF22</f>
        <v>57.209883079790579</v>
      </c>
    </row>
    <row r="97" spans="1:12" x14ac:dyDescent="0.25">
      <c r="D97" t="s">
        <v>1</v>
      </c>
      <c r="E97" t="s">
        <v>0</v>
      </c>
      <c r="F97" t="s">
        <v>8</v>
      </c>
      <c r="G97" t="s">
        <v>2</v>
      </c>
      <c r="H97" t="s">
        <v>3</v>
      </c>
      <c r="I97" t="s">
        <v>4</v>
      </c>
      <c r="J97" t="s">
        <v>5</v>
      </c>
      <c r="K97" s="4" t="s">
        <v>6</v>
      </c>
      <c r="L97" s="4" t="s">
        <v>7</v>
      </c>
    </row>
    <row r="98" spans="1:12" x14ac:dyDescent="0.25">
      <c r="A98">
        <v>2030</v>
      </c>
      <c r="B98" t="s">
        <v>134</v>
      </c>
      <c r="C98" t="s">
        <v>11</v>
      </c>
      <c r="D98" s="1">
        <f>BI14</f>
        <v>0.7135572799691301</v>
      </c>
      <c r="E98" s="1">
        <f>BI15</f>
        <v>8.732853291267785E-2</v>
      </c>
      <c r="F98" s="1">
        <f>BI16</f>
        <v>30.20904186482057</v>
      </c>
      <c r="G98" s="1">
        <f>BI17</f>
        <v>0</v>
      </c>
      <c r="H98" s="1">
        <f>BI18</f>
        <v>0</v>
      </c>
      <c r="I98" s="1">
        <f>BI19</f>
        <v>0</v>
      </c>
      <c r="J98" s="1">
        <f>BI20</f>
        <v>0</v>
      </c>
      <c r="K98" s="5">
        <f>BI21</f>
        <v>7.2571900003769994</v>
      </c>
      <c r="L98" s="5">
        <f>BI22</f>
        <v>21.033045249923006</v>
      </c>
    </row>
    <row r="99" spans="1:12" x14ac:dyDescent="0.25">
      <c r="C99" t="s">
        <v>12</v>
      </c>
      <c r="D99" s="1">
        <f>BJ14</f>
        <v>5.2327533864402875</v>
      </c>
      <c r="E99" s="1">
        <f>BJ15</f>
        <v>1.1156220079594594</v>
      </c>
      <c r="F99" s="1">
        <f>BJ16</f>
        <v>64.368496896579202</v>
      </c>
      <c r="G99" s="1">
        <f>BJ17</f>
        <v>0</v>
      </c>
      <c r="H99" s="1">
        <f>BJ18</f>
        <v>46.526762735391983</v>
      </c>
      <c r="I99" s="1">
        <f>BJ19</f>
        <v>0</v>
      </c>
      <c r="J99" s="1">
        <f>BJ20</f>
        <v>9.8059048172579377</v>
      </c>
      <c r="K99" s="5">
        <f>BJ21</f>
        <v>20.158861112158334</v>
      </c>
      <c r="L99" s="5">
        <f>BJ22</f>
        <v>60.154509414779803</v>
      </c>
    </row>
    <row r="100" spans="1:12" x14ac:dyDescent="0.25">
      <c r="C100" t="s">
        <v>13</v>
      </c>
      <c r="D100" s="1">
        <f>BK14</f>
        <v>5.7084582397530408</v>
      </c>
      <c r="E100" s="1">
        <f>BK15</f>
        <v>0.62439901032564671</v>
      </c>
      <c r="F100" s="1">
        <f>BK16</f>
        <v>73.198832210911377</v>
      </c>
      <c r="G100" s="1">
        <f>BK17</f>
        <v>0</v>
      </c>
      <c r="H100" s="1">
        <f>BK18</f>
        <v>0</v>
      </c>
      <c r="I100" s="1">
        <f>BK19</f>
        <v>0</v>
      </c>
      <c r="J100" s="1">
        <f>BK20</f>
        <v>0</v>
      </c>
      <c r="K100" s="5">
        <f>BK21</f>
        <v>14.886543590516924</v>
      </c>
      <c r="L100" s="5">
        <f>BK22</f>
        <v>49.637986789818292</v>
      </c>
    </row>
    <row r="101" spans="1:12" x14ac:dyDescent="0.25">
      <c r="C101" t="s">
        <v>14</v>
      </c>
      <c r="D101" s="1">
        <f>BL14</f>
        <v>11.179064052849705</v>
      </c>
      <c r="E101" s="1">
        <f>BL15</f>
        <v>0.72046039652959226</v>
      </c>
      <c r="F101" s="1">
        <f>BL16</f>
        <v>74.5930956815954</v>
      </c>
      <c r="G101" s="1">
        <f>BL17</f>
        <v>0</v>
      </c>
      <c r="H101" s="1">
        <f>BL18</f>
        <v>4.7476288505502025</v>
      </c>
      <c r="I101" s="1">
        <f>BL19</f>
        <v>0</v>
      </c>
      <c r="J101" s="1">
        <f>BL20</f>
        <v>0.11017870581188695</v>
      </c>
      <c r="K101" s="5">
        <f>BL21</f>
        <v>16.003034359805689</v>
      </c>
      <c r="L101" s="5">
        <f>BL22</f>
        <v>46.693360454829083</v>
      </c>
    </row>
    <row r="102" spans="1:12" x14ac:dyDescent="0.25">
      <c r="C102" t="s">
        <v>131</v>
      </c>
      <c r="D102" s="1">
        <f>BN14</f>
        <v>2.1406718399073905</v>
      </c>
      <c r="E102" s="1">
        <f>BN15</f>
        <v>0.48685657098817903</v>
      </c>
      <c r="F102" s="1">
        <f>BN16</f>
        <v>54.37627535667702</v>
      </c>
      <c r="G102" s="1">
        <f>BN17</f>
        <v>0</v>
      </c>
      <c r="H102" s="1">
        <f>BN18</f>
        <v>7.2796975708436431</v>
      </c>
      <c r="I102" s="1">
        <f>BN19</f>
        <v>0</v>
      </c>
      <c r="J102" s="1">
        <f>BN20</f>
        <v>0</v>
      </c>
      <c r="K102" s="5">
        <f>BN21</f>
        <v>7.9394899149423592</v>
      </c>
      <c r="L102" s="5">
        <f>BN22</f>
        <v>43.328073214841396</v>
      </c>
    </row>
    <row r="103" spans="1:12" x14ac:dyDescent="0.25">
      <c r="C103" t="s">
        <v>15</v>
      </c>
      <c r="D103" s="1">
        <f>BO14</f>
        <v>1.6649669865946368</v>
      </c>
      <c r="E103" s="1">
        <f>BO15</f>
        <v>0.50650549089353158</v>
      </c>
      <c r="F103" s="1">
        <f>BO16</f>
        <v>52.982011885992996</v>
      </c>
      <c r="G103" s="1">
        <f>BO17</f>
        <v>0</v>
      </c>
      <c r="H103" s="1">
        <f>BO18</f>
        <v>22.788618482640967</v>
      </c>
      <c r="I103" s="1">
        <f>BO19</f>
        <v>0</v>
      </c>
      <c r="J103" s="1">
        <f>BO20</f>
        <v>3.4155398801684953</v>
      </c>
      <c r="K103" s="5">
        <f>BO21</f>
        <v>11.909234872413538</v>
      </c>
      <c r="L103" s="5">
        <f>BO22</f>
        <v>55.106578554798283</v>
      </c>
    </row>
    <row r="104" spans="1:12" x14ac:dyDescent="0.25">
      <c r="C104" t="s">
        <v>130</v>
      </c>
      <c r="D104" s="1">
        <f>BM14</f>
        <v>3.3299339731892736</v>
      </c>
      <c r="E104" s="1">
        <f>BM15</f>
        <v>0.35804698494197923</v>
      </c>
      <c r="F104" s="1">
        <f>BM16</f>
        <v>64.136119651465208</v>
      </c>
      <c r="G104" s="1">
        <f>BM17</f>
        <v>0</v>
      </c>
      <c r="H104" s="1">
        <f>BM18</f>
        <v>1.2660343601467205</v>
      </c>
      <c r="I104" s="1">
        <f>BM19</f>
        <v>0</v>
      </c>
      <c r="J104" s="1">
        <f>BM20</f>
        <v>0</v>
      </c>
      <c r="K104" s="5">
        <f>BM21</f>
        <v>11.847207607453052</v>
      </c>
      <c r="L104" s="5">
        <f>BM22</f>
        <v>41.224768689849093</v>
      </c>
    </row>
    <row r="106" spans="1:12" x14ac:dyDescent="0.25">
      <c r="D106" t="s">
        <v>1</v>
      </c>
      <c r="E106" t="s">
        <v>0</v>
      </c>
      <c r="F106" t="s">
        <v>8</v>
      </c>
      <c r="G106" t="s">
        <v>2</v>
      </c>
      <c r="H106" t="s">
        <v>3</v>
      </c>
      <c r="I106" t="s">
        <v>4</v>
      </c>
      <c r="J106" t="s">
        <v>5</v>
      </c>
      <c r="K106" s="4" t="s">
        <v>6</v>
      </c>
      <c r="L106" s="4" t="s">
        <v>7</v>
      </c>
    </row>
    <row r="107" spans="1:12" x14ac:dyDescent="0.25">
      <c r="A107">
        <v>2050</v>
      </c>
      <c r="B107" t="s">
        <v>134</v>
      </c>
      <c r="C107" t="s">
        <v>11</v>
      </c>
      <c r="D107" s="1">
        <f>BP14</f>
        <v>11.654768906162458</v>
      </c>
      <c r="E107" s="1">
        <f>BP15</f>
        <v>0.69426183665578889</v>
      </c>
      <c r="F107" s="1">
        <f>BP16</f>
        <v>53.679143621335015</v>
      </c>
      <c r="G107" s="1">
        <f>BP17</f>
        <v>0</v>
      </c>
      <c r="H107" s="1">
        <f>BP18</f>
        <v>1.2660343601467205</v>
      </c>
      <c r="I107" s="1">
        <f>BP19</f>
        <v>0</v>
      </c>
      <c r="J107" s="1">
        <f>BP20</f>
        <v>0.11017870581188695</v>
      </c>
      <c r="K107" s="5">
        <f>BP21</f>
        <v>14.514380000753999</v>
      </c>
      <c r="L107" s="5">
        <f>BP22</f>
        <v>22.295027964918386</v>
      </c>
    </row>
    <row r="108" spans="1:12" x14ac:dyDescent="0.25">
      <c r="C108" t="s">
        <v>12</v>
      </c>
      <c r="D108" s="1">
        <f>BQ14</f>
        <v>0</v>
      </c>
      <c r="E108" s="1">
        <f>BQ15</f>
        <v>0.63749829026254834</v>
      </c>
      <c r="F108" s="1">
        <f>BQ16</f>
        <v>16.034029912866302</v>
      </c>
      <c r="G108" s="1">
        <f>BQ17</f>
        <v>0</v>
      </c>
      <c r="H108" s="1">
        <f>BQ18</f>
        <v>29.435298873411252</v>
      </c>
      <c r="I108" s="1">
        <f>BQ19</f>
        <v>0</v>
      </c>
      <c r="J108" s="1">
        <f>BQ20</f>
        <v>15.865733636911719</v>
      </c>
      <c r="K108" s="5">
        <f>BQ21</f>
        <v>11.164907692887692</v>
      </c>
      <c r="L108" s="5">
        <f>BQ22</f>
        <v>55.527239459796739</v>
      </c>
    </row>
    <row r="109" spans="1:12" x14ac:dyDescent="0.25">
      <c r="C109" t="s">
        <v>13</v>
      </c>
      <c r="D109" s="1">
        <f>BR14</f>
        <v>4.281343679814781</v>
      </c>
      <c r="E109" s="1">
        <f>BR15</f>
        <v>0.40607767804395195</v>
      </c>
      <c r="F109" s="1">
        <f>BR16</f>
        <v>67.621778328175282</v>
      </c>
      <c r="G109" s="1">
        <f>BR17</f>
        <v>0</v>
      </c>
      <c r="H109" s="1">
        <f>BR18</f>
        <v>0</v>
      </c>
      <c r="I109" s="1">
        <f>BR19</f>
        <v>0</v>
      </c>
      <c r="J109" s="1">
        <f>BR20</f>
        <v>0</v>
      </c>
      <c r="K109" s="5">
        <f>BR21</f>
        <v>14.328298205872539</v>
      </c>
      <c r="L109" s="5">
        <f>BR22</f>
        <v>39.542125069855253</v>
      </c>
    </row>
    <row r="110" spans="1:12" x14ac:dyDescent="0.25">
      <c r="C110" t="s">
        <v>14</v>
      </c>
      <c r="D110" s="1">
        <f>BS14</f>
        <v>17.601079572571876</v>
      </c>
      <c r="E110" s="1">
        <f>BS15</f>
        <v>0.52178798415325012</v>
      </c>
      <c r="F110" s="1">
        <f>BS16</f>
        <v>68.318910063517293</v>
      </c>
      <c r="G110" s="1">
        <f>BS17</f>
        <v>0</v>
      </c>
      <c r="H110" s="1">
        <f>BS18</f>
        <v>2.2155601302567609</v>
      </c>
      <c r="I110" s="1">
        <f>BS19</f>
        <v>0</v>
      </c>
      <c r="J110" s="1">
        <f>BS20</f>
        <v>0</v>
      </c>
      <c r="K110" s="5">
        <f>BS21</f>
        <v>13.956134616109614</v>
      </c>
      <c r="L110" s="5">
        <f>BS22</f>
        <v>32.811550589879893</v>
      </c>
    </row>
    <row r="111" spans="1:12" x14ac:dyDescent="0.25">
      <c r="C111" t="s">
        <v>131</v>
      </c>
      <c r="D111" s="1">
        <f>BU14</f>
        <v>1.6649669865946368</v>
      </c>
      <c r="E111" s="1">
        <f>BU15</f>
        <v>0.51087191753916539</v>
      </c>
      <c r="F111" s="1">
        <f>BU16</f>
        <v>37.877490953582715</v>
      </c>
      <c r="G111" s="1">
        <f>BU17</f>
        <v>0</v>
      </c>
      <c r="H111" s="1">
        <f>BU18</f>
        <v>0.94952577011004036</v>
      </c>
      <c r="I111" s="1">
        <f>BU19</f>
        <v>0</v>
      </c>
      <c r="J111" s="1">
        <f>BU20</f>
        <v>0</v>
      </c>
      <c r="K111" s="5">
        <f>BU21</f>
        <v>11.350989487769155</v>
      </c>
      <c r="L111" s="5">
        <f>BU22</f>
        <v>27.76361972989837</v>
      </c>
    </row>
    <row r="112" spans="1:12" x14ac:dyDescent="0.25">
      <c r="C112" t="s">
        <v>15</v>
      </c>
      <c r="D112" s="1">
        <f>BV14</f>
        <v>0.47570485331275342</v>
      </c>
      <c r="E112" s="1">
        <f>BV15</f>
        <v>0.49558942427944686</v>
      </c>
      <c r="F112" s="1">
        <f>BV16</f>
        <v>42.757413100976805</v>
      </c>
      <c r="G112" s="1">
        <f>BV17</f>
        <v>0</v>
      </c>
      <c r="H112" s="1">
        <f>BV18</f>
        <v>17.407972452017408</v>
      </c>
      <c r="I112" s="1">
        <f>BV19</f>
        <v>0</v>
      </c>
      <c r="J112" s="1">
        <f>BV20</f>
        <v>1.5425018813664173</v>
      </c>
      <c r="K112" s="5">
        <f>BV21</f>
        <v>12.901671111781333</v>
      </c>
      <c r="L112" s="5">
        <f>BV22</f>
        <v>47.955343169824452</v>
      </c>
    </row>
    <row r="113" spans="1:12" x14ac:dyDescent="0.25">
      <c r="C113" t="s">
        <v>130</v>
      </c>
      <c r="D113" s="1">
        <f>BT14</f>
        <v>2.8542291198765204</v>
      </c>
      <c r="E113" s="1">
        <f>BT15</f>
        <v>0.33403163839099276</v>
      </c>
      <c r="F113" s="1">
        <f>BT16</f>
        <v>58.094311278501088</v>
      </c>
      <c r="G113" s="1">
        <f>BT17</f>
        <v>0</v>
      </c>
      <c r="H113" s="1">
        <f>BT18</f>
        <v>2.5320687202934411</v>
      </c>
      <c r="I113" s="1">
        <f>BT19</f>
        <v>0</v>
      </c>
      <c r="J113" s="1">
        <f>BT20</f>
        <v>0</v>
      </c>
      <c r="K113" s="5">
        <f>BT21</f>
        <v>14.328298205872539</v>
      </c>
      <c r="L113" s="5">
        <f>BT22</f>
        <v>37.018159639864493</v>
      </c>
    </row>
    <row r="115" spans="1:12" x14ac:dyDescent="0.25">
      <c r="D115" t="s">
        <v>1</v>
      </c>
      <c r="E115" t="s">
        <v>0</v>
      </c>
      <c r="F115" t="s">
        <v>8</v>
      </c>
      <c r="G115" t="s">
        <v>2</v>
      </c>
      <c r="H115" t="s">
        <v>3</v>
      </c>
      <c r="I115" t="s">
        <v>4</v>
      </c>
      <c r="J115" t="s">
        <v>5</v>
      </c>
      <c r="K115" s="4" t="s">
        <v>6</v>
      </c>
      <c r="L115" s="4" t="s">
        <v>7</v>
      </c>
    </row>
    <row r="116" spans="1:12" x14ac:dyDescent="0.25">
      <c r="A116">
        <v>2070</v>
      </c>
      <c r="B116" t="s">
        <v>134</v>
      </c>
      <c r="C116" t="s">
        <v>11</v>
      </c>
      <c r="D116" s="1">
        <f>BW14</f>
        <v>3.3299339731892736</v>
      </c>
      <c r="E116" s="1">
        <f>BW15</f>
        <v>0.1135270927864812</v>
      </c>
      <c r="F116" s="1">
        <f>BW16</f>
        <v>29.279532884364549</v>
      </c>
      <c r="G116" s="1">
        <f>BW17</f>
        <v>0</v>
      </c>
      <c r="H116" s="1">
        <f>BW18</f>
        <v>0</v>
      </c>
      <c r="I116" s="1">
        <f>BW19</f>
        <v>0</v>
      </c>
      <c r="J116" s="1">
        <f>BW20</f>
        <v>0</v>
      </c>
      <c r="K116" s="5">
        <f>BW21</f>
        <v>8.7458443594286912</v>
      </c>
      <c r="L116" s="5">
        <f>BW22</f>
        <v>15.143792579944565</v>
      </c>
    </row>
    <row r="117" spans="1:12" x14ac:dyDescent="0.25">
      <c r="C117" t="s">
        <v>12</v>
      </c>
      <c r="D117" s="1">
        <f>BX14</f>
        <v>1.6649669865946368</v>
      </c>
      <c r="E117" s="1">
        <f>BX15</f>
        <v>0.35586377161916227</v>
      </c>
      <c r="F117" s="1">
        <f>BX16</f>
        <v>0</v>
      </c>
      <c r="G117" s="1">
        <f>BX17</f>
        <v>0</v>
      </c>
      <c r="H117" s="1">
        <f>BX18</f>
        <v>25.004178612897732</v>
      </c>
      <c r="I117" s="1">
        <f>BX19</f>
        <v>0</v>
      </c>
      <c r="J117" s="1">
        <f>BX20</f>
        <v>14.653767872980964</v>
      </c>
      <c r="K117" s="5">
        <f>BX21</f>
        <v>6.5128628208511534</v>
      </c>
      <c r="L117" s="5">
        <f>BX22</f>
        <v>29.866924254890669</v>
      </c>
    </row>
    <row r="118" spans="1:12" x14ac:dyDescent="0.25">
      <c r="C118" t="s">
        <v>13</v>
      </c>
      <c r="D118" s="1">
        <f>BY14</f>
        <v>3.8056388265020273</v>
      </c>
      <c r="E118" s="1">
        <f>BY15</f>
        <v>0.45410837114592478</v>
      </c>
      <c r="F118" s="1">
        <f>BY16</f>
        <v>59.488574749185119</v>
      </c>
      <c r="G118" s="1">
        <f>BY17</f>
        <v>0</v>
      </c>
      <c r="H118" s="1">
        <f>BY18</f>
        <v>0</v>
      </c>
      <c r="I118" s="1">
        <f>BY19</f>
        <v>0</v>
      </c>
      <c r="J118" s="1">
        <f>BY20</f>
        <v>0</v>
      </c>
      <c r="K118" s="5">
        <f>BY21</f>
        <v>13.21180743658377</v>
      </c>
      <c r="L118" s="5">
        <f>BY22</f>
        <v>34.494194209873733</v>
      </c>
    </row>
    <row r="119" spans="1:12" x14ac:dyDescent="0.25">
      <c r="C119" t="s">
        <v>14</v>
      </c>
      <c r="D119" s="1">
        <f>BZ14</f>
        <v>36.153568851769258</v>
      </c>
      <c r="E119" s="1">
        <f>BZ15</f>
        <v>0.6593304234907178</v>
      </c>
      <c r="F119" s="1">
        <f>BZ16</f>
        <v>67.621778328175282</v>
      </c>
      <c r="G119" s="1">
        <f>BZ17</f>
        <v>0</v>
      </c>
      <c r="H119" s="1">
        <f>BZ18</f>
        <v>0.31650859003668014</v>
      </c>
      <c r="I119" s="1">
        <f>BZ19</f>
        <v>0</v>
      </c>
      <c r="J119" s="1">
        <f>BZ20</f>
        <v>0</v>
      </c>
      <c r="K119" s="5">
        <f>BZ21</f>
        <v>13.149780171623282</v>
      </c>
      <c r="L119" s="5">
        <f>BZ22</f>
        <v>27.34295882489991</v>
      </c>
    </row>
    <row r="120" spans="1:12" x14ac:dyDescent="0.25">
      <c r="C120" t="s">
        <v>131</v>
      </c>
      <c r="D120" s="1">
        <f>CB14</f>
        <v>0</v>
      </c>
      <c r="E120" s="1">
        <f>CB15</f>
        <v>0.49340621095662984</v>
      </c>
      <c r="F120" s="1">
        <f>CB16</f>
        <v>23.934856246742452</v>
      </c>
      <c r="G120" s="1">
        <f>CB17</f>
        <v>0</v>
      </c>
      <c r="H120" s="1">
        <f>CB18</f>
        <v>2.5320687202934411</v>
      </c>
      <c r="I120" s="1">
        <f>CB19</f>
        <v>0</v>
      </c>
      <c r="J120" s="1">
        <f>CB20</f>
        <v>0</v>
      </c>
      <c r="K120" s="5">
        <f>CB21</f>
        <v>7.1331354704560255</v>
      </c>
      <c r="L120" s="5">
        <f>CB22</f>
        <v>60.995831224776708</v>
      </c>
    </row>
    <row r="121" spans="1:12" x14ac:dyDescent="0.25">
      <c r="C121" t="s">
        <v>15</v>
      </c>
      <c r="D121" s="1">
        <f>CC14</f>
        <v>1.4271145599382602</v>
      </c>
      <c r="E121" s="1">
        <f>CC15</f>
        <v>0.86891890248114467</v>
      </c>
      <c r="F121" s="1">
        <f>CC16</f>
        <v>72.036945985341362</v>
      </c>
      <c r="G121" s="1">
        <f>CC17</f>
        <v>0</v>
      </c>
      <c r="H121" s="1">
        <f>CC18</f>
        <v>13.926377961613925</v>
      </c>
      <c r="I121" s="1">
        <f>CC19</f>
        <v>0</v>
      </c>
      <c r="J121" s="1">
        <f>CC20</f>
        <v>3.1951824685447217</v>
      </c>
      <c r="K121" s="5">
        <f>CC21</f>
        <v>14.328298205872539</v>
      </c>
      <c r="L121" s="5">
        <f>CC22</f>
        <v>51.320630409812139</v>
      </c>
    </row>
    <row r="122" spans="1:12" x14ac:dyDescent="0.25">
      <c r="C122" t="s">
        <v>130</v>
      </c>
      <c r="D122" s="1">
        <f>CA14</f>
        <v>2.1406718399073905</v>
      </c>
      <c r="E122" s="1">
        <f>CA15</f>
        <v>0.20958847899042685</v>
      </c>
      <c r="F122" s="1">
        <f>CA16</f>
        <v>46.940203513028884</v>
      </c>
      <c r="G122" s="1">
        <f>CA17</f>
        <v>0</v>
      </c>
      <c r="H122" s="1">
        <f>CA18</f>
        <v>0</v>
      </c>
      <c r="I122" s="1">
        <f>CA19</f>
        <v>0</v>
      </c>
      <c r="J122" s="1">
        <f>CA20</f>
        <v>0</v>
      </c>
      <c r="K122" s="5">
        <f>CA21</f>
        <v>9.9863896586384353</v>
      </c>
      <c r="L122" s="5">
        <f>CA22</f>
        <v>35.756176924869109</v>
      </c>
    </row>
    <row r="123" spans="1:12" x14ac:dyDescent="0.25">
      <c r="D123" s="1"/>
      <c r="E123" s="1"/>
      <c r="F123" s="1"/>
      <c r="G123" s="1"/>
      <c r="H123" s="1"/>
      <c r="I123" s="1"/>
      <c r="J123" s="1"/>
      <c r="K123" s="5"/>
      <c r="L123" s="5"/>
    </row>
    <row r="124" spans="1:12" x14ac:dyDescent="0.25">
      <c r="D124" t="s">
        <v>1</v>
      </c>
      <c r="E124" t="s">
        <v>0</v>
      </c>
      <c r="F124" t="s">
        <v>8</v>
      </c>
      <c r="G124" t="s">
        <v>2</v>
      </c>
      <c r="H124" t="s">
        <v>3</v>
      </c>
      <c r="I124" t="s">
        <v>4</v>
      </c>
      <c r="J124" t="s">
        <v>5</v>
      </c>
      <c r="K124" s="4" t="s">
        <v>6</v>
      </c>
      <c r="L124" s="4" t="s">
        <v>7</v>
      </c>
    </row>
    <row r="125" spans="1:12" x14ac:dyDescent="0.25">
      <c r="A125">
        <v>2090</v>
      </c>
      <c r="B125" t="s">
        <v>134</v>
      </c>
      <c r="C125" t="s">
        <v>11</v>
      </c>
      <c r="D125" s="1">
        <f>CD14</f>
        <v>0.47570485331275342</v>
      </c>
      <c r="E125" s="1">
        <f>CD15</f>
        <v>0.16810742585690486</v>
      </c>
      <c r="F125" s="1">
        <f>CD16</f>
        <v>20.681574815146391</v>
      </c>
      <c r="G125" s="1">
        <f>CD17</f>
        <v>0</v>
      </c>
      <c r="H125" s="1">
        <f>CD18</f>
        <v>0</v>
      </c>
      <c r="I125" s="1">
        <f>CD19</f>
        <v>0</v>
      </c>
      <c r="J125" s="1">
        <f>CD20</f>
        <v>0</v>
      </c>
      <c r="K125" s="5">
        <f>CD21</f>
        <v>9.8623351287174614</v>
      </c>
      <c r="L125" s="5">
        <f>CD22</f>
        <v>23.977671584912226</v>
      </c>
    </row>
    <row r="126" spans="1:12" x14ac:dyDescent="0.25">
      <c r="C126" t="s">
        <v>12</v>
      </c>
      <c r="D126" s="1">
        <f>CE14</f>
        <v>0</v>
      </c>
      <c r="E126" s="1">
        <f>CE15</f>
        <v>0.12007673275493205</v>
      </c>
      <c r="F126" s="1">
        <f>CE16</f>
        <v>0</v>
      </c>
      <c r="G126" s="1">
        <f>CE17</f>
        <v>0.20097637292307891</v>
      </c>
      <c r="H126" s="1">
        <f>CE18</f>
        <v>10.761292061247124</v>
      </c>
      <c r="I126" s="1">
        <f>CE19</f>
        <v>0</v>
      </c>
      <c r="J126" s="1">
        <f>CE20</f>
        <v>4.9580417615349131</v>
      </c>
      <c r="K126" s="5">
        <f>CE21</f>
        <v>2.2329815385775382</v>
      </c>
      <c r="L126" s="5">
        <f>CE22</f>
        <v>1.6826436199938406</v>
      </c>
    </row>
    <row r="127" spans="1:12" x14ac:dyDescent="0.25">
      <c r="C127" t="s">
        <v>13</v>
      </c>
      <c r="D127" s="1">
        <f>CF14</f>
        <v>6.184163093065794</v>
      </c>
      <c r="E127" s="1">
        <f>CF15</f>
        <v>0.62221579700282958</v>
      </c>
      <c r="F127" s="1">
        <f>CF16</f>
        <v>65.76276036726324</v>
      </c>
      <c r="G127" s="1">
        <f>CF17</f>
        <v>0</v>
      </c>
      <c r="H127" s="1">
        <f>CF18</f>
        <v>0</v>
      </c>
      <c r="I127" s="1">
        <f>CF19</f>
        <v>0</v>
      </c>
      <c r="J127" s="1">
        <f>CF20</f>
        <v>0</v>
      </c>
      <c r="K127" s="5">
        <f>CF21</f>
        <v>17.119525129094463</v>
      </c>
      <c r="L127" s="5">
        <f>CF22</f>
        <v>48.376004074822923</v>
      </c>
    </row>
    <row r="128" spans="1:12" x14ac:dyDescent="0.25">
      <c r="C128" t="s">
        <v>14</v>
      </c>
      <c r="D128" s="1">
        <f>CG14</f>
        <v>38.769945544989405</v>
      </c>
      <c r="E128" s="1">
        <f>CG15</f>
        <v>0.57855153054649078</v>
      </c>
      <c r="F128" s="1">
        <f>CG16</f>
        <v>53.911520866449017</v>
      </c>
      <c r="G128" s="1">
        <f>CG17</f>
        <v>0</v>
      </c>
      <c r="H128" s="1">
        <f>CG18</f>
        <v>0</v>
      </c>
      <c r="I128" s="1">
        <f>CG19</f>
        <v>0</v>
      </c>
      <c r="J128" s="1">
        <f>CG20</f>
        <v>0</v>
      </c>
      <c r="K128" s="5">
        <f>CG21</f>
        <v>10.97882589800623</v>
      </c>
      <c r="L128" s="5">
        <f>CG22</f>
        <v>13.881809864949185</v>
      </c>
    </row>
    <row r="129" spans="1:12" x14ac:dyDescent="0.25">
      <c r="C129" t="s">
        <v>131</v>
      </c>
      <c r="D129" s="1">
        <f>CI14</f>
        <v>0</v>
      </c>
      <c r="E129" s="1">
        <f>CI15</f>
        <v>0.23142061221859633</v>
      </c>
      <c r="F129" s="1">
        <f>CI16</f>
        <v>0.23237724511400437</v>
      </c>
      <c r="G129" s="1">
        <f>CI17</f>
        <v>0</v>
      </c>
      <c r="H129" s="1">
        <f>CI18</f>
        <v>0</v>
      </c>
      <c r="I129" s="1">
        <f>CI19</f>
        <v>0</v>
      </c>
      <c r="J129" s="1">
        <f>CI20</f>
        <v>0</v>
      </c>
      <c r="K129" s="5">
        <f>CI21</f>
        <v>2.2950088035380256</v>
      </c>
      <c r="L129" s="5">
        <f>CI22</f>
        <v>15.564453484943025</v>
      </c>
    </row>
    <row r="130" spans="1:12" x14ac:dyDescent="0.25">
      <c r="C130" t="s">
        <v>15</v>
      </c>
      <c r="D130" s="1">
        <f>CJ14</f>
        <v>0</v>
      </c>
      <c r="E130" s="1">
        <f>CJ15</f>
        <v>0.78377358289128374</v>
      </c>
      <c r="F130" s="1">
        <f>CJ16</f>
        <v>34.856586767100659</v>
      </c>
      <c r="G130" s="1">
        <f>CJ17</f>
        <v>0</v>
      </c>
      <c r="H130" s="1">
        <f>CJ18</f>
        <v>22.472109892604291</v>
      </c>
      <c r="I130" s="1">
        <f>CJ19</f>
        <v>0</v>
      </c>
      <c r="J130" s="1">
        <f>CJ20</f>
        <v>2.6442889394852864</v>
      </c>
      <c r="K130" s="5">
        <f>CJ21</f>
        <v>13.521943761386204</v>
      </c>
      <c r="L130" s="5">
        <f>CJ22</f>
        <v>56.789222174792123</v>
      </c>
    </row>
    <row r="131" spans="1:12" x14ac:dyDescent="0.25">
      <c r="C131" t="s">
        <v>130</v>
      </c>
      <c r="D131" s="1">
        <f>CH14</f>
        <v>0</v>
      </c>
      <c r="E131" s="1">
        <f>CH15</f>
        <v>0.11134387946366425</v>
      </c>
      <c r="F131" s="1">
        <f>CH16</f>
        <v>5.5770538827361049</v>
      </c>
      <c r="G131" s="1">
        <f>CH17</f>
        <v>0</v>
      </c>
      <c r="H131" s="1">
        <f>CH18</f>
        <v>0</v>
      </c>
      <c r="I131" s="1">
        <f>CH19</f>
        <v>0</v>
      </c>
      <c r="J131" s="1">
        <f>CH20</f>
        <v>0</v>
      </c>
      <c r="K131" s="5">
        <f>CH21</f>
        <v>7.0711082054955385</v>
      </c>
      <c r="L131" s="5">
        <f>CH22</f>
        <v>19.350401629929166</v>
      </c>
    </row>
    <row r="133" spans="1:12" x14ac:dyDescent="0.25">
      <c r="D133" t="s">
        <v>1</v>
      </c>
      <c r="E133" t="s">
        <v>0</v>
      </c>
      <c r="F133" t="s">
        <v>8</v>
      </c>
      <c r="G133" t="s">
        <v>2</v>
      </c>
      <c r="H133" t="s">
        <v>3</v>
      </c>
      <c r="I133" t="s">
        <v>4</v>
      </c>
      <c r="J133" t="s">
        <v>5</v>
      </c>
      <c r="K133" s="4" t="s">
        <v>6</v>
      </c>
      <c r="L133" s="4" t="s">
        <v>7</v>
      </c>
    </row>
    <row r="134" spans="1:12" x14ac:dyDescent="0.25">
      <c r="A134">
        <v>2030</v>
      </c>
      <c r="B134" t="s">
        <v>135</v>
      </c>
      <c r="C134" t="s">
        <v>11</v>
      </c>
      <c r="D134" s="1">
        <f>CK14</f>
        <v>5.4706058130966646</v>
      </c>
      <c r="E134" s="1">
        <f>CK15</f>
        <v>0.28163451864338607</v>
      </c>
      <c r="F134" s="1">
        <f>CK16</f>
        <v>55.770538827361051</v>
      </c>
      <c r="G134" s="1">
        <f>CK17</f>
        <v>0</v>
      </c>
      <c r="H134" s="1">
        <f>CK18</f>
        <v>0</v>
      </c>
      <c r="I134" s="1">
        <f>CK19</f>
        <v>0</v>
      </c>
      <c r="J134" s="1">
        <f>CK20</f>
        <v>0</v>
      </c>
      <c r="K134" s="5">
        <f>CK21</f>
        <v>13.64599829130718</v>
      </c>
      <c r="L134" s="5">
        <f>CK22</f>
        <v>25.23965429990761</v>
      </c>
    </row>
    <row r="135" spans="1:12" x14ac:dyDescent="0.25">
      <c r="C135" t="s">
        <v>12</v>
      </c>
      <c r="D135" s="1">
        <f>CL14</f>
        <v>9.2762446395986906</v>
      </c>
      <c r="E135" s="1">
        <f>CL15</f>
        <v>2.0522205234479296</v>
      </c>
      <c r="F135" s="1">
        <f>CL16</f>
        <v>74.825472926709409</v>
      </c>
      <c r="G135" s="1">
        <f>CL17</f>
        <v>0</v>
      </c>
      <c r="H135" s="1">
        <f>CL18</f>
        <v>60.136632106969238</v>
      </c>
      <c r="I135" s="1">
        <f>CL19</f>
        <v>0</v>
      </c>
      <c r="J135" s="1">
        <f>CL20</f>
        <v>34.926649742368163</v>
      </c>
      <c r="K135" s="5">
        <f>CL21</f>
        <v>31.137687010164566</v>
      </c>
      <c r="L135" s="5">
        <f>CL22</f>
        <v>68.567727514748995</v>
      </c>
    </row>
    <row r="136" spans="1:12" x14ac:dyDescent="0.25">
      <c r="C136" t="s">
        <v>13</v>
      </c>
      <c r="D136" s="1">
        <f>CM14</f>
        <v>7.1355727996913005</v>
      </c>
      <c r="E136" s="1">
        <f>CM15</f>
        <v>0.64623114355381617</v>
      </c>
      <c r="F136" s="1">
        <f>CM16</f>
        <v>75.522604662051421</v>
      </c>
      <c r="G136" s="1">
        <f>CM17</f>
        <v>0</v>
      </c>
      <c r="H136" s="1">
        <f>CM18</f>
        <v>0</v>
      </c>
      <c r="I136" s="1">
        <f>CM19</f>
        <v>0</v>
      </c>
      <c r="J136" s="1">
        <f>CM20</f>
        <v>0</v>
      </c>
      <c r="K136" s="5">
        <f>CM21</f>
        <v>16.127088889726664</v>
      </c>
      <c r="L136" s="5">
        <f>CM22</f>
        <v>50.058647694816763</v>
      </c>
    </row>
    <row r="137" spans="1:12" x14ac:dyDescent="0.25">
      <c r="C137" t="s">
        <v>14</v>
      </c>
      <c r="D137" s="1">
        <f>CN14</f>
        <v>9.0383922129423144</v>
      </c>
      <c r="E137" s="1">
        <f>CN15</f>
        <v>0.52833762412170093</v>
      </c>
      <c r="F137" s="1">
        <f>CN16</f>
        <v>69.016041798859291</v>
      </c>
      <c r="G137" s="1">
        <f>CN17</f>
        <v>0</v>
      </c>
      <c r="H137" s="1">
        <f>CN18</f>
        <v>3.4815944904034812</v>
      </c>
      <c r="I137" s="1">
        <f>CN19</f>
        <v>0</v>
      </c>
      <c r="J137" s="1">
        <f>CN20</f>
        <v>0</v>
      </c>
      <c r="K137" s="5">
        <f>CN21</f>
        <v>16.561279744450079</v>
      </c>
      <c r="L137" s="5">
        <f>CN22</f>
        <v>37.438820544862949</v>
      </c>
    </row>
    <row r="138" spans="1:12" x14ac:dyDescent="0.25">
      <c r="C138" t="s">
        <v>131</v>
      </c>
      <c r="D138" s="1">
        <f>CP14</f>
        <v>0.47570485331275342</v>
      </c>
      <c r="E138" s="1">
        <f>CP15</f>
        <v>0.5130551308619824</v>
      </c>
      <c r="F138" s="1">
        <f>CP16</f>
        <v>35.321341257328662</v>
      </c>
      <c r="G138" s="1">
        <f>CP17</f>
        <v>0</v>
      </c>
      <c r="H138" s="1">
        <f>CP18</f>
        <v>13.293360781540564</v>
      </c>
      <c r="I138" s="1">
        <f>CP19</f>
        <v>0</v>
      </c>
      <c r="J138" s="1">
        <f>CP20</f>
        <v>1.2119657639307564</v>
      </c>
      <c r="K138" s="5">
        <f>CP21</f>
        <v>10.792744103124768</v>
      </c>
      <c r="L138" s="5">
        <f>CP22</f>
        <v>39.121464164856789</v>
      </c>
    </row>
    <row r="139" spans="1:12" x14ac:dyDescent="0.25">
      <c r="C139" t="s">
        <v>15</v>
      </c>
      <c r="D139" s="1">
        <f>CQ14</f>
        <v>1.6649669865946368</v>
      </c>
      <c r="E139" s="1">
        <f>CQ15</f>
        <v>0.50650549089353158</v>
      </c>
      <c r="F139" s="1">
        <f>CQ16</f>
        <v>52.982011885992996</v>
      </c>
      <c r="G139" s="1">
        <f>CQ17</f>
        <v>0</v>
      </c>
      <c r="H139" s="1">
        <f>CQ18</f>
        <v>22.788618482640967</v>
      </c>
      <c r="I139" s="1">
        <f>CQ19</f>
        <v>0</v>
      </c>
      <c r="J139" s="1">
        <f>CQ20</f>
        <v>3.4155398801684953</v>
      </c>
      <c r="K139" s="5">
        <f>CQ21</f>
        <v>11.909234872413538</v>
      </c>
      <c r="L139" s="5">
        <f>CQ22</f>
        <v>55.106578554798283</v>
      </c>
    </row>
    <row r="140" spans="1:12" x14ac:dyDescent="0.25">
      <c r="C140" t="s">
        <v>130</v>
      </c>
      <c r="D140" s="1">
        <f>CO14</f>
        <v>3.8056388265020273</v>
      </c>
      <c r="E140" s="1">
        <f>CO15</f>
        <v>0.43445945124057234</v>
      </c>
      <c r="F140" s="1">
        <f>CO16</f>
        <v>65.298005877035223</v>
      </c>
      <c r="G140" s="1">
        <f>CO17</f>
        <v>0</v>
      </c>
      <c r="H140" s="1">
        <f>CO18</f>
        <v>2.2155601302567609</v>
      </c>
      <c r="I140" s="1">
        <f>CO19</f>
        <v>0</v>
      </c>
      <c r="J140" s="1">
        <f>CO20</f>
        <v>0</v>
      </c>
      <c r="K140" s="5">
        <f>CO21</f>
        <v>15.196679915319358</v>
      </c>
      <c r="L140" s="5">
        <f>CO22</f>
        <v>42.486751404844469</v>
      </c>
    </row>
    <row r="141" spans="1:12" x14ac:dyDescent="0.25">
      <c r="D141" s="1"/>
      <c r="E141" s="1"/>
      <c r="F141" s="1"/>
      <c r="G141" s="1"/>
      <c r="H141" s="1"/>
      <c r="I141" s="1"/>
      <c r="J141" s="1"/>
      <c r="K141" s="5"/>
      <c r="L141" s="5"/>
    </row>
    <row r="142" spans="1:12" x14ac:dyDescent="0.25">
      <c r="D142" t="s">
        <v>1</v>
      </c>
      <c r="E142" t="s">
        <v>0</v>
      </c>
      <c r="F142" t="s">
        <v>8</v>
      </c>
      <c r="G142" t="s">
        <v>2</v>
      </c>
      <c r="H142" t="s">
        <v>3</v>
      </c>
      <c r="I142" t="s">
        <v>4</v>
      </c>
      <c r="J142" t="s">
        <v>5</v>
      </c>
      <c r="K142" s="4" t="s">
        <v>6</v>
      </c>
      <c r="L142" s="4" t="s">
        <v>7</v>
      </c>
    </row>
    <row r="143" spans="1:12" x14ac:dyDescent="0.25">
      <c r="A143">
        <v>2050</v>
      </c>
      <c r="B143" t="s">
        <v>135</v>
      </c>
      <c r="C143" t="s">
        <v>11</v>
      </c>
      <c r="D143" s="1">
        <f>CR14</f>
        <v>4.281343679814781</v>
      </c>
      <c r="E143" s="1">
        <f>CR15</f>
        <v>0.16374099921127097</v>
      </c>
      <c r="F143" s="1">
        <f>CR16</f>
        <v>32.300437070846613</v>
      </c>
      <c r="G143" s="1">
        <f>CR17</f>
        <v>0</v>
      </c>
      <c r="H143" s="1">
        <f>CR18</f>
        <v>0</v>
      </c>
      <c r="I143" s="1">
        <f>CR19</f>
        <v>0</v>
      </c>
      <c r="J143" s="1">
        <f>CR20</f>
        <v>0</v>
      </c>
      <c r="K143" s="5">
        <f>CR21</f>
        <v>10.792744103124768</v>
      </c>
      <c r="L143" s="5">
        <f>CR22</f>
        <v>17.667758009935326</v>
      </c>
    </row>
    <row r="144" spans="1:12" x14ac:dyDescent="0.25">
      <c r="C144" t="s">
        <v>12</v>
      </c>
      <c r="D144" s="1">
        <f>CS14</f>
        <v>9.0383922129423144</v>
      </c>
      <c r="E144" s="1">
        <f>CS15</f>
        <v>1.8644641776856721</v>
      </c>
      <c r="F144" s="1">
        <f>CS16</f>
        <v>57.397179543159083</v>
      </c>
      <c r="G144" s="1">
        <f>CS17</f>
        <v>0</v>
      </c>
      <c r="H144" s="1">
        <f>CS18</f>
        <v>47.476288505502019</v>
      </c>
      <c r="I144" s="1">
        <f>CS19</f>
        <v>0</v>
      </c>
      <c r="J144" s="1">
        <f>CS20</f>
        <v>35.257185859803826</v>
      </c>
      <c r="K144" s="5">
        <f>CS21</f>
        <v>25.30712410387877</v>
      </c>
      <c r="L144" s="5">
        <f>CS22</f>
        <v>68.988388419747466</v>
      </c>
    </row>
    <row r="145" spans="1:12" x14ac:dyDescent="0.25">
      <c r="C145" t="s">
        <v>13</v>
      </c>
      <c r="D145" s="1">
        <f>CT14</f>
        <v>15.222555306008109</v>
      </c>
      <c r="E145" s="1">
        <f>CT15</f>
        <v>1.0501256082749513</v>
      </c>
      <c r="F145" s="1">
        <f>CT16</f>
        <v>72.966454965797368</v>
      </c>
      <c r="G145" s="1">
        <f>CT17</f>
        <v>0</v>
      </c>
      <c r="H145" s="1">
        <f>CT18</f>
        <v>15.192412321760646</v>
      </c>
      <c r="I145" s="1">
        <f>CT19</f>
        <v>0</v>
      </c>
      <c r="J145" s="1">
        <f>CT20</f>
        <v>0.66107223487132161</v>
      </c>
      <c r="K145" s="5">
        <f>CT21</f>
        <v>18.049934103501769</v>
      </c>
      <c r="L145" s="5">
        <f>CT22</f>
        <v>60.575170319778259</v>
      </c>
    </row>
    <row r="146" spans="1:12" x14ac:dyDescent="0.25">
      <c r="C146" t="s">
        <v>14</v>
      </c>
      <c r="D146" s="1">
        <f>CU14</f>
        <v>25.925914505545055</v>
      </c>
      <c r="E146" s="1">
        <f>CU15</f>
        <v>1.5151500460349607</v>
      </c>
      <c r="F146" s="1">
        <f>CU16</f>
        <v>69.480796289087309</v>
      </c>
      <c r="G146" s="1">
        <f>CU17</f>
        <v>0</v>
      </c>
      <c r="H146" s="1">
        <f>CU18</f>
        <v>39.563573754585015</v>
      </c>
      <c r="I146" s="1">
        <f>CU19</f>
        <v>0</v>
      </c>
      <c r="J146" s="1">
        <f>CU20</f>
        <v>0.99160835230698241</v>
      </c>
      <c r="K146" s="5">
        <f>CU21</f>
        <v>16.747361539331539</v>
      </c>
      <c r="L146" s="5">
        <f>CU22</f>
        <v>40.804107784850629</v>
      </c>
    </row>
    <row r="147" spans="1:12" x14ac:dyDescent="0.25">
      <c r="C147" t="s">
        <v>131</v>
      </c>
      <c r="D147" s="1">
        <f>CW14</f>
        <v>0.7135572799691301</v>
      </c>
      <c r="E147" s="1">
        <f>CW15</f>
        <v>0.44537551785465701</v>
      </c>
      <c r="F147" s="1">
        <f>CW16</f>
        <v>56.700047807817064</v>
      </c>
      <c r="G147" s="1">
        <f>CW17</f>
        <v>0</v>
      </c>
      <c r="H147" s="1">
        <f>CW18</f>
        <v>0</v>
      </c>
      <c r="I147" s="1">
        <f>CW19</f>
        <v>0</v>
      </c>
      <c r="J147" s="1">
        <f>CW20</f>
        <v>0.11017870581188695</v>
      </c>
      <c r="K147" s="5">
        <f>CW21</f>
        <v>10.296525983440871</v>
      </c>
      <c r="L147" s="5">
        <f>CW22</f>
        <v>40.383446879852173</v>
      </c>
    </row>
    <row r="148" spans="1:12" x14ac:dyDescent="0.25">
      <c r="C148" t="s">
        <v>15</v>
      </c>
      <c r="D148" s="1">
        <f>CX14</f>
        <v>0.47570485331275342</v>
      </c>
      <c r="E148" s="1">
        <f>CX15</f>
        <v>0.25761917209239965</v>
      </c>
      <c r="F148" s="1">
        <f>CX16</f>
        <v>23.934856246742452</v>
      </c>
      <c r="G148" s="1">
        <f>CX17</f>
        <v>0</v>
      </c>
      <c r="H148" s="1">
        <f>CX18</f>
        <v>2.2155601302567609</v>
      </c>
      <c r="I148" s="1">
        <f>CX19</f>
        <v>0</v>
      </c>
      <c r="J148" s="1">
        <f>CX20</f>
        <v>0.55089352905943478</v>
      </c>
      <c r="K148" s="5">
        <f>CX21</f>
        <v>6.5748900858116412</v>
      </c>
      <c r="L148" s="5">
        <f>CX22</f>
        <v>51.741291314810603</v>
      </c>
    </row>
    <row r="149" spans="1:12" x14ac:dyDescent="0.25">
      <c r="C149" t="s">
        <v>130</v>
      </c>
      <c r="D149" s="1">
        <f>CV14</f>
        <v>3.8056388265020273</v>
      </c>
      <c r="E149" s="1">
        <f>CV15</f>
        <v>0.40826089136676896</v>
      </c>
      <c r="F149" s="1">
        <f>CV16</f>
        <v>65.995137612377235</v>
      </c>
      <c r="G149" s="1">
        <f>CV17</f>
        <v>0</v>
      </c>
      <c r="H149" s="1">
        <f>CV18</f>
        <v>0.63301718007336027</v>
      </c>
      <c r="I149" s="1">
        <f>CV19</f>
        <v>0</v>
      </c>
      <c r="J149" s="1">
        <f>CV20</f>
        <v>0</v>
      </c>
      <c r="K149" s="5">
        <f>CV21</f>
        <v>15.13465265035887</v>
      </c>
      <c r="L149" s="5">
        <f>CV22</f>
        <v>42.486751404844469</v>
      </c>
    </row>
    <row r="150" spans="1:12" x14ac:dyDescent="0.25">
      <c r="D150" s="1"/>
      <c r="E150" s="1"/>
      <c r="F150" s="1"/>
      <c r="G150" s="1"/>
      <c r="H150" s="1"/>
      <c r="I150" s="1"/>
      <c r="J150" s="1"/>
      <c r="K150" s="5"/>
      <c r="L150" s="5"/>
    </row>
    <row r="151" spans="1:12" x14ac:dyDescent="0.25">
      <c r="D151" t="s">
        <v>1</v>
      </c>
      <c r="E151" t="s">
        <v>0</v>
      </c>
      <c r="F151" t="s">
        <v>8</v>
      </c>
      <c r="G151" t="s">
        <v>2</v>
      </c>
      <c r="H151" t="s">
        <v>3</v>
      </c>
      <c r="I151" t="s">
        <v>4</v>
      </c>
      <c r="J151" t="s">
        <v>5</v>
      </c>
      <c r="K151" s="4" t="s">
        <v>6</v>
      </c>
      <c r="L151" s="4" t="s">
        <v>7</v>
      </c>
    </row>
    <row r="152" spans="1:12" x14ac:dyDescent="0.25">
      <c r="A152">
        <v>2070</v>
      </c>
      <c r="B152" t="s">
        <v>135</v>
      </c>
      <c r="C152" t="s">
        <v>11</v>
      </c>
      <c r="D152" s="1">
        <f>CY14</f>
        <v>2.1406718399073905</v>
      </c>
      <c r="E152" s="1">
        <f>CY15</f>
        <v>6.7679613007325334E-2</v>
      </c>
      <c r="F152" s="1">
        <f>CY16</f>
        <v>19.519688589576369</v>
      </c>
      <c r="G152" s="1">
        <f>CY17</f>
        <v>0</v>
      </c>
      <c r="H152" s="1">
        <f>CY18</f>
        <v>0</v>
      </c>
      <c r="I152" s="1">
        <f>CY19</f>
        <v>0</v>
      </c>
      <c r="J152" s="1">
        <f>CY20</f>
        <v>0</v>
      </c>
      <c r="K152" s="5">
        <f>CY21</f>
        <v>8.9939534192706407</v>
      </c>
      <c r="L152" s="5">
        <f>CY22</f>
        <v>16.405775294939946</v>
      </c>
    </row>
    <row r="153" spans="1:12" x14ac:dyDescent="0.25">
      <c r="C153" t="s">
        <v>12</v>
      </c>
      <c r="D153" s="1">
        <f>CZ14</f>
        <v>16.649669865946368</v>
      </c>
      <c r="E153" s="1">
        <f>CZ15</f>
        <v>1.2138666074862221</v>
      </c>
      <c r="F153" s="1">
        <f>CZ16</f>
        <v>15.104520932410285</v>
      </c>
      <c r="G153" s="1">
        <f>CZ17</f>
        <v>0.50244093230769715</v>
      </c>
      <c r="H153" s="1">
        <f>CZ18</f>
        <v>26.270212973044448</v>
      </c>
      <c r="I153" s="1">
        <f>CZ19</f>
        <v>0</v>
      </c>
      <c r="J153" s="1">
        <f>CZ20</f>
        <v>20.713596692634745</v>
      </c>
      <c r="K153" s="5">
        <f>CZ21</f>
        <v>14.638434530674974</v>
      </c>
      <c r="L153" s="5">
        <f>CZ22</f>
        <v>53.844595839802899</v>
      </c>
    </row>
    <row r="154" spans="1:12" x14ac:dyDescent="0.25">
      <c r="C154" t="s">
        <v>13</v>
      </c>
      <c r="D154" s="1">
        <f>DA14</f>
        <v>13.081883466100718</v>
      </c>
      <c r="E154" s="1">
        <f>DA15</f>
        <v>1.1090723679910088</v>
      </c>
      <c r="F154" s="1">
        <f>DA16</f>
        <v>74.128341191367397</v>
      </c>
      <c r="G154" s="1">
        <f>DA17</f>
        <v>0</v>
      </c>
      <c r="H154" s="1">
        <f>DA18</f>
        <v>4.1146116704768412</v>
      </c>
      <c r="I154" s="1">
        <f>DA19</f>
        <v>0</v>
      </c>
      <c r="J154" s="1">
        <f>DA20</f>
        <v>0.3305361174356608</v>
      </c>
      <c r="K154" s="5">
        <f>DA21</f>
        <v>19.786697522395411</v>
      </c>
      <c r="L154" s="5">
        <f>DA22</f>
        <v>60.154509414779803</v>
      </c>
    </row>
    <row r="155" spans="1:12" x14ac:dyDescent="0.25">
      <c r="C155" t="s">
        <v>14</v>
      </c>
      <c r="D155" s="1">
        <f>DB14</f>
        <v>26.639471785514189</v>
      </c>
      <c r="E155" s="1">
        <f>DB15</f>
        <v>1.0304766883695986</v>
      </c>
      <c r="F155" s="1">
        <f>DB16</f>
        <v>60.41808372964114</v>
      </c>
      <c r="G155" s="1">
        <f>DB17</f>
        <v>0</v>
      </c>
      <c r="H155" s="1">
        <f>DB18</f>
        <v>3.4815944904034812</v>
      </c>
      <c r="I155" s="1">
        <f>DB19</f>
        <v>0</v>
      </c>
      <c r="J155" s="1">
        <f>DB20</f>
        <v>0</v>
      </c>
      <c r="K155" s="5">
        <f>DB21</f>
        <v>14.204243675951563</v>
      </c>
      <c r="L155" s="5">
        <f>DB22</f>
        <v>24.818993394909146</v>
      </c>
    </row>
    <row r="156" spans="1:12" x14ac:dyDescent="0.25">
      <c r="C156" t="s">
        <v>131</v>
      </c>
      <c r="D156" s="1">
        <f>DD14</f>
        <v>0</v>
      </c>
      <c r="E156" s="1">
        <f>DD15</f>
        <v>9.8244599526762594E-2</v>
      </c>
      <c r="F156" s="1">
        <f>DD16</f>
        <v>0</v>
      </c>
      <c r="G156" s="1">
        <f>DD17</f>
        <v>0</v>
      </c>
      <c r="H156" s="1">
        <f>DD18</f>
        <v>0</v>
      </c>
      <c r="I156" s="1">
        <f>DD19</f>
        <v>0</v>
      </c>
      <c r="J156" s="1">
        <f>DD20</f>
        <v>0</v>
      </c>
      <c r="K156" s="5">
        <f>DD21</f>
        <v>2.046899743696077</v>
      </c>
      <c r="L156" s="5">
        <f>DD22</f>
        <v>26.08097610990453</v>
      </c>
    </row>
    <row r="157" spans="1:12" x14ac:dyDescent="0.25">
      <c r="C157" t="s">
        <v>15</v>
      </c>
      <c r="D157" s="1">
        <f>DE14</f>
        <v>0.47570485331275342</v>
      </c>
      <c r="E157" s="1">
        <f>DE15</f>
        <v>1.0785073814715713</v>
      </c>
      <c r="F157" s="1">
        <f>DE16</f>
        <v>36.250850237784682</v>
      </c>
      <c r="G157" s="1">
        <f>DE17</f>
        <v>0</v>
      </c>
      <c r="H157" s="1">
        <f>DE18</f>
        <v>40.513099524695058</v>
      </c>
      <c r="I157" s="1">
        <f>DE19</f>
        <v>0</v>
      </c>
      <c r="J157" s="1">
        <f>DE20</f>
        <v>7.8226881126439736</v>
      </c>
      <c r="K157" s="5">
        <f>DE21</f>
        <v>13.956134616109614</v>
      </c>
      <c r="L157" s="5">
        <f>DE22</f>
        <v>70.250371134742849</v>
      </c>
    </row>
    <row r="158" spans="1:12" x14ac:dyDescent="0.25">
      <c r="C158" t="s">
        <v>130</v>
      </c>
      <c r="D158" s="1">
        <f>DC14</f>
        <v>0.7135572799691301</v>
      </c>
      <c r="E158" s="1">
        <f>DC15</f>
        <v>0.20085562569915907</v>
      </c>
      <c r="F158" s="1">
        <f>DC16</f>
        <v>32.300437070846613</v>
      </c>
      <c r="G158" s="1">
        <f>DC17</f>
        <v>0</v>
      </c>
      <c r="H158" s="1">
        <f>DC18</f>
        <v>0</v>
      </c>
      <c r="I158" s="1">
        <f>DC19</f>
        <v>0</v>
      </c>
      <c r="J158" s="1">
        <f>DC20</f>
        <v>0</v>
      </c>
      <c r="K158" s="5">
        <f>DC21</f>
        <v>12.03328940233451</v>
      </c>
      <c r="L158" s="5">
        <f>DC22</f>
        <v>37.438820544862949</v>
      </c>
    </row>
    <row r="159" spans="1:12" x14ac:dyDescent="0.25">
      <c r="D159" s="1"/>
      <c r="E159" s="1"/>
      <c r="F159" s="1"/>
      <c r="G159" s="1"/>
      <c r="H159" s="1"/>
      <c r="I159" s="1"/>
      <c r="J159" s="1"/>
      <c r="K159" s="5"/>
      <c r="L159" s="5"/>
    </row>
    <row r="160" spans="1:12" x14ac:dyDescent="0.25">
      <c r="D160" t="s">
        <v>1</v>
      </c>
      <c r="E160" t="s">
        <v>0</v>
      </c>
      <c r="F160" t="s">
        <v>8</v>
      </c>
      <c r="G160" t="s">
        <v>2</v>
      </c>
      <c r="H160" t="s">
        <v>3</v>
      </c>
      <c r="I160" t="s">
        <v>4</v>
      </c>
      <c r="J160" t="s">
        <v>5</v>
      </c>
      <c r="K160" s="4" t="s">
        <v>6</v>
      </c>
      <c r="L160" s="4" t="s">
        <v>7</v>
      </c>
    </row>
    <row r="161" spans="1:12" x14ac:dyDescent="0.25">
      <c r="A161">
        <v>2090</v>
      </c>
      <c r="B161" t="s">
        <v>135</v>
      </c>
      <c r="C161" t="s">
        <v>11</v>
      </c>
      <c r="D161" s="1">
        <f>DF14</f>
        <v>0.95140970662550683</v>
      </c>
      <c r="E161" s="1">
        <f>DF15</f>
        <v>0.14409207930591847</v>
      </c>
      <c r="F161" s="1">
        <f>DF16</f>
        <v>32.997568806188617</v>
      </c>
      <c r="G161" s="1">
        <f>DF17</f>
        <v>0</v>
      </c>
      <c r="H161" s="1">
        <f>DF18</f>
        <v>0</v>
      </c>
      <c r="I161" s="1">
        <f>DF19</f>
        <v>0</v>
      </c>
      <c r="J161" s="1">
        <f>DF20</f>
        <v>0</v>
      </c>
      <c r="K161" s="5">
        <f>DF21</f>
        <v>10.97882589800623</v>
      </c>
      <c r="L161" s="5">
        <f>DF22</f>
        <v>18.929740724930706</v>
      </c>
    </row>
    <row r="162" spans="1:12" x14ac:dyDescent="0.25">
      <c r="C162" t="s">
        <v>12</v>
      </c>
      <c r="D162" s="1">
        <f>DG14</f>
        <v>5.7084582397530408</v>
      </c>
      <c r="E162" s="1">
        <f>DG15</f>
        <v>0.44319230453184011</v>
      </c>
      <c r="F162" s="1">
        <f>DG16</f>
        <v>0.23237724511400437</v>
      </c>
      <c r="G162" s="1">
        <f>DG17</f>
        <v>1.2058582375384732</v>
      </c>
      <c r="H162" s="1">
        <f>DG18</f>
        <v>4.4311202605135218</v>
      </c>
      <c r="I162" s="1">
        <f>DG19</f>
        <v>0</v>
      </c>
      <c r="J162" s="1">
        <f>DG20</f>
        <v>1.2119657639307564</v>
      </c>
      <c r="K162" s="5">
        <f>DG21</f>
        <v>5.8305629062857944</v>
      </c>
      <c r="L162" s="5">
        <f>DG22</f>
        <v>2.1033045249923008</v>
      </c>
    </row>
    <row r="163" spans="1:12" x14ac:dyDescent="0.25">
      <c r="C163" t="s">
        <v>13</v>
      </c>
      <c r="D163" s="1">
        <f>DH14</f>
        <v>18.552489279197381</v>
      </c>
      <c r="E163" s="1">
        <f>DH15</f>
        <v>0.99772848852734464</v>
      </c>
      <c r="F163" s="1">
        <f>DH16</f>
        <v>69.016041798859291</v>
      </c>
      <c r="G163" s="1">
        <f>DH17</f>
        <v>0</v>
      </c>
      <c r="H163" s="1">
        <f>DH18</f>
        <v>0</v>
      </c>
      <c r="I163" s="1">
        <f>DH19</f>
        <v>0</v>
      </c>
      <c r="J163" s="1">
        <f>DH20</f>
        <v>0</v>
      </c>
      <c r="K163" s="5">
        <f>DH21</f>
        <v>19.848724787355899</v>
      </c>
      <c r="L163" s="5">
        <f>DH22</f>
        <v>55.947900364795188</v>
      </c>
    </row>
    <row r="164" spans="1:12" x14ac:dyDescent="0.25">
      <c r="C164" t="s">
        <v>14</v>
      </c>
      <c r="D164" s="1">
        <f>DI14</f>
        <v>23.071685385668538</v>
      </c>
      <c r="E164" s="1">
        <f>DI15</f>
        <v>0.25325274544676579</v>
      </c>
      <c r="F164" s="1">
        <f>DI16</f>
        <v>10.224598785016193</v>
      </c>
      <c r="G164" s="1">
        <f>DI17</f>
        <v>0</v>
      </c>
      <c r="H164" s="1">
        <f>DI18</f>
        <v>0</v>
      </c>
      <c r="I164" s="1">
        <f>DI19</f>
        <v>0</v>
      </c>
      <c r="J164" s="1">
        <f>DI20</f>
        <v>0</v>
      </c>
      <c r="K164" s="5">
        <f>DI21</f>
        <v>4.8381266669179999</v>
      </c>
      <c r="L164" s="5">
        <f>DI22</f>
        <v>5.8892526699784415</v>
      </c>
    </row>
    <row r="165" spans="1:12" x14ac:dyDescent="0.25">
      <c r="C165" t="s">
        <v>131</v>
      </c>
      <c r="D165" s="1">
        <f>DK14</f>
        <v>0</v>
      </c>
      <c r="E165" s="1">
        <f>DK15</f>
        <v>5.4580333070423655E-2</v>
      </c>
      <c r="F165" s="1">
        <f>DK16</f>
        <v>0</v>
      </c>
      <c r="G165" s="1">
        <f>DK17</f>
        <v>0</v>
      </c>
      <c r="H165" s="1">
        <f>DK18</f>
        <v>0</v>
      </c>
      <c r="I165" s="1">
        <f>DK19</f>
        <v>0</v>
      </c>
      <c r="J165" s="1">
        <f>DK20</f>
        <v>0</v>
      </c>
      <c r="K165" s="5">
        <f>DK21</f>
        <v>1.9228452137751026</v>
      </c>
      <c r="L165" s="5">
        <f>DK22</f>
        <v>20.191723439926086</v>
      </c>
    </row>
    <row r="166" spans="1:12" x14ac:dyDescent="0.25">
      <c r="C166" t="s">
        <v>15</v>
      </c>
      <c r="D166" s="1">
        <f>DL14</f>
        <v>0</v>
      </c>
      <c r="E166" s="1">
        <f>DL15</f>
        <v>1.3164776336586186</v>
      </c>
      <c r="F166" s="1">
        <f>DL16</f>
        <v>22.075838285830418</v>
      </c>
      <c r="G166" s="1">
        <f>DL17</f>
        <v>0</v>
      </c>
      <c r="H166" s="1">
        <f>DL18</f>
        <v>43.678185425061855</v>
      </c>
      <c r="I166" s="1">
        <f>DL19</f>
        <v>0</v>
      </c>
      <c r="J166" s="1">
        <f>DL20</f>
        <v>5.2885778789705729</v>
      </c>
      <c r="K166" s="5">
        <f>DL21</f>
        <v>22.329815385775383</v>
      </c>
      <c r="L166" s="5">
        <f>DL22</f>
        <v>63.940457559765939</v>
      </c>
    </row>
    <row r="167" spans="1:12" x14ac:dyDescent="0.25">
      <c r="C167" t="s">
        <v>130</v>
      </c>
      <c r="D167" s="1">
        <f>DJ14</f>
        <v>0</v>
      </c>
      <c r="E167" s="1">
        <f>DJ15</f>
        <v>8.9511746235494807E-2</v>
      </c>
      <c r="F167" s="1">
        <f>DJ16</f>
        <v>0</v>
      </c>
      <c r="G167" s="1">
        <f>DJ17</f>
        <v>0</v>
      </c>
      <c r="H167" s="1">
        <f>DJ18</f>
        <v>0</v>
      </c>
      <c r="I167" s="1">
        <f>DJ19</f>
        <v>0</v>
      </c>
      <c r="J167" s="1">
        <f>DJ20</f>
        <v>0</v>
      </c>
      <c r="K167" s="5">
        <f>DJ21</f>
        <v>5.8925901712462831</v>
      </c>
      <c r="L167" s="5">
        <f>DJ22</f>
        <v>12.199166244955343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23"/>
  <sheetViews>
    <sheetView topLeftCell="A37" zoomScale="80" zoomScaleNormal="80" workbookViewId="0"/>
  </sheetViews>
  <sheetFormatPr defaultRowHeight="15" x14ac:dyDescent="0.25"/>
  <cols>
    <col min="1" max="1" width="13.5703125" customWidth="1"/>
    <col min="2" max="2" width="7.5703125" customWidth="1"/>
    <col min="4" max="4" width="11.5703125" customWidth="1"/>
    <col min="5" max="5" width="6.42578125" customWidth="1"/>
    <col min="7" max="7" width="7" customWidth="1"/>
    <col min="9" max="9" width="6.140625" customWidth="1"/>
    <col min="11" max="11" width="6.5703125" customWidth="1"/>
    <col min="13" max="13" width="8.42578125" customWidth="1"/>
    <col min="15" max="15" width="7.140625" customWidth="1"/>
  </cols>
  <sheetData>
    <row r="2" spans="2:12" x14ac:dyDescent="0.25">
      <c r="D2" t="s">
        <v>1</v>
      </c>
      <c r="E2" t="s">
        <v>8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137</v>
      </c>
    </row>
    <row r="3" spans="2:12" x14ac:dyDescent="0.25">
      <c r="B3" t="s">
        <v>10</v>
      </c>
      <c r="C3">
        <v>2030</v>
      </c>
      <c r="D3">
        <v>-17.482153359243682</v>
      </c>
      <c r="E3">
        <v>0.96823852130835064</v>
      </c>
      <c r="F3">
        <v>-7.8380785440000835</v>
      </c>
      <c r="G3">
        <v>-0.10550286334557768</v>
      </c>
      <c r="H3">
        <v>3.0165106080727782</v>
      </c>
      <c r="I3">
        <v>-6.1516444078303536</v>
      </c>
      <c r="J3">
        <v>-15.010598120437905</v>
      </c>
      <c r="K3">
        <v>-0.98154211166307448</v>
      </c>
      <c r="L3">
        <v>-2.830434601326111</v>
      </c>
    </row>
    <row r="4" spans="2:12" x14ac:dyDescent="0.25">
      <c r="C4">
        <v>2050</v>
      </c>
      <c r="D4">
        <v>-29.374774692062523</v>
      </c>
      <c r="E4">
        <v>-0.5422135719326775</v>
      </c>
      <c r="F4">
        <v>-10.24979501907702</v>
      </c>
      <c r="G4">
        <v>-0.26375715836388736</v>
      </c>
      <c r="H4">
        <v>5.9050480388333568</v>
      </c>
      <c r="I4">
        <v>-8.630665288597811</v>
      </c>
      <c r="J4">
        <v>-18.597841610652743</v>
      </c>
      <c r="K4">
        <v>-3.0848466366553744</v>
      </c>
      <c r="L4">
        <v>-3.5596108842092029</v>
      </c>
    </row>
    <row r="5" spans="2:12" x14ac:dyDescent="0.25">
      <c r="C5">
        <v>2070</v>
      </c>
      <c r="D5">
        <v>-34.012897011861867</v>
      </c>
      <c r="E5">
        <v>-5.5383243418837793</v>
      </c>
      <c r="F5">
        <v>-16.195346051384782</v>
      </c>
      <c r="G5">
        <v>-0.42201145338225388</v>
      </c>
      <c r="H5">
        <v>5.6948063903919177</v>
      </c>
      <c r="I5">
        <v>-9.8609941701638775</v>
      </c>
      <c r="J5">
        <v>-25.948072508470482</v>
      </c>
      <c r="K5">
        <v>-6.3099135749769033</v>
      </c>
      <c r="L5">
        <v>-3.5681745030164471</v>
      </c>
    </row>
    <row r="6" spans="2:12" x14ac:dyDescent="0.25">
      <c r="C6">
        <v>2090</v>
      </c>
      <c r="D6">
        <v>-36.43106334953503</v>
      </c>
      <c r="E6">
        <v>-8.1719331198424925</v>
      </c>
      <c r="F6">
        <v>-17.953889314461726</v>
      </c>
      <c r="G6">
        <v>-1.4770400868378317</v>
      </c>
      <c r="H6">
        <v>4.0585779090433505</v>
      </c>
      <c r="I6">
        <v>-12.229836345119452</v>
      </c>
      <c r="J6">
        <v>-25.586246796200975</v>
      </c>
      <c r="K6">
        <v>-7.642006440805357</v>
      </c>
      <c r="L6">
        <v>-3.6322430585372771</v>
      </c>
    </row>
    <row r="7" spans="2:12" x14ac:dyDescent="0.25">
      <c r="B7" t="s">
        <v>133</v>
      </c>
      <c r="C7">
        <v>2030</v>
      </c>
      <c r="D7">
        <v>-28.542291198765202</v>
      </c>
      <c r="E7">
        <v>-1.7428293383550368</v>
      </c>
      <c r="F7">
        <v>-12.410291028000124</v>
      </c>
      <c r="G7">
        <v>-1.2132829284739444</v>
      </c>
      <c r="H7">
        <v>4.7258666193140044</v>
      </c>
      <c r="I7">
        <v>-9.1815588176572476</v>
      </c>
      <c r="J7">
        <v>-11.971262137374033</v>
      </c>
      <c r="K7">
        <v>-5.678922217479208</v>
      </c>
      <c r="L7">
        <v>-3.5114008820351152</v>
      </c>
    </row>
    <row r="8" spans="2:12" x14ac:dyDescent="0.25">
      <c r="C8">
        <v>2050</v>
      </c>
      <c r="D8">
        <v>-34.885022576268582</v>
      </c>
      <c r="E8">
        <v>-5.3834061784744378</v>
      </c>
      <c r="F8">
        <v>-24.184156875077164</v>
      </c>
      <c r="G8">
        <v>-2.162808698583973</v>
      </c>
      <c r="H8">
        <v>2.9068193132337541</v>
      </c>
      <c r="I8">
        <v>-10.870965640106185</v>
      </c>
      <c r="J8">
        <v>-16.819726681785447</v>
      </c>
      <c r="K8">
        <v>-8.763768854134586</v>
      </c>
      <c r="L8">
        <v>-3.5523159496697083</v>
      </c>
    </row>
    <row r="9" spans="2:12" x14ac:dyDescent="0.25">
      <c r="C9">
        <v>2070</v>
      </c>
      <c r="D9">
        <v>-38.175314478348461</v>
      </c>
      <c r="E9">
        <v>-7.8233672521714865</v>
      </c>
      <c r="F9">
        <v>-28.572141017231054</v>
      </c>
      <c r="G9">
        <v>-2.8485773103301284</v>
      </c>
      <c r="H9">
        <v>4.8355579141530143</v>
      </c>
      <c r="I9">
        <v>-17.389872400642822</v>
      </c>
      <c r="J9">
        <v>-22.908736525406603</v>
      </c>
      <c r="K9">
        <v>-13.881809864949187</v>
      </c>
      <c r="L9">
        <v>-3.9138909659753729</v>
      </c>
    </row>
    <row r="10" spans="2:12" x14ac:dyDescent="0.25">
      <c r="C10">
        <v>2090</v>
      </c>
      <c r="D10">
        <v>-40.236702176037056</v>
      </c>
      <c r="E10">
        <v>-14.020093788544926</v>
      </c>
      <c r="F10">
        <v>-29.995723658769531</v>
      </c>
      <c r="G10">
        <v>-7.8072118875714409</v>
      </c>
      <c r="H10">
        <v>3.9123228492580182</v>
      </c>
      <c r="I10">
        <v>-20.695233574999428</v>
      </c>
      <c r="J10">
        <v>-28.542879759317522</v>
      </c>
      <c r="K10">
        <v>-18.438969669099173</v>
      </c>
      <c r="L10">
        <v>-4.3430234195381487</v>
      </c>
    </row>
    <row r="11" spans="2:12" x14ac:dyDescent="0.25">
      <c r="B11" t="s">
        <v>134</v>
      </c>
      <c r="C11">
        <v>2030</v>
      </c>
      <c r="D11">
        <v>-31.00009960754776</v>
      </c>
      <c r="E11">
        <v>-12.315993991042234</v>
      </c>
      <c r="F11">
        <v>-22.291629363384835</v>
      </c>
      <c r="G11">
        <v>-0.68576861174614123</v>
      </c>
      <c r="H11">
        <v>3.2724569626971203</v>
      </c>
      <c r="I11">
        <v>-10.981144345918068</v>
      </c>
      <c r="J11">
        <v>-12.136668177268668</v>
      </c>
      <c r="K11">
        <v>-13.95192001578226</v>
      </c>
      <c r="L11">
        <v>-2.7942770996955453</v>
      </c>
    </row>
    <row r="12" spans="2:12" x14ac:dyDescent="0.25">
      <c r="C12">
        <v>2050</v>
      </c>
      <c r="D12">
        <v>-43.487352007007537</v>
      </c>
      <c r="E12">
        <v>-30.363960028229904</v>
      </c>
      <c r="F12" t="s">
        <v>164</v>
      </c>
      <c r="G12">
        <v>-1.0550286334556063</v>
      </c>
      <c r="H12">
        <v>6.270685688296723</v>
      </c>
      <c r="I12">
        <v>-16.802252636312765</v>
      </c>
      <c r="J12">
        <v>-19.125073362816885</v>
      </c>
      <c r="K12">
        <v>-15.704673786609177</v>
      </c>
      <c r="L12">
        <v>-3.6379521377420971</v>
      </c>
    </row>
    <row r="13" spans="2:12" x14ac:dyDescent="0.25">
      <c r="C13">
        <v>2070</v>
      </c>
      <c r="D13">
        <v>-51.851829011090118</v>
      </c>
      <c r="E13">
        <v>-33.617241459825969</v>
      </c>
      <c r="F13">
        <v>-37.699817954154213</v>
      </c>
      <c r="G13">
        <v>-3.8508545121129458</v>
      </c>
      <c r="H13">
        <v>3.6837993183434179</v>
      </c>
      <c r="I13">
        <v>-22.274461691636482</v>
      </c>
      <c r="J13">
        <v>-30.021196240875803</v>
      </c>
      <c r="K13">
        <v>-23.627120830746843</v>
      </c>
      <c r="L13">
        <v>-3.6309743742695346</v>
      </c>
    </row>
    <row r="14" spans="2:12" x14ac:dyDescent="0.25">
      <c r="C14">
        <v>2090</v>
      </c>
      <c r="D14">
        <v>-52.327533864402874</v>
      </c>
      <c r="E14">
        <v>-41.67298595711145</v>
      </c>
      <c r="F14">
        <v>-44.784235099692751</v>
      </c>
      <c r="G14">
        <v>-6.69943182244306</v>
      </c>
      <c r="H14">
        <v>-0.29251011957070716</v>
      </c>
      <c r="I14">
        <v>-29.638071863397595</v>
      </c>
      <c r="J14">
        <v>-39.780152594659114</v>
      </c>
      <c r="K14">
        <v>-27.973950182397598</v>
      </c>
      <c r="L14">
        <v>-3.7245398390152964</v>
      </c>
    </row>
    <row r="15" spans="2:12" x14ac:dyDescent="0.25">
      <c r="B15" t="s">
        <v>135</v>
      </c>
      <c r="C15">
        <v>2030</v>
      </c>
      <c r="D15">
        <v>-28.740501554312182</v>
      </c>
      <c r="E15">
        <v>-14.020093788544926</v>
      </c>
      <c r="F15">
        <v>-20.54983413138482</v>
      </c>
      <c r="G15">
        <v>-0.36926002170946504</v>
      </c>
      <c r="H15">
        <v>2.7422823709752464</v>
      </c>
      <c r="I15">
        <v>-17.040973165571849</v>
      </c>
      <c r="J15">
        <v>-19.373182422658843</v>
      </c>
      <c r="K15">
        <v>-13.601369261616878</v>
      </c>
      <c r="L15">
        <v>-3.5745179243551419</v>
      </c>
    </row>
    <row r="16" spans="2:12" x14ac:dyDescent="0.25">
      <c r="C16">
        <v>2050</v>
      </c>
      <c r="D16">
        <v>-31.237952034204138</v>
      </c>
      <c r="E16">
        <v>-16.343866239684978</v>
      </c>
      <c r="F16">
        <v>-31.168085834154155</v>
      </c>
      <c r="G16">
        <v>-4.6948774188774252</v>
      </c>
      <c r="H16">
        <v>1.7367788349509823</v>
      </c>
      <c r="I16">
        <v>-23.174254455766892</v>
      </c>
      <c r="J16">
        <v>-32.584989859242597</v>
      </c>
      <c r="K16">
        <v>-17.807978311601481</v>
      </c>
      <c r="L16">
        <v>-4.0721593283758359</v>
      </c>
    </row>
    <row r="17" spans="3:12" x14ac:dyDescent="0.25">
      <c r="C17">
        <v>2070</v>
      </c>
      <c r="D17">
        <v>-47.253348762400172</v>
      </c>
      <c r="E17">
        <v>-23.005347266286439</v>
      </c>
      <c r="F17">
        <v>-44.918219348308135</v>
      </c>
      <c r="G17">
        <v>-6.2774203690608346</v>
      </c>
      <c r="H17">
        <v>2.7697051946849882</v>
      </c>
      <c r="I17">
        <v>-28.536284805278722</v>
      </c>
      <c r="J17">
        <v>-41.609956910993489</v>
      </c>
      <c r="K17">
        <v>-26.151086260737603</v>
      </c>
      <c r="L17">
        <v>-4.3030598651043661</v>
      </c>
    </row>
    <row r="18" spans="3:12" x14ac:dyDescent="0.25">
      <c r="C18">
        <v>2090</v>
      </c>
      <c r="D18">
        <v>-52.327533864402874</v>
      </c>
      <c r="E18">
        <v>-46.824014890471886</v>
      </c>
      <c r="F18">
        <v>-50.143605044308188</v>
      </c>
      <c r="G18">
        <v>-8.545731930990371</v>
      </c>
      <c r="H18">
        <v>-2.4680541338777431</v>
      </c>
      <c r="I18">
        <v>-33.531052802084261</v>
      </c>
      <c r="J18">
        <v>-50.924384532559976</v>
      </c>
      <c r="K18">
        <v>-29.3761531990591</v>
      </c>
      <c r="L18">
        <v>-4.893315220670015</v>
      </c>
    </row>
    <row r="21" spans="3:12" x14ac:dyDescent="0.25">
      <c r="C21" t="s">
        <v>1</v>
      </c>
      <c r="D21" t="s">
        <v>10</v>
      </c>
      <c r="E21" t="s">
        <v>133</v>
      </c>
      <c r="F21" t="s">
        <v>134</v>
      </c>
      <c r="G21" t="s">
        <v>135</v>
      </c>
    </row>
    <row r="22" spans="3:12" x14ac:dyDescent="0.25">
      <c r="C22">
        <v>2030</v>
      </c>
      <c r="D22">
        <v>-17.482153359243682</v>
      </c>
      <c r="E22">
        <v>-28.542291198765202</v>
      </c>
      <c r="F22">
        <v>-31.00009960754776</v>
      </c>
      <c r="G22">
        <v>-28.740501554312182</v>
      </c>
    </row>
    <row r="23" spans="3:12" x14ac:dyDescent="0.25">
      <c r="C23">
        <v>2050</v>
      </c>
      <c r="D23">
        <v>-29.374774692062523</v>
      </c>
      <c r="E23">
        <v>-34.885022576268582</v>
      </c>
      <c r="F23">
        <v>-43.487352007007537</v>
      </c>
      <c r="G23">
        <v>-31.237952034204138</v>
      </c>
    </row>
    <row r="24" spans="3:12" x14ac:dyDescent="0.25">
      <c r="C24">
        <v>2070</v>
      </c>
      <c r="D24">
        <v>-34.012897011861867</v>
      </c>
      <c r="E24">
        <v>-38.175314478348461</v>
      </c>
      <c r="F24">
        <v>-51.851829011090118</v>
      </c>
      <c r="G24">
        <v>-47.253348762400172</v>
      </c>
    </row>
    <row r="25" spans="3:12" x14ac:dyDescent="0.25">
      <c r="C25">
        <v>2090</v>
      </c>
      <c r="D25">
        <v>-36.43106334953503</v>
      </c>
      <c r="E25">
        <v>-40.236702176037056</v>
      </c>
      <c r="F25">
        <v>-52.327533864402874</v>
      </c>
      <c r="G25">
        <v>-52.327533864402874</v>
      </c>
    </row>
    <row r="27" spans="3:12" x14ac:dyDescent="0.25">
      <c r="C27" t="s">
        <v>1</v>
      </c>
      <c r="D27" t="s">
        <v>10</v>
      </c>
      <c r="E27" t="s">
        <v>133</v>
      </c>
      <c r="F27" t="s">
        <v>134</v>
      </c>
      <c r="G27" t="s">
        <v>135</v>
      </c>
    </row>
    <row r="28" spans="3:12" x14ac:dyDescent="0.25">
      <c r="C28">
        <v>2030</v>
      </c>
      <c r="D28">
        <v>-17.482153359243682</v>
      </c>
      <c r="E28">
        <v>-28.542291198765202</v>
      </c>
      <c r="F28">
        <v>-31.00009960754776</v>
      </c>
      <c r="G28">
        <v>-28.740501554312182</v>
      </c>
    </row>
    <row r="29" spans="3:12" x14ac:dyDescent="0.25">
      <c r="C29">
        <v>2050</v>
      </c>
      <c r="D29">
        <v>-29.374774692062523</v>
      </c>
      <c r="E29">
        <v>-34.885022576268582</v>
      </c>
      <c r="F29">
        <v>-43.487352007007537</v>
      </c>
      <c r="G29">
        <v>-31.237952034204138</v>
      </c>
    </row>
    <row r="30" spans="3:12" x14ac:dyDescent="0.25">
      <c r="C30">
        <v>2070</v>
      </c>
      <c r="D30">
        <v>-34.012897011861867</v>
      </c>
      <c r="E30">
        <v>-38.175314478348461</v>
      </c>
      <c r="F30">
        <v>-51.851829011090118</v>
      </c>
      <c r="G30">
        <v>-47.253348762400172</v>
      </c>
    </row>
    <row r="31" spans="3:12" x14ac:dyDescent="0.25">
      <c r="C31">
        <v>2090</v>
      </c>
      <c r="D31">
        <v>-36.43106334953503</v>
      </c>
      <c r="E31">
        <v>-40.236702176037056</v>
      </c>
      <c r="F31">
        <v>-52.327533864402874</v>
      </c>
      <c r="G31">
        <v>-52.327533864402874</v>
      </c>
    </row>
    <row r="33" spans="2:21" x14ac:dyDescent="0.25">
      <c r="D33">
        <v>2030</v>
      </c>
      <c r="H33">
        <v>2050</v>
      </c>
      <c r="M33">
        <v>2070</v>
      </c>
      <c r="R33">
        <v>2090</v>
      </c>
    </row>
    <row r="34" spans="2:21" x14ac:dyDescent="0.25">
      <c r="C34" t="s">
        <v>10</v>
      </c>
      <c r="D34" t="s">
        <v>133</v>
      </c>
      <c r="E34" t="s">
        <v>134</v>
      </c>
      <c r="F34" t="s">
        <v>135</v>
      </c>
      <c r="H34" t="s">
        <v>10</v>
      </c>
      <c r="I34" t="s">
        <v>133</v>
      </c>
      <c r="J34" t="s">
        <v>134</v>
      </c>
      <c r="K34" t="s">
        <v>135</v>
      </c>
      <c r="M34" t="s">
        <v>10</v>
      </c>
      <c r="N34" t="s">
        <v>133</v>
      </c>
      <c r="O34" t="s">
        <v>134</v>
      </c>
      <c r="P34" t="s">
        <v>135</v>
      </c>
      <c r="R34" t="s">
        <v>10</v>
      </c>
      <c r="S34" t="s">
        <v>133</v>
      </c>
      <c r="T34" t="s">
        <v>134</v>
      </c>
      <c r="U34" t="s">
        <v>135</v>
      </c>
    </row>
    <row r="35" spans="2:21" x14ac:dyDescent="0.25">
      <c r="B35" t="s">
        <v>143</v>
      </c>
      <c r="C35" s="1">
        <v>-1.0410919122985407</v>
      </c>
      <c r="D35" s="1">
        <v>0.55902424858427613</v>
      </c>
      <c r="E35" s="1">
        <v>-2.0647596921736753</v>
      </c>
      <c r="F35" s="1">
        <v>-1.3489182517787217</v>
      </c>
      <c r="G35" s="1">
        <v>0.01</v>
      </c>
      <c r="H35" s="1">
        <v>2.9054740816030136</v>
      </c>
      <c r="I35" s="1">
        <v>2.2723972702192503</v>
      </c>
      <c r="J35" s="1">
        <v>0.35283868157396958</v>
      </c>
      <c r="K35" s="1">
        <v>-1.2879337882967989</v>
      </c>
      <c r="L35" s="1">
        <v>0.01</v>
      </c>
      <c r="M35" s="1">
        <v>2.3275736895600359</v>
      </c>
      <c r="N35" s="1">
        <v>2.9824306664730518</v>
      </c>
      <c r="O35" s="1">
        <v>-0.14229708145781644</v>
      </c>
      <c r="P35" s="1">
        <v>1.4999273994482316</v>
      </c>
      <c r="Q35" s="1">
        <v>0.01</v>
      </c>
      <c r="R35" s="1">
        <v>3.5429069260926327</v>
      </c>
      <c r="S35" s="1">
        <v>4.4823580659212876</v>
      </c>
      <c r="T35" s="1">
        <v>3.5530710033396162</v>
      </c>
      <c r="U35" s="1">
        <v>3.7389284158559546</v>
      </c>
    </row>
    <row r="36" spans="2:21" x14ac:dyDescent="0.25">
      <c r="B36" t="s">
        <v>149</v>
      </c>
      <c r="C36" s="1">
        <v>17.411699779249435</v>
      </c>
      <c r="D36" s="1">
        <v>12.748344370860913</v>
      </c>
      <c r="E36" s="1">
        <v>2.8697571743929196</v>
      </c>
      <c r="F36" s="1">
        <v>10.78918322295805</v>
      </c>
      <c r="G36" s="1"/>
      <c r="H36" s="1">
        <v>19.977924944812358</v>
      </c>
      <c r="I36" s="1">
        <v>6.1258278145695222</v>
      </c>
      <c r="J36" s="1">
        <v>6.0706401766004321</v>
      </c>
      <c r="K36" s="1">
        <v>-9.4646799116997897</v>
      </c>
      <c r="L36" s="1"/>
      <c r="M36" s="1">
        <v>9.0783664459161066</v>
      </c>
      <c r="N36" s="1">
        <v>-1.5176600441501147</v>
      </c>
      <c r="O36" s="1">
        <v>-16.832229580573962</v>
      </c>
      <c r="P36" s="1">
        <v>-23.620309050772637</v>
      </c>
      <c r="Q36" s="1"/>
      <c r="R36" s="1">
        <v>13.327814569536413</v>
      </c>
      <c r="S36" s="1">
        <v>5.711920529801314</v>
      </c>
      <c r="T36" s="1">
        <v>-20.005518763796918</v>
      </c>
      <c r="U36" s="1">
        <v>-46.854304635761594</v>
      </c>
    </row>
    <row r="37" spans="2:21" x14ac:dyDescent="0.25">
      <c r="B37" t="s">
        <v>4</v>
      </c>
      <c r="C37" s="1">
        <v>7.0525615435794968</v>
      </c>
      <c r="D37" s="1">
        <v>7.4184963406520223</v>
      </c>
      <c r="E37" s="1">
        <v>6.6422710135284868</v>
      </c>
      <c r="F37" s="1">
        <v>6.4870259481037778</v>
      </c>
      <c r="G37" s="1"/>
      <c r="H37" s="1">
        <v>7.69571967176757</v>
      </c>
      <c r="I37" s="1">
        <v>6.9749390108671436</v>
      </c>
      <c r="J37" s="1">
        <v>7.5515635395874847</v>
      </c>
      <c r="K37" s="1">
        <v>7.2632512752273071</v>
      </c>
      <c r="L37" s="1"/>
      <c r="M37" s="1">
        <v>7.6291860722998388</v>
      </c>
      <c r="N37" s="1">
        <v>8.0062098026169775</v>
      </c>
      <c r="O37" s="1">
        <v>7.3741406076735281</v>
      </c>
      <c r="P37" s="1">
        <v>8.9487691284098343</v>
      </c>
      <c r="Q37" s="1"/>
      <c r="R37" s="1">
        <v>7.4961188733643747</v>
      </c>
      <c r="S37" s="1">
        <v>8.3056110002217718</v>
      </c>
      <c r="T37" s="1">
        <v>8.2279884675094141</v>
      </c>
      <c r="U37" s="1">
        <v>9.5253936571301789</v>
      </c>
    </row>
    <row r="38" spans="2:21" x14ac:dyDescent="0.25">
      <c r="B38" t="s">
        <v>5</v>
      </c>
      <c r="C38" s="1">
        <v>-1.4078110808355955</v>
      </c>
      <c r="D38" s="1">
        <v>-1.9527702089009982</v>
      </c>
      <c r="E38" s="1">
        <v>-1.0672116257947313</v>
      </c>
      <c r="F38" s="1">
        <v>-5.7220708446866446</v>
      </c>
      <c r="G38" s="1"/>
      <c r="H38" s="1">
        <v>0.95367847411443707</v>
      </c>
      <c r="I38" s="1">
        <v>0.34059945504087902</v>
      </c>
      <c r="J38" s="1">
        <v>-4.1099000908265131</v>
      </c>
      <c r="K38" s="1">
        <v>-10.059037238873746</v>
      </c>
      <c r="L38" s="1"/>
      <c r="M38" s="1">
        <v>1.0672116257947308</v>
      </c>
      <c r="N38" s="1">
        <v>-1.0899182561307896</v>
      </c>
      <c r="O38" s="1">
        <v>-8.4241598546775585</v>
      </c>
      <c r="P38" s="1">
        <v>-11.784741144414168</v>
      </c>
      <c r="Q38" s="1"/>
      <c r="R38" s="1">
        <v>9.0826521344235342E-2</v>
      </c>
      <c r="S38" s="1">
        <v>-2.997275204359676</v>
      </c>
      <c r="T38" s="1">
        <v>-10.263396911898273</v>
      </c>
      <c r="U38" s="1">
        <v>-17.052679382379647</v>
      </c>
    </row>
    <row r="39" spans="2:21" x14ac:dyDescent="0.25">
      <c r="B39" t="s">
        <v>6</v>
      </c>
      <c r="C39" s="1">
        <v>-0.87503418102270203</v>
      </c>
      <c r="D39" s="1">
        <v>-0.3144654088050336</v>
      </c>
      <c r="E39" s="1">
        <v>1.1621547716707623</v>
      </c>
      <c r="F39" s="1">
        <v>-6.8362045392398203</v>
      </c>
      <c r="G39" s="1"/>
      <c r="H39" s="1">
        <v>2.3379819524200052</v>
      </c>
      <c r="I39" s="1">
        <v>-0.75198249931638905</v>
      </c>
      <c r="J39" s="1">
        <v>-12.592288761279741</v>
      </c>
      <c r="K39" s="1">
        <v>-11.498496035001375</v>
      </c>
      <c r="L39" s="1"/>
      <c r="M39" s="1">
        <v>-0.16406890894176338</v>
      </c>
      <c r="N39" s="1">
        <v>-3.0626196335794464</v>
      </c>
      <c r="O39" s="1">
        <v>-21.889526934645886</v>
      </c>
      <c r="P39" s="1">
        <v>-21.780147662018056</v>
      </c>
      <c r="Q39" s="1"/>
      <c r="R39" s="1">
        <v>-0.30079299972656237</v>
      </c>
      <c r="S39" s="1">
        <v>-5.3048947224501077</v>
      </c>
      <c r="T39" s="1">
        <v>-23.174733388022972</v>
      </c>
      <c r="U39" s="1">
        <v>-26.469783975936569</v>
      </c>
    </row>
    <row r="40" spans="2:21" x14ac:dyDescent="0.25">
      <c r="B40" t="s">
        <v>150</v>
      </c>
      <c r="C40" s="1">
        <v>-7.1499999999999995</v>
      </c>
      <c r="D40" s="1">
        <v>-8.5333333333333332</v>
      </c>
      <c r="E40" s="1">
        <v>-19.033333333333335</v>
      </c>
      <c r="F40" s="1">
        <v>-19.166666666666668</v>
      </c>
      <c r="G40" s="1"/>
      <c r="H40" s="1">
        <v>-0.86666666666666681</v>
      </c>
      <c r="I40" s="1">
        <v>-1.8499999999999994</v>
      </c>
      <c r="J40" s="1">
        <v>-33.699999999999996</v>
      </c>
      <c r="K40" s="1">
        <v>-17.766666666666669</v>
      </c>
      <c r="L40" s="1"/>
      <c r="M40" s="1">
        <v>-2.3333333333333339</v>
      </c>
      <c r="N40" s="1">
        <v>-7.6500000000000012</v>
      </c>
      <c r="O40" s="1">
        <v>-35.68333333333333</v>
      </c>
      <c r="P40" s="1">
        <v>-26.183333333333334</v>
      </c>
      <c r="Q40" s="1"/>
      <c r="R40" s="1">
        <v>0.98333333333333306</v>
      </c>
      <c r="S40" s="1">
        <v>-4.700000000000002</v>
      </c>
      <c r="T40" s="1">
        <v>-51.300000000000004</v>
      </c>
      <c r="U40" s="1">
        <v>-49.316666666666663</v>
      </c>
    </row>
    <row r="42" spans="2:21" x14ac:dyDescent="0.25">
      <c r="B42" s="19" t="s">
        <v>152</v>
      </c>
      <c r="C42" s="15" t="s">
        <v>151</v>
      </c>
      <c r="D42" s="15" t="s">
        <v>143</v>
      </c>
      <c r="E42" s="15" t="s">
        <v>149</v>
      </c>
      <c r="F42" s="15" t="s">
        <v>4</v>
      </c>
      <c r="G42" s="15" t="s">
        <v>5</v>
      </c>
      <c r="H42" s="15" t="s">
        <v>6</v>
      </c>
      <c r="I42" s="15" t="s">
        <v>150</v>
      </c>
      <c r="L42" t="s">
        <v>144</v>
      </c>
      <c r="N42" t="s">
        <v>145</v>
      </c>
    </row>
    <row r="43" spans="2:21" x14ac:dyDescent="0.25">
      <c r="B43" s="34">
        <v>2030</v>
      </c>
      <c r="C43" s="15" t="s">
        <v>10</v>
      </c>
      <c r="D43" s="18">
        <v>-1.04109191229854</v>
      </c>
      <c r="E43" s="18">
        <v>17.411699779249435</v>
      </c>
      <c r="F43" s="18">
        <v>7.0525615435794968</v>
      </c>
      <c r="G43" s="18">
        <v>-1.4078110808355955</v>
      </c>
      <c r="H43" s="18">
        <v>-0.87503418102270203</v>
      </c>
      <c r="I43" s="18">
        <v>-7.1499999999999995</v>
      </c>
      <c r="K43" t="s">
        <v>16</v>
      </c>
      <c r="L43" t="s">
        <v>146</v>
      </c>
      <c r="M43" t="s">
        <v>139</v>
      </c>
      <c r="N43" t="s">
        <v>146</v>
      </c>
      <c r="O43" t="s">
        <v>139</v>
      </c>
    </row>
    <row r="44" spans="2:21" x14ac:dyDescent="0.25">
      <c r="B44" s="35"/>
      <c r="C44" s="10" t="s">
        <v>133</v>
      </c>
      <c r="D44" s="12">
        <v>0.55902424858427613</v>
      </c>
      <c r="E44" s="12">
        <v>12.748344370860913</v>
      </c>
      <c r="F44" s="12">
        <v>7.4184963406520223</v>
      </c>
      <c r="G44" s="12">
        <v>-1.9527702089009982</v>
      </c>
      <c r="H44" s="12">
        <v>-0.3144654088050336</v>
      </c>
      <c r="I44" s="12">
        <v>-8.5333333333333332</v>
      </c>
      <c r="K44" t="s">
        <v>2</v>
      </c>
      <c r="L44">
        <v>18028.9369253203</v>
      </c>
      <c r="M44">
        <v>6.0258457964280501</v>
      </c>
      <c r="N44">
        <v>13119.852895052365</v>
      </c>
      <c r="O44">
        <v>14.398092967818835</v>
      </c>
    </row>
    <row r="45" spans="2:21" x14ac:dyDescent="0.25">
      <c r="B45" s="35"/>
      <c r="C45" s="10" t="s">
        <v>134</v>
      </c>
      <c r="D45" s="12">
        <v>-2.0647596921736753</v>
      </c>
      <c r="E45" s="12">
        <v>2.8697571743929196</v>
      </c>
      <c r="F45" s="12">
        <v>6.6422710135284868</v>
      </c>
      <c r="G45" s="12">
        <v>-1.0672116257947313</v>
      </c>
      <c r="H45" s="12">
        <v>1.1621547716707623</v>
      </c>
      <c r="I45" s="12">
        <v>-19.033333333333335</v>
      </c>
      <c r="K45" t="s">
        <v>4</v>
      </c>
      <c r="L45">
        <v>38164.870093720208</v>
      </c>
      <c r="M45">
        <v>12.755916944968781</v>
      </c>
      <c r="N45">
        <v>32647.580962357126</v>
      </c>
      <c r="O45">
        <v>35.828367103694873</v>
      </c>
    </row>
    <row r="46" spans="2:21" x14ac:dyDescent="0.25">
      <c r="B46" s="36"/>
      <c r="C46" s="10" t="s">
        <v>135</v>
      </c>
      <c r="D46" s="12">
        <v>-1.3489182517787217</v>
      </c>
      <c r="E46" s="12">
        <v>10.78918322295805</v>
      </c>
      <c r="F46" s="12">
        <v>6.4870259481037778</v>
      </c>
      <c r="G46" s="12">
        <v>-5.7220708446866446</v>
      </c>
      <c r="H46" s="12">
        <v>-6.8362045392398203</v>
      </c>
      <c r="I46" s="12">
        <v>-19.166666666666668</v>
      </c>
      <c r="K46" t="s">
        <v>5</v>
      </c>
      <c r="L46">
        <v>19049.852630730005</v>
      </c>
      <c r="M46">
        <v>6.3670683897197611</v>
      </c>
      <c r="N46">
        <v>15943.662292994099</v>
      </c>
      <c r="O46">
        <v>17.497020262216925</v>
      </c>
    </row>
    <row r="47" spans="2:21" x14ac:dyDescent="0.25">
      <c r="B47" s="34">
        <v>2050</v>
      </c>
      <c r="C47" s="15" t="s">
        <v>10</v>
      </c>
      <c r="D47" s="18">
        <v>2.9054740816030136</v>
      </c>
      <c r="E47" s="18">
        <v>19.977924944812358</v>
      </c>
      <c r="F47" s="18">
        <v>7.69571967176757</v>
      </c>
      <c r="G47" s="18">
        <v>0.95367847411443707</v>
      </c>
      <c r="H47" s="18">
        <v>2.3379819524200052</v>
      </c>
      <c r="I47" s="18">
        <v>-0.86666666666666681</v>
      </c>
      <c r="K47" t="s">
        <v>6</v>
      </c>
      <c r="L47">
        <v>31561.500424687227</v>
      </c>
      <c r="M47">
        <v>10.548860171337301</v>
      </c>
      <c r="N47">
        <v>26478.643508392106</v>
      </c>
      <c r="O47">
        <v>29.05840286054827</v>
      </c>
    </row>
    <row r="48" spans="2:21" x14ac:dyDescent="0.25">
      <c r="B48" s="35"/>
      <c r="C48" s="10" t="s">
        <v>133</v>
      </c>
      <c r="D48" s="12">
        <v>2.2723972702192503</v>
      </c>
      <c r="E48" s="12">
        <v>6.1258278145695222</v>
      </c>
      <c r="F48" s="12">
        <v>6.9749390108671436</v>
      </c>
      <c r="G48" s="12">
        <v>0.34059945504087902</v>
      </c>
      <c r="H48" s="12">
        <v>-0.75198249931638905</v>
      </c>
      <c r="I48" s="12">
        <v>-1.8499999999999994</v>
      </c>
      <c r="K48" t="s">
        <v>7</v>
      </c>
      <c r="L48">
        <v>3736.1170495844481</v>
      </c>
      <c r="M48">
        <v>1.2487294903441266</v>
      </c>
      <c r="N48">
        <v>2932.417451708724</v>
      </c>
      <c r="O48">
        <v>3.2181168057210967</v>
      </c>
    </row>
    <row r="49" spans="2:15" x14ac:dyDescent="0.25">
      <c r="B49" s="35"/>
      <c r="C49" s="10" t="s">
        <v>134</v>
      </c>
      <c r="D49" s="12">
        <v>0.35283868157396958</v>
      </c>
      <c r="E49" s="12">
        <v>6.0706401766004321</v>
      </c>
      <c r="F49" s="12">
        <v>7.5515635395874847</v>
      </c>
      <c r="G49" s="12">
        <v>-4.1099000908265131</v>
      </c>
      <c r="H49" s="12">
        <v>-12.592288761279741</v>
      </c>
      <c r="I49" s="12">
        <v>-33.699999999999996</v>
      </c>
      <c r="K49" t="s">
        <v>141</v>
      </c>
      <c r="L49">
        <v>188652.18939326121</v>
      </c>
      <c r="M49">
        <v>63.05357920720197</v>
      </c>
    </row>
    <row r="50" spans="2:15" x14ac:dyDescent="0.25">
      <c r="B50" s="36"/>
      <c r="C50" s="10" t="s">
        <v>135</v>
      </c>
      <c r="D50" s="12">
        <v>-1.2879337882967989</v>
      </c>
      <c r="E50" s="12">
        <v>-9.4646799116997897</v>
      </c>
      <c r="F50" s="12">
        <v>7.2632512752273071</v>
      </c>
      <c r="G50" s="12">
        <v>-10.059037238873746</v>
      </c>
      <c r="H50" s="12">
        <v>-11.498496035001375</v>
      </c>
      <c r="I50" s="12">
        <v>-17.766666666666669</v>
      </c>
      <c r="K50" t="s">
        <v>9</v>
      </c>
      <c r="L50">
        <v>299193.46651730343</v>
      </c>
      <c r="M50">
        <v>99.999999999999986</v>
      </c>
      <c r="N50">
        <v>91122.157110504413</v>
      </c>
      <c r="O50">
        <v>100</v>
      </c>
    </row>
    <row r="51" spans="2:15" x14ac:dyDescent="0.25">
      <c r="B51" s="34">
        <v>2070</v>
      </c>
      <c r="C51" s="15" t="s">
        <v>10</v>
      </c>
      <c r="D51" s="18">
        <v>2.3275736895600359</v>
      </c>
      <c r="E51" s="18">
        <v>9.0783664459161066</v>
      </c>
      <c r="F51" s="18">
        <v>7.6291860722998388</v>
      </c>
      <c r="G51" s="18">
        <v>1.0672116257947308</v>
      </c>
      <c r="H51" s="18">
        <v>-0.16406890894176338</v>
      </c>
      <c r="I51" s="18">
        <v>-2.3333333333333339</v>
      </c>
    </row>
    <row r="52" spans="2:15" x14ac:dyDescent="0.25">
      <c r="B52" s="35"/>
      <c r="C52" s="10" t="s">
        <v>133</v>
      </c>
      <c r="D52" s="12">
        <v>2.9824306664730518</v>
      </c>
      <c r="E52" s="12">
        <v>-1.5176600441501147</v>
      </c>
      <c r="F52" s="12">
        <v>8.0062098026169775</v>
      </c>
      <c r="G52" s="12">
        <v>-1.0899182561307896</v>
      </c>
      <c r="H52" s="12">
        <v>-3.0626196335794464</v>
      </c>
      <c r="I52" s="12">
        <v>-7.6500000000000012</v>
      </c>
    </row>
    <row r="53" spans="2:15" x14ac:dyDescent="0.25">
      <c r="B53" s="35"/>
      <c r="C53" s="10" t="s">
        <v>134</v>
      </c>
      <c r="D53" s="12">
        <v>-0.14229708145781644</v>
      </c>
      <c r="E53" s="12">
        <v>-16.832229580573962</v>
      </c>
      <c r="F53" s="12">
        <v>7.3741406076735281</v>
      </c>
      <c r="G53" s="12">
        <v>-8.4241598546775585</v>
      </c>
      <c r="H53" s="12">
        <v>-21.889526934645886</v>
      </c>
      <c r="I53" s="12">
        <v>-35.68333333333333</v>
      </c>
    </row>
    <row r="54" spans="2:15" x14ac:dyDescent="0.25">
      <c r="B54" s="36"/>
      <c r="C54" s="10" t="s">
        <v>135</v>
      </c>
      <c r="D54" s="12">
        <v>1.4999273994482316</v>
      </c>
      <c r="E54" s="12">
        <v>-23.620309050772637</v>
      </c>
      <c r="F54" s="12">
        <v>8.9487691284098343</v>
      </c>
      <c r="G54" s="12">
        <v>-11.784741144414168</v>
      </c>
      <c r="H54" s="12">
        <v>-21.780147662018056</v>
      </c>
      <c r="I54" s="12">
        <v>-26.183333333333334</v>
      </c>
    </row>
    <row r="55" spans="2:15" x14ac:dyDescent="0.25">
      <c r="B55" s="34">
        <v>2090</v>
      </c>
      <c r="C55" s="15" t="s">
        <v>10</v>
      </c>
      <c r="D55" s="18">
        <v>3.5429069260926327</v>
      </c>
      <c r="E55" s="18">
        <v>13.327814569536413</v>
      </c>
      <c r="F55" s="18">
        <v>7.4961188733643747</v>
      </c>
      <c r="G55" s="18">
        <v>9.0826521344235342E-2</v>
      </c>
      <c r="H55" s="18">
        <v>-0.30079299972656237</v>
      </c>
      <c r="I55" s="18">
        <v>0.98333333333333306</v>
      </c>
    </row>
    <row r="56" spans="2:15" x14ac:dyDescent="0.25">
      <c r="B56" s="35"/>
      <c r="C56" s="10" t="s">
        <v>133</v>
      </c>
      <c r="D56" s="12">
        <v>4.4823580659212876</v>
      </c>
      <c r="E56" s="12">
        <v>5.711920529801314</v>
      </c>
      <c r="F56" s="12">
        <v>8.3056110002217718</v>
      </c>
      <c r="G56" s="12">
        <v>-2.997275204359676</v>
      </c>
      <c r="H56" s="12">
        <v>-5.3048947224501077</v>
      </c>
      <c r="I56" s="12">
        <v>-4.700000000000002</v>
      </c>
    </row>
    <row r="57" spans="2:15" x14ac:dyDescent="0.25">
      <c r="B57" s="35"/>
      <c r="C57" s="10" t="s">
        <v>134</v>
      </c>
      <c r="D57" s="12">
        <v>3.5530710033396162</v>
      </c>
      <c r="E57" s="12">
        <v>-20.005518763796918</v>
      </c>
      <c r="F57" s="12">
        <v>8.2279884675094141</v>
      </c>
      <c r="G57" s="12">
        <v>-10.263396911898273</v>
      </c>
      <c r="H57" s="12">
        <v>-23.174733388022972</v>
      </c>
      <c r="I57" s="12">
        <v>-51.300000000000004</v>
      </c>
    </row>
    <row r="58" spans="2:15" x14ac:dyDescent="0.25">
      <c r="B58" s="36"/>
      <c r="C58" s="13" t="s">
        <v>135</v>
      </c>
      <c r="D58" s="17">
        <v>3.7389284158559546</v>
      </c>
      <c r="E58" s="17">
        <v>-46.854304635761594</v>
      </c>
      <c r="F58" s="17">
        <v>9.5253936571301789</v>
      </c>
      <c r="G58" s="17">
        <v>-17.052679382379647</v>
      </c>
      <c r="H58" s="17">
        <v>-26.469783975936569</v>
      </c>
      <c r="I58" s="17">
        <v>-49.316666666666663</v>
      </c>
    </row>
    <row r="59" spans="2:15" x14ac:dyDescent="0.25">
      <c r="B59" s="20"/>
      <c r="C59" s="10"/>
      <c r="D59" s="12"/>
      <c r="E59" s="12"/>
      <c r="F59" s="12"/>
      <c r="G59" s="12"/>
      <c r="H59" s="12"/>
      <c r="I59" s="12"/>
    </row>
    <row r="60" spans="2:15" x14ac:dyDescent="0.25">
      <c r="B60" s="20"/>
      <c r="C60" s="10"/>
      <c r="D60" s="12"/>
      <c r="E60" s="12"/>
      <c r="F60" s="12"/>
      <c r="G60" s="12"/>
      <c r="H60" s="12"/>
      <c r="I60" s="12"/>
    </row>
    <row r="61" spans="2:15" x14ac:dyDescent="0.25">
      <c r="B61" s="27" t="s">
        <v>152</v>
      </c>
      <c r="C61" s="28" t="s">
        <v>151</v>
      </c>
      <c r="D61" s="33" t="s">
        <v>143</v>
      </c>
      <c r="E61" s="33"/>
      <c r="F61" s="33" t="s">
        <v>149</v>
      </c>
      <c r="G61" s="33"/>
      <c r="H61" s="33" t="s">
        <v>4</v>
      </c>
      <c r="I61" s="33"/>
      <c r="J61" s="33" t="s">
        <v>5</v>
      </c>
      <c r="K61" s="33"/>
      <c r="L61" s="33" t="s">
        <v>6</v>
      </c>
      <c r="M61" s="33"/>
      <c r="N61" s="33" t="s">
        <v>150</v>
      </c>
      <c r="O61" s="33"/>
    </row>
    <row r="62" spans="2:15" ht="16.5" x14ac:dyDescent="0.25">
      <c r="B62" s="24"/>
      <c r="C62" s="24"/>
      <c r="D62" s="24" t="s">
        <v>153</v>
      </c>
      <c r="E62" s="24" t="s">
        <v>154</v>
      </c>
      <c r="F62" s="24" t="s">
        <v>153</v>
      </c>
      <c r="G62" s="24" t="s">
        <v>154</v>
      </c>
      <c r="H62" s="24" t="s">
        <v>153</v>
      </c>
      <c r="I62" s="24" t="s">
        <v>154</v>
      </c>
      <c r="J62" s="24" t="s">
        <v>153</v>
      </c>
      <c r="K62" s="24" t="s">
        <v>154</v>
      </c>
      <c r="L62" s="24" t="s">
        <v>153</v>
      </c>
      <c r="M62" s="24" t="s">
        <v>154</v>
      </c>
      <c r="N62" s="24" t="s">
        <v>153</v>
      </c>
      <c r="O62" s="24" t="s">
        <v>154</v>
      </c>
    </row>
    <row r="63" spans="2:15" x14ac:dyDescent="0.25">
      <c r="B63" s="27">
        <v>2030</v>
      </c>
      <c r="C63" s="27" t="s">
        <v>10</v>
      </c>
      <c r="D63" s="29">
        <f t="shared" ref="D63:D78" si="0">D43/100*$L$50</f>
        <v>-3114.8789820372863</v>
      </c>
      <c r="E63" s="30">
        <v>-1.04109191229854</v>
      </c>
      <c r="F63" s="29">
        <f t="shared" ref="F63:F78" si="1">E43/100*$N$44</f>
        <v>2284.3893975656833</v>
      </c>
      <c r="G63" s="30">
        <v>17.411699779249435</v>
      </c>
      <c r="H63" s="29">
        <f t="shared" ref="H63:H78" si="2">F43/100*$N$45</f>
        <v>2302.4907398601795</v>
      </c>
      <c r="I63" s="30">
        <v>7.0525615435794968</v>
      </c>
      <c r="J63" s="29">
        <f t="shared" ref="J63:J78" si="3">G43/100*$N$46</f>
        <v>-224.45664445177749</v>
      </c>
      <c r="K63" s="30">
        <v>-1.4078110808355955</v>
      </c>
      <c r="L63" s="29">
        <f t="shared" ref="L63:L78" si="4">H43/100*$N$47</f>
        <v>-231.69718136957974</v>
      </c>
      <c r="M63" s="30">
        <v>-0.87503418102270203</v>
      </c>
      <c r="N63" s="29">
        <f t="shared" ref="N63:N78" si="5">I43/100*$N$48</f>
        <v>-209.66784779717375</v>
      </c>
      <c r="O63" s="30">
        <v>-7.1499999999999995</v>
      </c>
    </row>
    <row r="64" spans="2:15" x14ac:dyDescent="0.25">
      <c r="B64" s="21"/>
      <c r="C64" s="21" t="s">
        <v>133</v>
      </c>
      <c r="D64" s="22">
        <f t="shared" si="0"/>
        <v>1672.5640280116033</v>
      </c>
      <c r="E64" s="23">
        <v>0.55902424858427613</v>
      </c>
      <c r="F64" s="22">
        <f t="shared" si="1"/>
        <v>1672.5640280116406</v>
      </c>
      <c r="G64" s="23">
        <v>12.748344370860913</v>
      </c>
      <c r="H64" s="22">
        <f t="shared" si="2"/>
        <v>2421.9595990038697</v>
      </c>
      <c r="I64" s="23">
        <v>7.4184963406520223</v>
      </c>
      <c r="J64" s="22">
        <f t="shared" si="3"/>
        <v>-311.3430874653705</v>
      </c>
      <c r="K64" s="23">
        <v>-1.9527702089009982</v>
      </c>
      <c r="L64" s="22">
        <f t="shared" si="4"/>
        <v>-83.266174554692725</v>
      </c>
      <c r="M64" s="23">
        <v>-0.3144654088050336</v>
      </c>
      <c r="N64" s="22">
        <f t="shared" si="5"/>
        <v>-250.23295587914444</v>
      </c>
      <c r="O64" s="23">
        <v>-8.5333333333333332</v>
      </c>
    </row>
    <row r="65" spans="2:15" x14ac:dyDescent="0.25">
      <c r="B65" s="21"/>
      <c r="C65" s="21" t="s">
        <v>134</v>
      </c>
      <c r="D65" s="22">
        <f t="shared" si="0"/>
        <v>-6177.6260982664226</v>
      </c>
      <c r="E65" s="23">
        <v>-2.0647596921736753</v>
      </c>
      <c r="F65" s="22">
        <f t="shared" si="1"/>
        <v>376.50791972556237</v>
      </c>
      <c r="G65" s="23">
        <v>2.8697571743929196</v>
      </c>
      <c r="H65" s="22">
        <f t="shared" si="2"/>
        <v>2168.540806880892</v>
      </c>
      <c r="I65" s="23">
        <v>6.6422710135284868</v>
      </c>
      <c r="J65" s="22">
        <f t="shared" si="3"/>
        <v>-170.15261756828386</v>
      </c>
      <c r="K65" s="23">
        <v>-1.0672116257947313</v>
      </c>
      <c r="L65" s="22">
        <f t="shared" si="4"/>
        <v>307.72281900646942</v>
      </c>
      <c r="M65" s="23">
        <v>1.1621547716707623</v>
      </c>
      <c r="N65" s="22">
        <f t="shared" si="5"/>
        <v>-558.13678830856054</v>
      </c>
      <c r="O65" s="23">
        <v>-19.033333333333335</v>
      </c>
    </row>
    <row r="66" spans="2:15" x14ac:dyDescent="0.25">
      <c r="B66" s="24"/>
      <c r="C66" s="24" t="s">
        <v>135</v>
      </c>
      <c r="D66" s="25">
        <f t="shared" si="0"/>
        <v>-4035.8752779813644</v>
      </c>
      <c r="E66" s="26">
        <v>-1.3489182517787217</v>
      </c>
      <c r="F66" s="25">
        <f t="shared" si="1"/>
        <v>1415.5249674297659</v>
      </c>
      <c r="G66" s="26">
        <v>10.78918322295805</v>
      </c>
      <c r="H66" s="25">
        <f t="shared" si="2"/>
        <v>2117.8570484562956</v>
      </c>
      <c r="I66" s="26">
        <v>6.4870259481037778</v>
      </c>
      <c r="J66" s="25">
        <f t="shared" si="3"/>
        <v>-912.30765164271349</v>
      </c>
      <c r="K66" s="26">
        <v>-5.7220708446866446</v>
      </c>
      <c r="L66" s="25">
        <f t="shared" si="4"/>
        <v>-1810.1342294498313</v>
      </c>
      <c r="M66" s="26">
        <v>-6.8362045392398203</v>
      </c>
      <c r="N66" s="25">
        <f t="shared" si="5"/>
        <v>-562.04667824417209</v>
      </c>
      <c r="O66" s="26">
        <v>-19.166666666666668</v>
      </c>
    </row>
    <row r="67" spans="2:15" x14ac:dyDescent="0.25">
      <c r="B67" s="27">
        <v>2050</v>
      </c>
      <c r="C67" s="27" t="s">
        <v>10</v>
      </c>
      <c r="D67" s="29">
        <f t="shared" si="0"/>
        <v>8692.988623509842</v>
      </c>
      <c r="E67" s="30">
        <v>2.9054740816030136</v>
      </c>
      <c r="F67" s="29">
        <f t="shared" si="1"/>
        <v>2621.0743642433526</v>
      </c>
      <c r="G67" s="30">
        <v>19.977924944812358</v>
      </c>
      <c r="H67" s="29">
        <f t="shared" si="2"/>
        <v>2512.4663104763617</v>
      </c>
      <c r="I67" s="30">
        <v>7.69571967176757</v>
      </c>
      <c r="J67" s="29">
        <f t="shared" si="3"/>
        <v>152.051275273785</v>
      </c>
      <c r="K67" s="30">
        <v>0.95367847411443707</v>
      </c>
      <c r="L67" s="29">
        <f t="shared" si="4"/>
        <v>619.06590647183873</v>
      </c>
      <c r="M67" s="30">
        <v>2.3379819524200052</v>
      </c>
      <c r="N67" s="29">
        <f t="shared" si="5"/>
        <v>-25.414284581475613</v>
      </c>
      <c r="O67" s="30">
        <v>-0.86666666666666681</v>
      </c>
    </row>
    <row r="68" spans="2:15" x14ac:dyDescent="0.25">
      <c r="B68" s="21"/>
      <c r="C68" s="21" t="s">
        <v>133</v>
      </c>
      <c r="D68" s="22">
        <f t="shared" si="0"/>
        <v>6798.8641658135502</v>
      </c>
      <c r="E68" s="23">
        <v>2.2723972702192503</v>
      </c>
      <c r="F68" s="22">
        <f t="shared" si="1"/>
        <v>803.69959787572247</v>
      </c>
      <c r="G68" s="23">
        <v>6.1258278145695222</v>
      </c>
      <c r="H68" s="22">
        <f t="shared" si="2"/>
        <v>2277.148860647882</v>
      </c>
      <c r="I68" s="23">
        <v>6.9749390108671436</v>
      </c>
      <c r="J68" s="22">
        <f t="shared" si="3"/>
        <v>54.304026883496014</v>
      </c>
      <c r="K68" s="23">
        <v>0.34059945504087902</v>
      </c>
      <c r="L68" s="22">
        <f t="shared" si="4"/>
        <v>-199.11476523948375</v>
      </c>
      <c r="M68" s="23">
        <v>-0.75198249931638905</v>
      </c>
      <c r="N68" s="22">
        <f t="shared" si="5"/>
        <v>-54.249722856611385</v>
      </c>
      <c r="O68" s="23">
        <v>-1.8499999999999994</v>
      </c>
    </row>
    <row r="69" spans="2:15" x14ac:dyDescent="0.25">
      <c r="B69" s="21"/>
      <c r="C69" s="21" t="s">
        <v>134</v>
      </c>
      <c r="D69" s="22">
        <f t="shared" si="0"/>
        <v>1055.6702826151095</v>
      </c>
      <c r="E69" s="23">
        <v>0.35283868157396958</v>
      </c>
      <c r="F69" s="22">
        <f t="shared" si="1"/>
        <v>796.45906095792384</v>
      </c>
      <c r="G69" s="23">
        <v>6.0706401766004321</v>
      </c>
      <c r="H69" s="22">
        <f t="shared" si="2"/>
        <v>2465.4028205106656</v>
      </c>
      <c r="I69" s="23">
        <v>7.5515635395874847</v>
      </c>
      <c r="J69" s="22">
        <f t="shared" si="3"/>
        <v>-655.26859106083702</v>
      </c>
      <c r="K69" s="23">
        <v>-4.1099000908265131</v>
      </c>
      <c r="L69" s="22">
        <f t="shared" si="4"/>
        <v>-3334.2672506465869</v>
      </c>
      <c r="M69" s="23">
        <v>-12.592288761279741</v>
      </c>
      <c r="N69" s="22">
        <f t="shared" si="5"/>
        <v>-988.22468122583984</v>
      </c>
      <c r="O69" s="23">
        <v>-33.699999999999996</v>
      </c>
    </row>
    <row r="70" spans="2:15" x14ac:dyDescent="0.25">
      <c r="B70" s="24"/>
      <c r="C70" s="24" t="s">
        <v>135</v>
      </c>
      <c r="D70" s="25">
        <f t="shared" si="0"/>
        <v>-3853.4137476528208</v>
      </c>
      <c r="E70" s="26">
        <v>-1.2879337882967989</v>
      </c>
      <c r="F70" s="25">
        <f t="shared" si="1"/>
        <v>-1241.7520814025845</v>
      </c>
      <c r="G70" s="26">
        <v>-9.4646799116997897</v>
      </c>
      <c r="H70" s="25">
        <f t="shared" si="2"/>
        <v>2371.2758405792715</v>
      </c>
      <c r="I70" s="26">
        <v>7.2632512752273071</v>
      </c>
      <c r="J70" s="25">
        <f t="shared" si="3"/>
        <v>-1603.7789272925481</v>
      </c>
      <c r="K70" s="26">
        <v>-10.059037238873746</v>
      </c>
      <c r="L70" s="25">
        <f t="shared" si="4"/>
        <v>-3044.6457739346151</v>
      </c>
      <c r="M70" s="26">
        <v>-11.498496035001375</v>
      </c>
      <c r="N70" s="25">
        <f t="shared" si="5"/>
        <v>-520.99283392025006</v>
      </c>
      <c r="O70" s="26">
        <v>-17.766666666666669</v>
      </c>
    </row>
    <row r="71" spans="2:15" x14ac:dyDescent="0.25">
      <c r="B71" s="27">
        <v>2070</v>
      </c>
      <c r="C71" s="27" t="s">
        <v>10</v>
      </c>
      <c r="D71" s="29">
        <f t="shared" si="0"/>
        <v>6963.9484075393702</v>
      </c>
      <c r="E71" s="30">
        <v>2.3275736895600359</v>
      </c>
      <c r="F71" s="29">
        <f t="shared" si="1"/>
        <v>1191.0683229779868</v>
      </c>
      <c r="G71" s="30">
        <v>9.0783664459161066</v>
      </c>
      <c r="H71" s="29">
        <f t="shared" si="2"/>
        <v>2490.7446997229636</v>
      </c>
      <c r="I71" s="30">
        <v>7.6291860722998388</v>
      </c>
      <c r="J71" s="29">
        <f t="shared" si="3"/>
        <v>170.15261756828377</v>
      </c>
      <c r="K71" s="30">
        <v>1.0672116257947308</v>
      </c>
      <c r="L71" s="29">
        <f t="shared" si="4"/>
        <v>-43.443221506797983</v>
      </c>
      <c r="M71" s="30">
        <v>-0.16406890894176338</v>
      </c>
      <c r="N71" s="29">
        <f t="shared" si="5"/>
        <v>-68.423073873203577</v>
      </c>
      <c r="O71" s="30">
        <v>-2.3333333333333339</v>
      </c>
    </row>
    <row r="72" spans="2:15" x14ac:dyDescent="0.25">
      <c r="B72" s="21"/>
      <c r="C72" s="21" t="s">
        <v>133</v>
      </c>
      <c r="D72" s="22">
        <f t="shared" si="0"/>
        <v>8923.2376974958406</v>
      </c>
      <c r="E72" s="23">
        <v>2.9824306664730518</v>
      </c>
      <c r="F72" s="22">
        <f t="shared" si="1"/>
        <v>-199.11476523948181</v>
      </c>
      <c r="G72" s="23">
        <v>-1.5176600441501147</v>
      </c>
      <c r="H72" s="22">
        <f t="shared" si="2"/>
        <v>2613.8338273255504</v>
      </c>
      <c r="I72" s="23">
        <v>8.0062098026169775</v>
      </c>
      <c r="J72" s="22">
        <f t="shared" si="3"/>
        <v>-173.77288602718355</v>
      </c>
      <c r="K72" s="23">
        <v>-1.0899182561307896</v>
      </c>
      <c r="L72" s="22">
        <f t="shared" si="4"/>
        <v>-810.94013479352611</v>
      </c>
      <c r="M72" s="23">
        <v>-3.0626196335794464</v>
      </c>
      <c r="N72" s="22">
        <f t="shared" si="5"/>
        <v>-224.32993505571741</v>
      </c>
      <c r="O72" s="23">
        <v>-7.6500000000000012</v>
      </c>
    </row>
    <row r="73" spans="2:15" x14ac:dyDescent="0.25">
      <c r="B73" s="21"/>
      <c r="C73" s="21" t="s">
        <v>134</v>
      </c>
      <c r="D73" s="22">
        <f t="shared" si="0"/>
        <v>-425.74357076659203</v>
      </c>
      <c r="E73" s="23">
        <v>-0.14229708145781644</v>
      </c>
      <c r="F73" s="22">
        <f t="shared" si="1"/>
        <v>-2208.3637599287936</v>
      </c>
      <c r="G73" s="23">
        <v>-16.832229580573962</v>
      </c>
      <c r="H73" s="22">
        <f t="shared" si="2"/>
        <v>2407.4785251682688</v>
      </c>
      <c r="I73" s="23">
        <v>7.3741406076735281</v>
      </c>
      <c r="J73" s="22">
        <f t="shared" si="3"/>
        <v>-1343.1195982517722</v>
      </c>
      <c r="K73" s="23">
        <v>-8.4241598546775585</v>
      </c>
      <c r="L73" s="22">
        <f t="shared" si="4"/>
        <v>-5796.0498026983541</v>
      </c>
      <c r="M73" s="23">
        <v>-21.889526934645886</v>
      </c>
      <c r="N73" s="22">
        <f t="shared" si="5"/>
        <v>-1046.3842940180627</v>
      </c>
      <c r="O73" s="23">
        <v>-35.68333333333333</v>
      </c>
    </row>
    <row r="74" spans="2:15" x14ac:dyDescent="0.25">
      <c r="B74" s="24"/>
      <c r="C74" s="24" t="s">
        <v>135</v>
      </c>
      <c r="D74" s="25">
        <f t="shared" si="0"/>
        <v>4487.6847816520049</v>
      </c>
      <c r="E74" s="26">
        <v>1.4999273994482316</v>
      </c>
      <c r="F74" s="25">
        <f t="shared" si="1"/>
        <v>-3098.9498008181095</v>
      </c>
      <c r="G74" s="26">
        <v>-23.620309050772637</v>
      </c>
      <c r="H74" s="25">
        <f t="shared" si="2"/>
        <v>2921.5566463320206</v>
      </c>
      <c r="I74" s="26">
        <v>8.9487691284098343</v>
      </c>
      <c r="J74" s="25">
        <f t="shared" si="3"/>
        <v>-1878.9193301689229</v>
      </c>
      <c r="K74" s="26">
        <v>-11.784741144414168</v>
      </c>
      <c r="L74" s="25">
        <f t="shared" si="4"/>
        <v>-5767.0876550271596</v>
      </c>
      <c r="M74" s="26">
        <v>-21.780147662018056</v>
      </c>
      <c r="N74" s="25">
        <f t="shared" si="5"/>
        <v>-767.80463610573429</v>
      </c>
      <c r="O74" s="26">
        <v>-26.183333333333334</v>
      </c>
    </row>
    <row r="75" spans="2:15" x14ac:dyDescent="0.25">
      <c r="B75" s="21">
        <v>2090</v>
      </c>
      <c r="C75" s="21" t="s">
        <v>10</v>
      </c>
      <c r="D75" s="22">
        <f t="shared" si="0"/>
        <v>10600.146047658185</v>
      </c>
      <c r="E75" s="23">
        <v>3.5429069260926327</v>
      </c>
      <c r="F75" s="22">
        <f t="shared" si="1"/>
        <v>1748.5896656485338</v>
      </c>
      <c r="G75" s="23">
        <v>13.327814569536413</v>
      </c>
      <c r="H75" s="22">
        <f t="shared" si="2"/>
        <v>2447.3014782161667</v>
      </c>
      <c r="I75" s="23">
        <v>7.4961188733643747</v>
      </c>
      <c r="J75" s="22">
        <f t="shared" si="3"/>
        <v>14.481073835599087</v>
      </c>
      <c r="K75" s="23">
        <v>9.0826521344235342E-2</v>
      </c>
      <c r="L75" s="22">
        <f t="shared" si="4"/>
        <v>-79.645906095795297</v>
      </c>
      <c r="M75" s="23">
        <v>-0.30079299972656237</v>
      </c>
      <c r="N75" s="22">
        <f t="shared" si="5"/>
        <v>28.835438275135779</v>
      </c>
      <c r="O75" s="23">
        <v>0.98333333333333306</v>
      </c>
    </row>
    <row r="76" spans="2:15" x14ac:dyDescent="0.25">
      <c r="B76" s="21"/>
      <c r="C76" s="21" t="s">
        <v>133</v>
      </c>
      <c r="D76" s="22">
        <f t="shared" si="0"/>
        <v>13410.922479147857</v>
      </c>
      <c r="E76" s="23">
        <v>4.4823580659212876</v>
      </c>
      <c r="F76" s="22">
        <f t="shared" si="1"/>
        <v>749.39557099222804</v>
      </c>
      <c r="G76" s="23">
        <v>5.711920529801314</v>
      </c>
      <c r="H76" s="22">
        <f t="shared" si="2"/>
        <v>2711.5810757158424</v>
      </c>
      <c r="I76" s="23">
        <v>8.3056110002217718</v>
      </c>
      <c r="J76" s="22">
        <f t="shared" si="3"/>
        <v>-477.8754365747555</v>
      </c>
      <c r="K76" s="23">
        <v>-2.997275204359676</v>
      </c>
      <c r="L76" s="22">
        <f t="shared" si="4"/>
        <v>-1404.6641620530709</v>
      </c>
      <c r="M76" s="23">
        <v>-5.3048947224501077</v>
      </c>
      <c r="N76" s="22">
        <f t="shared" si="5"/>
        <v>-137.8236202303101</v>
      </c>
      <c r="O76" s="23">
        <v>-4.700000000000002</v>
      </c>
    </row>
    <row r="77" spans="2:15" x14ac:dyDescent="0.25">
      <c r="B77" s="21"/>
      <c r="C77" s="21" t="s">
        <v>134</v>
      </c>
      <c r="D77" s="22">
        <f t="shared" si="0"/>
        <v>10630.556302712932</v>
      </c>
      <c r="E77" s="23">
        <v>3.5530710033396162</v>
      </c>
      <c r="F77" s="22">
        <f t="shared" si="1"/>
        <v>-2624.6946327022538</v>
      </c>
      <c r="G77" s="23">
        <v>-20.005518763796918</v>
      </c>
      <c r="H77" s="22">
        <f t="shared" si="2"/>
        <v>2686.2391965035436</v>
      </c>
      <c r="I77" s="23">
        <v>8.2279884675094141</v>
      </c>
      <c r="J77" s="22">
        <f t="shared" si="3"/>
        <v>-1636.3613434226456</v>
      </c>
      <c r="K77" s="23">
        <v>-10.263396911898273</v>
      </c>
      <c r="L77" s="22">
        <f t="shared" si="4"/>
        <v>-6136.3550378349228</v>
      </c>
      <c r="M77" s="23">
        <v>-23.174733388022972</v>
      </c>
      <c r="N77" s="22">
        <f t="shared" si="5"/>
        <v>-1504.3301527265755</v>
      </c>
      <c r="O77" s="23">
        <v>-51.300000000000004</v>
      </c>
    </row>
    <row r="78" spans="2:15" x14ac:dyDescent="0.25">
      <c r="B78" s="24"/>
      <c r="C78" s="24" t="s">
        <v>135</v>
      </c>
      <c r="D78" s="25">
        <f t="shared" si="0"/>
        <v>11186.62953799993</v>
      </c>
      <c r="E78" s="26">
        <v>3.7389284158559546</v>
      </c>
      <c r="F78" s="25">
        <f t="shared" si="1"/>
        <v>-6147.2158432116221</v>
      </c>
      <c r="G78" s="26">
        <v>-46.854304635761594</v>
      </c>
      <c r="H78" s="25">
        <f t="shared" si="2"/>
        <v>3109.8106061948056</v>
      </c>
      <c r="I78" s="26">
        <v>9.5253936571301789</v>
      </c>
      <c r="J78" s="25">
        <f t="shared" si="3"/>
        <v>-2718.8216126336429</v>
      </c>
      <c r="K78" s="26">
        <v>-17.052679382379647</v>
      </c>
      <c r="L78" s="25">
        <f t="shared" si="4"/>
        <v>-7008.8397364297416</v>
      </c>
      <c r="M78" s="26">
        <v>-26.469783975936569</v>
      </c>
      <c r="N78" s="25">
        <f t="shared" si="5"/>
        <v>-1446.1705399343523</v>
      </c>
      <c r="O78" s="26">
        <v>-49.316666666666663</v>
      </c>
    </row>
    <row r="81" spans="2:21" x14ac:dyDescent="0.25">
      <c r="B81" s="27" t="s">
        <v>152</v>
      </c>
      <c r="C81" s="28" t="s">
        <v>151</v>
      </c>
      <c r="D81" s="33" t="s">
        <v>143</v>
      </c>
      <c r="E81" s="33"/>
      <c r="F81" s="37" t="s">
        <v>155</v>
      </c>
      <c r="G81" s="31" t="s">
        <v>149</v>
      </c>
      <c r="H81" s="31"/>
      <c r="I81" s="37" t="s">
        <v>155</v>
      </c>
      <c r="J81" s="31" t="s">
        <v>4</v>
      </c>
      <c r="K81" s="31"/>
      <c r="L81" s="37" t="s">
        <v>155</v>
      </c>
      <c r="M81" s="31" t="s">
        <v>5</v>
      </c>
      <c r="N81" s="31"/>
      <c r="O81" s="37" t="s">
        <v>155</v>
      </c>
      <c r="P81" s="31" t="s">
        <v>6</v>
      </c>
      <c r="Q81" s="31"/>
      <c r="R81" s="37" t="s">
        <v>155</v>
      </c>
      <c r="S81" s="31" t="s">
        <v>150</v>
      </c>
      <c r="T81" s="31"/>
    </row>
    <row r="82" spans="2:21" ht="16.5" x14ac:dyDescent="0.25">
      <c r="B82" s="24"/>
      <c r="C82" s="24"/>
      <c r="D82" s="24" t="s">
        <v>153</v>
      </c>
      <c r="E82" s="24" t="s">
        <v>154</v>
      </c>
      <c r="F82" s="37"/>
      <c r="G82" s="24" t="s">
        <v>153</v>
      </c>
      <c r="H82" s="24" t="s">
        <v>154</v>
      </c>
      <c r="I82" s="37"/>
      <c r="J82" s="24" t="s">
        <v>153</v>
      </c>
      <c r="K82" s="24" t="s">
        <v>154</v>
      </c>
      <c r="L82" s="37"/>
      <c r="M82" s="24" t="s">
        <v>153</v>
      </c>
      <c r="N82" s="24" t="s">
        <v>154</v>
      </c>
      <c r="O82" s="37"/>
      <c r="P82" s="24" t="s">
        <v>153</v>
      </c>
      <c r="Q82" s="24" t="s">
        <v>154</v>
      </c>
      <c r="R82" s="37"/>
      <c r="S82" s="24" t="s">
        <v>153</v>
      </c>
      <c r="T82" s="24" t="s">
        <v>154</v>
      </c>
    </row>
    <row r="83" spans="2:21" x14ac:dyDescent="0.25">
      <c r="B83" s="27">
        <v>2030</v>
      </c>
      <c r="C83" s="27" t="s">
        <v>10</v>
      </c>
      <c r="D83" s="29">
        <v>-3114.8789820372863</v>
      </c>
      <c r="E83" s="30">
        <v>-1.04109191229854</v>
      </c>
      <c r="F83" s="6">
        <v>4</v>
      </c>
      <c r="G83" s="29">
        <v>2284.3893975656833</v>
      </c>
      <c r="H83" s="30">
        <v>17.411699779249435</v>
      </c>
      <c r="I83" s="6">
        <v>6</v>
      </c>
      <c r="J83" s="29">
        <v>2302.4907398601795</v>
      </c>
      <c r="K83" s="30">
        <v>7.0525615435794968</v>
      </c>
      <c r="L83" s="6">
        <v>6</v>
      </c>
      <c r="M83" s="29">
        <v>-224.45664445177749</v>
      </c>
      <c r="N83" s="30">
        <v>-1.4078110808355955</v>
      </c>
      <c r="O83" s="6">
        <v>3</v>
      </c>
      <c r="P83" s="29">
        <v>-231.69718136957974</v>
      </c>
      <c r="Q83" s="30">
        <v>-0.87503418102270203</v>
      </c>
      <c r="R83" s="6">
        <v>4</v>
      </c>
      <c r="S83" s="29">
        <v>-209.66784779717375</v>
      </c>
      <c r="T83" s="30">
        <v>-7.1499999999999995</v>
      </c>
      <c r="U83" s="6">
        <v>3</v>
      </c>
    </row>
    <row r="84" spans="2:21" x14ac:dyDescent="0.25">
      <c r="B84" s="21"/>
      <c r="C84" s="21" t="s">
        <v>133</v>
      </c>
      <c r="D84" s="22">
        <v>1672.5640280116033</v>
      </c>
      <c r="E84" s="23">
        <v>0.55902424858427613</v>
      </c>
      <c r="F84" s="6">
        <v>4</v>
      </c>
      <c r="G84" s="22">
        <v>1672.5640280116406</v>
      </c>
      <c r="H84" s="23">
        <v>12.748344370860913</v>
      </c>
      <c r="I84" s="6">
        <v>5</v>
      </c>
      <c r="J84" s="22">
        <v>2421.9595990038697</v>
      </c>
      <c r="K84" s="23">
        <v>7.4184963406520223</v>
      </c>
      <c r="L84" s="6">
        <v>6</v>
      </c>
      <c r="M84" s="22">
        <v>-311.3430874653705</v>
      </c>
      <c r="N84" s="23">
        <v>-1.9527702089009982</v>
      </c>
      <c r="O84" s="6">
        <v>5</v>
      </c>
      <c r="P84" s="22">
        <v>-83.266174554692725</v>
      </c>
      <c r="Q84" s="23">
        <v>-0.3144654088050336</v>
      </c>
      <c r="R84" s="6">
        <v>3</v>
      </c>
      <c r="S84" s="22">
        <v>-250.23295587914444</v>
      </c>
      <c r="T84" s="23">
        <v>-8.5333333333333332</v>
      </c>
      <c r="U84" s="6">
        <v>4</v>
      </c>
    </row>
    <row r="85" spans="2:21" x14ac:dyDescent="0.25">
      <c r="B85" s="21"/>
      <c r="C85" s="21" t="s">
        <v>134</v>
      </c>
      <c r="D85" s="22">
        <v>-6177.6260982664226</v>
      </c>
      <c r="E85" s="23">
        <v>-2.0647596921736753</v>
      </c>
      <c r="F85" s="6">
        <v>3</v>
      </c>
      <c r="G85" s="22">
        <v>376.50791972556237</v>
      </c>
      <c r="H85" s="23">
        <v>2.8697571743929196</v>
      </c>
      <c r="I85" s="6">
        <v>4</v>
      </c>
      <c r="J85" s="22">
        <v>2168.540806880892</v>
      </c>
      <c r="K85" s="23">
        <v>6.6422710135284868</v>
      </c>
      <c r="L85" s="6">
        <v>6</v>
      </c>
      <c r="M85" s="22">
        <v>-170.15261756828386</v>
      </c>
      <c r="N85" s="23">
        <v>-1.0672116257947313</v>
      </c>
      <c r="O85" s="6">
        <v>4</v>
      </c>
      <c r="P85" s="22">
        <v>307.72281900646942</v>
      </c>
      <c r="Q85" s="23">
        <v>1.1621547716707623</v>
      </c>
      <c r="R85" s="6">
        <v>4</v>
      </c>
      <c r="S85" s="22">
        <v>-558.13678830856054</v>
      </c>
      <c r="T85" s="23">
        <v>-19.033333333333335</v>
      </c>
      <c r="U85" s="6">
        <v>3</v>
      </c>
    </row>
    <row r="86" spans="2:21" x14ac:dyDescent="0.25">
      <c r="B86" s="24"/>
      <c r="C86" s="24" t="s">
        <v>135</v>
      </c>
      <c r="D86" s="25">
        <v>-4035.8752779813644</v>
      </c>
      <c r="E86" s="26">
        <v>-1.3489182517787217</v>
      </c>
      <c r="F86" s="6">
        <v>3</v>
      </c>
      <c r="G86" s="25">
        <v>1415.5249674297659</v>
      </c>
      <c r="H86" s="26">
        <v>10.78918322295805</v>
      </c>
      <c r="I86" s="6">
        <v>6</v>
      </c>
      <c r="J86" s="25">
        <v>2117.8570484562956</v>
      </c>
      <c r="K86" s="26">
        <v>6.4870259481037778</v>
      </c>
      <c r="L86" s="6">
        <v>6</v>
      </c>
      <c r="M86" s="25">
        <v>-912.30765164271349</v>
      </c>
      <c r="N86" s="26">
        <v>-5.7220708446866446</v>
      </c>
      <c r="O86" s="6">
        <v>3</v>
      </c>
      <c r="P86" s="25">
        <v>-1810.1342294498313</v>
      </c>
      <c r="Q86" s="26">
        <v>-6.8362045392398203</v>
      </c>
      <c r="R86" s="6">
        <v>5</v>
      </c>
      <c r="S86" s="25">
        <v>-562.04667824417209</v>
      </c>
      <c r="T86" s="26">
        <v>-19.166666666666668</v>
      </c>
      <c r="U86" s="6">
        <v>3</v>
      </c>
    </row>
    <row r="87" spans="2:21" x14ac:dyDescent="0.25">
      <c r="B87" s="27">
        <v>2050</v>
      </c>
      <c r="C87" s="27" t="s">
        <v>10</v>
      </c>
      <c r="D87" s="29">
        <v>8692.988623509842</v>
      </c>
      <c r="E87" s="30">
        <v>2.9054740816030136</v>
      </c>
      <c r="F87" s="6">
        <v>4</v>
      </c>
      <c r="G87" s="29">
        <v>2621.0743642433526</v>
      </c>
      <c r="H87" s="30">
        <v>19.977924944812358</v>
      </c>
      <c r="I87" s="6">
        <v>6</v>
      </c>
      <c r="J87" s="29">
        <v>2512.4663104763617</v>
      </c>
      <c r="K87" s="30">
        <v>7.69571967176757</v>
      </c>
      <c r="L87" s="6">
        <v>6</v>
      </c>
      <c r="M87" s="29">
        <v>152.051275273785</v>
      </c>
      <c r="N87" s="30">
        <v>0.95367847411443707</v>
      </c>
      <c r="O87" s="6">
        <v>5</v>
      </c>
      <c r="P87" s="29">
        <v>619.06590647183873</v>
      </c>
      <c r="Q87" s="30">
        <v>2.3379819524200052</v>
      </c>
      <c r="R87" s="6">
        <v>5</v>
      </c>
      <c r="S87" s="29">
        <v>-25.414284581475613</v>
      </c>
      <c r="T87" s="30">
        <v>-0.86666666666666681</v>
      </c>
      <c r="U87" s="6">
        <v>5</v>
      </c>
    </row>
    <row r="88" spans="2:21" x14ac:dyDescent="0.25">
      <c r="B88" s="21"/>
      <c r="C88" s="21" t="s">
        <v>133</v>
      </c>
      <c r="D88" s="22">
        <v>6798.8641658135502</v>
      </c>
      <c r="E88" s="23">
        <v>2.2723972702192503</v>
      </c>
      <c r="F88" s="6">
        <v>5</v>
      </c>
      <c r="G88" s="22">
        <v>803.69959787572247</v>
      </c>
      <c r="H88" s="23">
        <v>6.1258278145695222</v>
      </c>
      <c r="I88" s="6">
        <v>5</v>
      </c>
      <c r="J88" s="22">
        <v>2277.148860647882</v>
      </c>
      <c r="K88" s="23">
        <v>6.9749390108671436</v>
      </c>
      <c r="L88" s="6">
        <v>6</v>
      </c>
      <c r="M88" s="22">
        <v>54.304026883496014</v>
      </c>
      <c r="N88" s="23">
        <v>0.34059945504087902</v>
      </c>
      <c r="O88" s="6">
        <v>4</v>
      </c>
      <c r="P88" s="22">
        <v>-199.11476523948375</v>
      </c>
      <c r="Q88" s="23">
        <v>-0.75198249931638905</v>
      </c>
      <c r="R88" s="6">
        <v>4</v>
      </c>
      <c r="S88" s="22">
        <v>-54.249722856611385</v>
      </c>
      <c r="T88" s="23">
        <v>-1.8499999999999994</v>
      </c>
      <c r="U88" s="6">
        <v>3</v>
      </c>
    </row>
    <row r="89" spans="2:21" x14ac:dyDescent="0.25">
      <c r="B89" s="21"/>
      <c r="C89" s="21" t="s">
        <v>134</v>
      </c>
      <c r="D89" s="22">
        <v>1055.6702826151095</v>
      </c>
      <c r="E89" s="23">
        <v>0.35283868157396958</v>
      </c>
      <c r="F89" s="6">
        <v>4</v>
      </c>
      <c r="G89" s="22">
        <v>796.45906095792384</v>
      </c>
      <c r="H89" s="23">
        <v>6.0706401766004321</v>
      </c>
      <c r="I89" s="6">
        <v>4</v>
      </c>
      <c r="J89" s="22">
        <v>2465.4028205106656</v>
      </c>
      <c r="K89" s="23">
        <v>7.5515635395874847</v>
      </c>
      <c r="L89" s="6">
        <v>6</v>
      </c>
      <c r="M89" s="22">
        <v>-655.26859106083702</v>
      </c>
      <c r="N89" s="23">
        <v>-4.1099000908265131</v>
      </c>
      <c r="O89" s="6">
        <v>4</v>
      </c>
      <c r="P89" s="22">
        <v>-3334.2672506465869</v>
      </c>
      <c r="Q89" s="23">
        <v>-12.592288761279741</v>
      </c>
      <c r="R89" s="6">
        <v>4</v>
      </c>
      <c r="S89" s="22">
        <v>-988.22468122583984</v>
      </c>
      <c r="T89" s="23">
        <v>-33.699999999999996</v>
      </c>
      <c r="U89" s="6">
        <v>4</v>
      </c>
    </row>
    <row r="90" spans="2:21" x14ac:dyDescent="0.25">
      <c r="B90" s="24"/>
      <c r="C90" s="24" t="s">
        <v>135</v>
      </c>
      <c r="D90" s="25">
        <v>-3853.4137476528208</v>
      </c>
      <c r="E90" s="26">
        <v>-1.2879337882967989</v>
      </c>
      <c r="F90" s="6">
        <v>4</v>
      </c>
      <c r="G90" s="25">
        <v>-1241.7520814025845</v>
      </c>
      <c r="H90" s="26">
        <v>-9.4646799116997897</v>
      </c>
      <c r="I90" s="6">
        <v>3</v>
      </c>
      <c r="J90" s="25">
        <v>2371.2758405792715</v>
      </c>
      <c r="K90" s="26">
        <v>7.2632512752273071</v>
      </c>
      <c r="L90" s="6">
        <v>6</v>
      </c>
      <c r="M90" s="25">
        <v>-1603.7789272925481</v>
      </c>
      <c r="N90" s="26">
        <v>-10.059037238873746</v>
      </c>
      <c r="O90" s="6">
        <v>4</v>
      </c>
      <c r="P90" s="25">
        <v>-3044.6457739346151</v>
      </c>
      <c r="Q90" s="26">
        <v>-11.498496035001375</v>
      </c>
      <c r="R90" s="6">
        <v>4</v>
      </c>
      <c r="S90" s="25">
        <v>-520.99283392025006</v>
      </c>
      <c r="T90" s="26">
        <v>-17.766666666666669</v>
      </c>
      <c r="U90" s="6">
        <v>4</v>
      </c>
    </row>
    <row r="91" spans="2:21" x14ac:dyDescent="0.25">
      <c r="B91" s="27">
        <v>2070</v>
      </c>
      <c r="C91" s="27" t="s">
        <v>10</v>
      </c>
      <c r="D91" s="29">
        <v>6963.9484075393702</v>
      </c>
      <c r="E91" s="30">
        <v>2.3275736895600359</v>
      </c>
      <c r="F91" s="6">
        <v>4</v>
      </c>
      <c r="G91" s="29">
        <v>1191.0683229779868</v>
      </c>
      <c r="H91" s="30">
        <v>9.0783664459161066</v>
      </c>
      <c r="I91" s="6">
        <v>6</v>
      </c>
      <c r="J91" s="29">
        <v>2490.7446997229636</v>
      </c>
      <c r="K91" s="30">
        <v>7.6291860722998388</v>
      </c>
      <c r="L91" s="6">
        <v>6</v>
      </c>
      <c r="M91" s="29">
        <v>170.15261756828377</v>
      </c>
      <c r="N91" s="30">
        <v>1.0672116257947308</v>
      </c>
      <c r="O91" s="6">
        <v>5</v>
      </c>
      <c r="P91" s="29">
        <v>-43.443221506797983</v>
      </c>
      <c r="Q91" s="30">
        <v>-0.16406890894176338</v>
      </c>
      <c r="R91" s="6">
        <v>3</v>
      </c>
      <c r="S91" s="29">
        <v>-68.423073873203577</v>
      </c>
      <c r="T91" s="30">
        <v>-2.3333333333333339</v>
      </c>
      <c r="U91" s="6">
        <v>4</v>
      </c>
    </row>
    <row r="92" spans="2:21" x14ac:dyDescent="0.25">
      <c r="B92" s="21"/>
      <c r="C92" s="21" t="s">
        <v>133</v>
      </c>
      <c r="D92" s="22">
        <v>8923.2376974958406</v>
      </c>
      <c r="E92" s="23">
        <v>2.9824306664730518</v>
      </c>
      <c r="F92" s="6">
        <v>4</v>
      </c>
      <c r="G92" s="22">
        <v>-199.11476523948181</v>
      </c>
      <c r="H92" s="23">
        <v>-1.5176600441501147</v>
      </c>
      <c r="I92" s="6">
        <v>5</v>
      </c>
      <c r="J92" s="22">
        <v>2613.8338273255504</v>
      </c>
      <c r="K92" s="23">
        <v>8.0062098026169775</v>
      </c>
      <c r="L92" s="6">
        <v>6</v>
      </c>
      <c r="M92" s="22">
        <v>-173.77288602718355</v>
      </c>
      <c r="N92" s="23">
        <v>-1.0899182561307896</v>
      </c>
      <c r="O92" s="6">
        <v>4</v>
      </c>
      <c r="P92" s="22">
        <v>-810.94013479352611</v>
      </c>
      <c r="Q92" s="23">
        <v>-3.0626196335794464</v>
      </c>
      <c r="R92" s="6">
        <v>4</v>
      </c>
      <c r="S92" s="22">
        <v>-224.32993505571741</v>
      </c>
      <c r="T92" s="23">
        <v>-7.6500000000000012</v>
      </c>
      <c r="U92" s="6">
        <v>4</v>
      </c>
    </row>
    <row r="93" spans="2:21" x14ac:dyDescent="0.25">
      <c r="B93" s="21"/>
      <c r="C93" s="21" t="s">
        <v>134</v>
      </c>
      <c r="D93" s="22">
        <v>-425.74357076659203</v>
      </c>
      <c r="E93" s="23">
        <v>-0.14229708145781644</v>
      </c>
      <c r="F93" s="6">
        <v>4</v>
      </c>
      <c r="G93" s="22">
        <v>-2208.3637599287936</v>
      </c>
      <c r="H93" s="23">
        <v>-16.832229580573962</v>
      </c>
      <c r="I93" s="6">
        <v>4</v>
      </c>
      <c r="J93" s="22">
        <v>2407.4785251682688</v>
      </c>
      <c r="K93" s="23">
        <v>7.3741406076735281</v>
      </c>
      <c r="L93" s="6">
        <v>6</v>
      </c>
      <c r="M93" s="22">
        <v>-1343.1195982517722</v>
      </c>
      <c r="N93" s="23">
        <v>-8.4241598546775585</v>
      </c>
      <c r="O93" s="6">
        <v>4</v>
      </c>
      <c r="P93" s="22">
        <v>-5796.0498026983541</v>
      </c>
      <c r="Q93" s="23">
        <v>-21.889526934645886</v>
      </c>
      <c r="R93" s="6">
        <v>4</v>
      </c>
      <c r="S93" s="22">
        <v>-1046.3842940180627</v>
      </c>
      <c r="T93" s="23">
        <v>-35.68333333333333</v>
      </c>
      <c r="U93" s="6">
        <v>4</v>
      </c>
    </row>
    <row r="94" spans="2:21" x14ac:dyDescent="0.25">
      <c r="B94" s="24"/>
      <c r="C94" s="24" t="s">
        <v>135</v>
      </c>
      <c r="D94" s="25">
        <v>4487.6847816520049</v>
      </c>
      <c r="E94" s="26">
        <v>1.4999273994482316</v>
      </c>
      <c r="F94" s="6">
        <v>4</v>
      </c>
      <c r="G94" s="25">
        <v>-3098.9498008181095</v>
      </c>
      <c r="H94" s="26">
        <v>-23.620309050772637</v>
      </c>
      <c r="I94" s="6">
        <v>4</v>
      </c>
      <c r="J94" s="25">
        <v>2921.5566463320206</v>
      </c>
      <c r="K94" s="26">
        <v>8.9487691284098343</v>
      </c>
      <c r="L94" s="6">
        <v>6</v>
      </c>
      <c r="M94" s="25">
        <v>-1878.9193301689229</v>
      </c>
      <c r="N94" s="26">
        <v>-11.784741144414168</v>
      </c>
      <c r="O94" s="6">
        <v>4</v>
      </c>
      <c r="P94" s="25">
        <v>-5767.0876550271596</v>
      </c>
      <c r="Q94" s="26">
        <v>-21.780147662018056</v>
      </c>
      <c r="R94" s="6">
        <v>4</v>
      </c>
      <c r="S94" s="25">
        <v>-767.80463610573429</v>
      </c>
      <c r="T94" s="26">
        <v>-26.183333333333334</v>
      </c>
      <c r="U94" s="6">
        <v>3</v>
      </c>
    </row>
    <row r="95" spans="2:21" x14ac:dyDescent="0.25">
      <c r="B95" s="21">
        <v>2090</v>
      </c>
      <c r="C95" s="21" t="s">
        <v>10</v>
      </c>
      <c r="D95" s="22">
        <v>10600.146047658185</v>
      </c>
      <c r="E95" s="23">
        <v>3.5429069260926327</v>
      </c>
      <c r="F95" s="6">
        <v>3</v>
      </c>
      <c r="G95" s="22">
        <v>1748.5896656485338</v>
      </c>
      <c r="H95" s="23">
        <v>13.327814569536413</v>
      </c>
      <c r="I95" s="6">
        <v>6</v>
      </c>
      <c r="J95" s="22">
        <v>2447.3014782161667</v>
      </c>
      <c r="K95" s="23">
        <v>7.4961188733643747</v>
      </c>
      <c r="L95" s="6">
        <v>6</v>
      </c>
      <c r="M95" s="22">
        <v>14.481073835599087</v>
      </c>
      <c r="N95" s="23">
        <v>9.0826521344235342E-2</v>
      </c>
      <c r="O95" s="6">
        <v>4</v>
      </c>
      <c r="P95" s="22">
        <v>-79.645906095795297</v>
      </c>
      <c r="Q95" s="23">
        <v>-0.30079299972656237</v>
      </c>
      <c r="R95" s="6">
        <v>3</v>
      </c>
      <c r="S95" s="22">
        <v>28.835438275135779</v>
      </c>
      <c r="T95" s="23">
        <v>0.98333333333333306</v>
      </c>
      <c r="U95" s="6">
        <v>4</v>
      </c>
    </row>
    <row r="96" spans="2:21" x14ac:dyDescent="0.25">
      <c r="B96" s="21"/>
      <c r="C96" s="21" t="s">
        <v>133</v>
      </c>
      <c r="D96" s="22">
        <v>13410.922479147857</v>
      </c>
      <c r="E96" s="23">
        <v>4.4823580659212876</v>
      </c>
      <c r="F96" s="6">
        <v>5</v>
      </c>
      <c r="G96" s="22">
        <v>749.39557099222804</v>
      </c>
      <c r="H96" s="23">
        <v>5.711920529801314</v>
      </c>
      <c r="I96" s="6">
        <v>6</v>
      </c>
      <c r="J96" s="22">
        <v>2711.5810757158424</v>
      </c>
      <c r="K96" s="23">
        <v>8.3056110002217718</v>
      </c>
      <c r="L96" s="6">
        <v>6</v>
      </c>
      <c r="M96" s="22">
        <v>-477.8754365747555</v>
      </c>
      <c r="N96" s="23">
        <v>-2.997275204359676</v>
      </c>
      <c r="O96" s="6">
        <v>3</v>
      </c>
      <c r="P96" s="22">
        <v>-1404.6641620530709</v>
      </c>
      <c r="Q96" s="23">
        <v>-5.3048947224501077</v>
      </c>
      <c r="R96" s="6">
        <v>3</v>
      </c>
      <c r="S96" s="22">
        <v>-137.8236202303101</v>
      </c>
      <c r="T96" s="23">
        <v>-4.700000000000002</v>
      </c>
      <c r="U96" s="6">
        <v>4</v>
      </c>
    </row>
    <row r="97" spans="1:22" x14ac:dyDescent="0.25">
      <c r="B97" s="21"/>
      <c r="C97" s="21" t="s">
        <v>134</v>
      </c>
      <c r="D97" s="22">
        <v>10630.556302712932</v>
      </c>
      <c r="E97" s="23">
        <v>3.5530710033396162</v>
      </c>
      <c r="F97" s="6">
        <v>4</v>
      </c>
      <c r="G97" s="22">
        <v>-2624.6946327022538</v>
      </c>
      <c r="H97" s="23">
        <v>-20.005518763796918</v>
      </c>
      <c r="I97" s="6">
        <v>3</v>
      </c>
      <c r="J97" s="22">
        <v>2686.2391965035436</v>
      </c>
      <c r="K97" s="23">
        <v>8.2279884675094141</v>
      </c>
      <c r="L97" s="6">
        <v>5</v>
      </c>
      <c r="M97" s="22">
        <v>-1636.3613434226456</v>
      </c>
      <c r="N97" s="23">
        <v>-10.263396911898273</v>
      </c>
      <c r="O97" s="6">
        <v>4</v>
      </c>
      <c r="P97" s="22">
        <v>-6136.3550378349228</v>
      </c>
      <c r="Q97" s="23">
        <v>-23.174733388022972</v>
      </c>
      <c r="R97" s="6">
        <v>5</v>
      </c>
      <c r="S97" s="22">
        <v>-1504.3301527265755</v>
      </c>
      <c r="T97" s="23">
        <v>-51.300000000000004</v>
      </c>
      <c r="U97" s="6">
        <v>4</v>
      </c>
    </row>
    <row r="98" spans="1:22" x14ac:dyDescent="0.25">
      <c r="B98" s="24"/>
      <c r="C98" s="24" t="s">
        <v>135</v>
      </c>
      <c r="D98" s="25">
        <v>11186.62953799993</v>
      </c>
      <c r="E98" s="26">
        <v>3.7389284158559546</v>
      </c>
      <c r="F98" s="6">
        <v>3</v>
      </c>
      <c r="G98" s="25">
        <v>-6147.2158432116221</v>
      </c>
      <c r="H98" s="26">
        <v>-46.854304635761594</v>
      </c>
      <c r="I98" s="6">
        <v>5</v>
      </c>
      <c r="J98" s="25">
        <v>3109.8106061948056</v>
      </c>
      <c r="K98" s="26">
        <v>9.5253936571301789</v>
      </c>
      <c r="L98" s="6">
        <v>6</v>
      </c>
      <c r="M98" s="25">
        <v>-2718.8216126336429</v>
      </c>
      <c r="N98" s="26">
        <v>-17.052679382379647</v>
      </c>
      <c r="O98" s="6">
        <v>4</v>
      </c>
      <c r="P98" s="25">
        <v>-7008.8397364297416</v>
      </c>
      <c r="Q98" s="26">
        <v>-26.469783975936569</v>
      </c>
      <c r="R98" s="6">
        <v>5</v>
      </c>
      <c r="S98" s="25">
        <v>-1446.1705399343523</v>
      </c>
      <c r="T98" s="26">
        <v>-49.316666666666663</v>
      </c>
      <c r="U98" s="6">
        <v>4</v>
      </c>
    </row>
    <row r="100" spans="1:22" x14ac:dyDescent="0.25">
      <c r="C100">
        <v>2030</v>
      </c>
      <c r="F100">
        <v>2050</v>
      </c>
      <c r="J100">
        <v>2070</v>
      </c>
      <c r="N100">
        <v>2090</v>
      </c>
    </row>
    <row r="101" spans="1:22" x14ac:dyDescent="0.25">
      <c r="B101" t="s">
        <v>10</v>
      </c>
      <c r="C101" t="s">
        <v>133</v>
      </c>
      <c r="D101" t="s">
        <v>134</v>
      </c>
      <c r="E101" t="s">
        <v>135</v>
      </c>
      <c r="F101" t="s">
        <v>10</v>
      </c>
      <c r="G101" t="s">
        <v>133</v>
      </c>
      <c r="H101" t="s">
        <v>134</v>
      </c>
      <c r="I101" t="s">
        <v>135</v>
      </c>
      <c r="J101" t="s">
        <v>10</v>
      </c>
      <c r="K101" t="s">
        <v>133</v>
      </c>
      <c r="L101" t="s">
        <v>134</v>
      </c>
      <c r="M101" t="s">
        <v>135</v>
      </c>
      <c r="N101" t="s">
        <v>10</v>
      </c>
      <c r="O101" t="s">
        <v>133</v>
      </c>
      <c r="P101" t="s">
        <v>134</v>
      </c>
      <c r="Q101" t="s">
        <v>135</v>
      </c>
      <c r="S101" t="s">
        <v>157</v>
      </c>
      <c r="T101" t="s">
        <v>163</v>
      </c>
      <c r="U101" t="s">
        <v>159</v>
      </c>
      <c r="V101" t="s">
        <v>160</v>
      </c>
    </row>
    <row r="102" spans="1:22" x14ac:dyDescent="0.25">
      <c r="A102" t="s">
        <v>143</v>
      </c>
      <c r="B102">
        <v>4</v>
      </c>
      <c r="C102">
        <v>4</v>
      </c>
      <c r="D102">
        <v>3</v>
      </c>
      <c r="E102">
        <v>3</v>
      </c>
      <c r="F102">
        <v>4</v>
      </c>
      <c r="G102">
        <v>5</v>
      </c>
      <c r="H102">
        <v>4</v>
      </c>
      <c r="I102">
        <v>4</v>
      </c>
      <c r="J102">
        <v>4</v>
      </c>
      <c r="K102">
        <v>4</v>
      </c>
      <c r="L102">
        <v>4</v>
      </c>
      <c r="M102">
        <v>4</v>
      </c>
      <c r="N102">
        <v>3</v>
      </c>
      <c r="O102">
        <v>5</v>
      </c>
      <c r="P102">
        <v>4</v>
      </c>
      <c r="Q102">
        <v>3</v>
      </c>
      <c r="R102" t="s">
        <v>143</v>
      </c>
      <c r="S102">
        <f>COUNTIF(B102:Q102, 3)</f>
        <v>4</v>
      </c>
      <c r="T102">
        <f>COUNTIF(B102:Q102, 4)</f>
        <v>10</v>
      </c>
      <c r="U102">
        <f>COUNTIF(B102:Q102, 5)</f>
        <v>2</v>
      </c>
      <c r="V102">
        <f>COUNTIF(B102:Q102, 6)</f>
        <v>0</v>
      </c>
    </row>
    <row r="103" spans="1:22" x14ac:dyDescent="0.25">
      <c r="A103" t="s">
        <v>149</v>
      </c>
      <c r="B103">
        <v>6</v>
      </c>
      <c r="C103">
        <v>5</v>
      </c>
      <c r="D103">
        <v>4</v>
      </c>
      <c r="E103">
        <v>6</v>
      </c>
      <c r="F103">
        <v>6</v>
      </c>
      <c r="G103">
        <v>5</v>
      </c>
      <c r="H103">
        <v>4</v>
      </c>
      <c r="I103">
        <v>3</v>
      </c>
      <c r="J103">
        <v>6</v>
      </c>
      <c r="K103">
        <v>5</v>
      </c>
      <c r="L103">
        <v>4</v>
      </c>
      <c r="M103">
        <v>4</v>
      </c>
      <c r="N103">
        <v>6</v>
      </c>
      <c r="O103">
        <v>6</v>
      </c>
      <c r="P103">
        <v>3</v>
      </c>
      <c r="Q103">
        <v>5</v>
      </c>
      <c r="R103" t="s">
        <v>149</v>
      </c>
      <c r="S103">
        <f t="shared" ref="S103:S107" si="6">COUNTIF(B103:Q103, 3)</f>
        <v>2</v>
      </c>
      <c r="T103">
        <f t="shared" ref="T103:T107" si="7">COUNTIF(B103:Q103, 4)</f>
        <v>4</v>
      </c>
      <c r="U103">
        <f t="shared" ref="U103:U107" si="8">COUNTIF(B103:Q103, 5)</f>
        <v>4</v>
      </c>
      <c r="V103">
        <f t="shared" ref="V103:V107" si="9">COUNTIF(B103:Q103, 6)</f>
        <v>6</v>
      </c>
    </row>
    <row r="104" spans="1:22" x14ac:dyDescent="0.25">
      <c r="A104" t="s">
        <v>4</v>
      </c>
      <c r="B104">
        <v>6</v>
      </c>
      <c r="C104">
        <v>6</v>
      </c>
      <c r="D104">
        <v>6</v>
      </c>
      <c r="E104">
        <v>6</v>
      </c>
      <c r="F104">
        <v>6</v>
      </c>
      <c r="G104">
        <v>6</v>
      </c>
      <c r="H104">
        <v>6</v>
      </c>
      <c r="I104">
        <v>6</v>
      </c>
      <c r="J104">
        <v>6</v>
      </c>
      <c r="K104">
        <v>6</v>
      </c>
      <c r="L104">
        <v>6</v>
      </c>
      <c r="M104">
        <v>6</v>
      </c>
      <c r="N104">
        <v>6</v>
      </c>
      <c r="O104">
        <v>6</v>
      </c>
      <c r="P104">
        <v>5</v>
      </c>
      <c r="Q104">
        <v>6</v>
      </c>
      <c r="R104" t="s">
        <v>4</v>
      </c>
      <c r="S104">
        <f t="shared" si="6"/>
        <v>0</v>
      </c>
      <c r="T104">
        <f t="shared" si="7"/>
        <v>0</v>
      </c>
      <c r="U104">
        <f t="shared" si="8"/>
        <v>1</v>
      </c>
      <c r="V104">
        <f t="shared" si="9"/>
        <v>15</v>
      </c>
    </row>
    <row r="105" spans="1:22" x14ac:dyDescent="0.25">
      <c r="A105" t="s">
        <v>5</v>
      </c>
      <c r="B105">
        <v>3</v>
      </c>
      <c r="C105">
        <v>5</v>
      </c>
      <c r="D105">
        <v>4</v>
      </c>
      <c r="E105">
        <v>3</v>
      </c>
      <c r="F105">
        <v>5</v>
      </c>
      <c r="G105">
        <v>4</v>
      </c>
      <c r="H105">
        <v>4</v>
      </c>
      <c r="I105">
        <v>4</v>
      </c>
      <c r="J105">
        <v>5</v>
      </c>
      <c r="K105">
        <v>4</v>
      </c>
      <c r="L105">
        <v>4</v>
      </c>
      <c r="M105">
        <v>4</v>
      </c>
      <c r="N105">
        <v>4</v>
      </c>
      <c r="O105">
        <v>3</v>
      </c>
      <c r="P105">
        <v>4</v>
      </c>
      <c r="Q105">
        <v>4</v>
      </c>
      <c r="R105" t="s">
        <v>5</v>
      </c>
      <c r="S105">
        <f t="shared" si="6"/>
        <v>3</v>
      </c>
      <c r="T105">
        <f t="shared" si="7"/>
        <v>10</v>
      </c>
      <c r="U105">
        <f t="shared" si="8"/>
        <v>3</v>
      </c>
      <c r="V105">
        <f t="shared" si="9"/>
        <v>0</v>
      </c>
    </row>
    <row r="106" spans="1:22" x14ac:dyDescent="0.25">
      <c r="A106" t="s">
        <v>6</v>
      </c>
      <c r="B106">
        <v>4</v>
      </c>
      <c r="C106">
        <v>3</v>
      </c>
      <c r="D106">
        <v>4</v>
      </c>
      <c r="E106">
        <v>5</v>
      </c>
      <c r="F106">
        <v>5</v>
      </c>
      <c r="G106">
        <v>4</v>
      </c>
      <c r="H106">
        <v>4</v>
      </c>
      <c r="I106">
        <v>4</v>
      </c>
      <c r="J106">
        <v>3</v>
      </c>
      <c r="K106">
        <v>4</v>
      </c>
      <c r="L106">
        <v>4</v>
      </c>
      <c r="M106">
        <v>4</v>
      </c>
      <c r="N106">
        <v>3</v>
      </c>
      <c r="O106">
        <v>3</v>
      </c>
      <c r="P106">
        <v>5</v>
      </c>
      <c r="Q106">
        <v>5</v>
      </c>
      <c r="R106" t="s">
        <v>6</v>
      </c>
      <c r="S106">
        <f t="shared" si="6"/>
        <v>4</v>
      </c>
      <c r="T106">
        <f t="shared" si="7"/>
        <v>8</v>
      </c>
      <c r="U106">
        <f t="shared" si="8"/>
        <v>4</v>
      </c>
      <c r="V106">
        <f t="shared" si="9"/>
        <v>0</v>
      </c>
    </row>
    <row r="107" spans="1:22" x14ac:dyDescent="0.25">
      <c r="A107" t="s">
        <v>150</v>
      </c>
      <c r="B107">
        <v>3</v>
      </c>
      <c r="C107">
        <v>4</v>
      </c>
      <c r="D107">
        <v>3</v>
      </c>
      <c r="E107">
        <v>3</v>
      </c>
      <c r="F107">
        <v>5</v>
      </c>
      <c r="G107">
        <v>3</v>
      </c>
      <c r="H107">
        <v>4</v>
      </c>
      <c r="I107">
        <v>4</v>
      </c>
      <c r="J107">
        <v>4</v>
      </c>
      <c r="K107">
        <v>4</v>
      </c>
      <c r="L107">
        <v>4</v>
      </c>
      <c r="M107">
        <v>3</v>
      </c>
      <c r="N107">
        <v>4</v>
      </c>
      <c r="O107">
        <v>4</v>
      </c>
      <c r="P107">
        <v>4</v>
      </c>
      <c r="Q107">
        <v>4</v>
      </c>
      <c r="R107" t="s">
        <v>150</v>
      </c>
      <c r="S107">
        <f t="shared" si="6"/>
        <v>5</v>
      </c>
      <c r="T107">
        <f t="shared" si="7"/>
        <v>10</v>
      </c>
      <c r="U107">
        <f t="shared" si="8"/>
        <v>1</v>
      </c>
      <c r="V107">
        <f t="shared" si="9"/>
        <v>0</v>
      </c>
    </row>
    <row r="110" spans="1:22" x14ac:dyDescent="0.25">
      <c r="C110" t="s">
        <v>157</v>
      </c>
      <c r="D110" t="s">
        <v>158</v>
      </c>
      <c r="E110" t="s">
        <v>159</v>
      </c>
      <c r="F110" t="s">
        <v>160</v>
      </c>
      <c r="G110">
        <v>96</v>
      </c>
      <c r="R110" t="s">
        <v>143</v>
      </c>
      <c r="S110">
        <f>S102/16*100</f>
        <v>25</v>
      </c>
      <c r="T110">
        <f t="shared" ref="T110:V110" si="10">T102/16*100</f>
        <v>62.5</v>
      </c>
      <c r="U110">
        <f t="shared" si="10"/>
        <v>12.5</v>
      </c>
      <c r="V110">
        <f t="shared" si="10"/>
        <v>0</v>
      </c>
    </row>
    <row r="111" spans="1:22" x14ac:dyDescent="0.25">
      <c r="B111" t="s">
        <v>161</v>
      </c>
      <c r="C111">
        <f>COUNTIF(B102:Q107, 3)</f>
        <v>18</v>
      </c>
      <c r="D111">
        <f>COUNTIF(B102:Q107, 4)</f>
        <v>42</v>
      </c>
      <c r="E111">
        <f>COUNTIF(B102:Q107, 5)</f>
        <v>15</v>
      </c>
      <c r="F111">
        <f>COUNTIF(D102:S107, 6)</f>
        <v>18</v>
      </c>
      <c r="I111">
        <f>C111/$G$110*100</f>
        <v>18.75</v>
      </c>
      <c r="J111">
        <f t="shared" ref="J111:L111" si="11">D111/$G$110*100</f>
        <v>43.75</v>
      </c>
      <c r="K111">
        <f t="shared" si="11"/>
        <v>15.625</v>
      </c>
      <c r="L111">
        <f t="shared" si="11"/>
        <v>18.75</v>
      </c>
      <c r="N111" t="s">
        <v>156</v>
      </c>
      <c r="R111" t="s">
        <v>149</v>
      </c>
      <c r="S111">
        <f t="shared" ref="S111:V111" si="12">S103/16*100</f>
        <v>12.5</v>
      </c>
      <c r="T111">
        <f t="shared" si="12"/>
        <v>25</v>
      </c>
      <c r="U111">
        <f t="shared" si="12"/>
        <v>25</v>
      </c>
      <c r="V111">
        <f t="shared" si="12"/>
        <v>37.5</v>
      </c>
    </row>
    <row r="112" spans="1:22" x14ac:dyDescent="0.25">
      <c r="B112" t="s">
        <v>162</v>
      </c>
      <c r="E112">
        <f>D111+E111</f>
        <v>57</v>
      </c>
      <c r="F112" t="e">
        <f>#REF!+F111</f>
        <v>#REF!</v>
      </c>
      <c r="R112" t="s">
        <v>4</v>
      </c>
      <c r="S112">
        <f t="shared" ref="S112:V112" si="13">S104/16*100</f>
        <v>0</v>
      </c>
      <c r="T112">
        <f t="shared" si="13"/>
        <v>0</v>
      </c>
      <c r="U112">
        <f t="shared" si="13"/>
        <v>6.25</v>
      </c>
      <c r="V112">
        <f t="shared" si="13"/>
        <v>93.75</v>
      </c>
    </row>
    <row r="113" spans="2:22" x14ac:dyDescent="0.25">
      <c r="R113" t="s">
        <v>5</v>
      </c>
      <c r="S113">
        <f t="shared" ref="S113:V113" si="14">S105/16*100</f>
        <v>18.75</v>
      </c>
      <c r="T113">
        <f t="shared" si="14"/>
        <v>62.5</v>
      </c>
      <c r="U113">
        <f t="shared" si="14"/>
        <v>18.75</v>
      </c>
      <c r="V113">
        <f t="shared" si="14"/>
        <v>0</v>
      </c>
    </row>
    <row r="114" spans="2:22" x14ac:dyDescent="0.25">
      <c r="R114" t="s">
        <v>6</v>
      </c>
      <c r="S114">
        <f t="shared" ref="S114:V114" si="15">S106/16*100</f>
        <v>25</v>
      </c>
      <c r="T114">
        <f t="shared" si="15"/>
        <v>50</v>
      </c>
      <c r="U114">
        <f t="shared" si="15"/>
        <v>25</v>
      </c>
      <c r="V114">
        <f t="shared" si="15"/>
        <v>0</v>
      </c>
    </row>
    <row r="115" spans="2:22" x14ac:dyDescent="0.25">
      <c r="C115" t="s">
        <v>157</v>
      </c>
      <c r="D115" t="s">
        <v>158</v>
      </c>
      <c r="E115" t="s">
        <v>159</v>
      </c>
      <c r="F115" t="s">
        <v>160</v>
      </c>
      <c r="R115" t="s">
        <v>150</v>
      </c>
      <c r="S115">
        <f t="shared" ref="S115:V115" si="16">S107/16*100</f>
        <v>31.25</v>
      </c>
      <c r="T115">
        <f t="shared" si="16"/>
        <v>62.5</v>
      </c>
      <c r="U115">
        <f t="shared" si="16"/>
        <v>6.25</v>
      </c>
      <c r="V115">
        <f t="shared" si="16"/>
        <v>0</v>
      </c>
    </row>
    <row r="116" spans="2:22" x14ac:dyDescent="0.25">
      <c r="B116" t="s">
        <v>161</v>
      </c>
      <c r="C116" s="1">
        <f>C111/96*100</f>
        <v>18.75</v>
      </c>
      <c r="D116" s="1">
        <f>D111/96*100</f>
        <v>43.75</v>
      </c>
      <c r="E116" s="1">
        <f t="shared" ref="E116:F117" si="17">E111/96*100</f>
        <v>15.625</v>
      </c>
      <c r="F116" s="1">
        <f t="shared" si="17"/>
        <v>18.75</v>
      </c>
    </row>
    <row r="117" spans="2:22" x14ac:dyDescent="0.25">
      <c r="B117" t="s">
        <v>162</v>
      </c>
      <c r="C117" s="1">
        <f>C112/96*100</f>
        <v>0</v>
      </c>
      <c r="D117" s="1">
        <f>E112/96*100</f>
        <v>59.375</v>
      </c>
      <c r="E117" s="1" t="e">
        <f>#REF!/96*100</f>
        <v>#REF!</v>
      </c>
      <c r="F117" s="1" t="e">
        <f t="shared" si="17"/>
        <v>#REF!</v>
      </c>
    </row>
    <row r="119" spans="2:22" x14ac:dyDescent="0.25">
      <c r="F119">
        <f>D111+E111+F111</f>
        <v>75</v>
      </c>
    </row>
    <row r="120" spans="2:22" x14ac:dyDescent="0.25">
      <c r="F120">
        <f>F119/96*100</f>
        <v>78.125</v>
      </c>
    </row>
    <row r="123" spans="2:22" x14ac:dyDescent="0.25">
      <c r="S123">
        <f>16*6</f>
        <v>96</v>
      </c>
    </row>
  </sheetData>
  <mergeCells count="16">
    <mergeCell ref="R81:R82"/>
    <mergeCell ref="F81:F82"/>
    <mergeCell ref="I81:I82"/>
    <mergeCell ref="L81:L82"/>
    <mergeCell ref="O81:O82"/>
    <mergeCell ref="D81:E81"/>
    <mergeCell ref="F61:G61"/>
    <mergeCell ref="H61:I61"/>
    <mergeCell ref="J61:K61"/>
    <mergeCell ref="L61:M61"/>
    <mergeCell ref="N61:O61"/>
    <mergeCell ref="B43:B46"/>
    <mergeCell ref="B47:B50"/>
    <mergeCell ref="B51:B54"/>
    <mergeCell ref="B55:B58"/>
    <mergeCell ref="D61:E6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5"/>
  <sheetViews>
    <sheetView tabSelected="1" topLeftCell="A9" workbookViewId="0">
      <selection activeCell="R56" sqref="R56"/>
    </sheetView>
  </sheetViews>
  <sheetFormatPr defaultRowHeight="15" x14ac:dyDescent="0.25"/>
  <sheetData>
    <row r="2" spans="2:12" x14ac:dyDescent="0.25">
      <c r="C2" s="7" t="s">
        <v>7</v>
      </c>
      <c r="D2" t="s">
        <v>1</v>
      </c>
      <c r="E2" t="s">
        <v>0</v>
      </c>
      <c r="F2" t="s">
        <v>8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L2" t="s">
        <v>7</v>
      </c>
    </row>
    <row r="3" spans="2:12" x14ac:dyDescent="0.25">
      <c r="B3" t="s">
        <v>10</v>
      </c>
      <c r="C3">
        <v>2030</v>
      </c>
      <c r="D3" s="1">
        <v>5.7877423819718334</v>
      </c>
      <c r="E3" s="1">
        <v>0.33839806503662662</v>
      </c>
      <c r="F3" s="1">
        <v>25.290390176574142</v>
      </c>
      <c r="G3" s="1">
        <v>0</v>
      </c>
      <c r="H3" s="1">
        <v>16.352943818561808</v>
      </c>
      <c r="I3" s="1">
        <v>0</v>
      </c>
      <c r="J3" s="1">
        <v>3.5991710565216404</v>
      </c>
      <c r="K3" s="1">
        <v>2.4087254559655857</v>
      </c>
      <c r="L3" s="1">
        <v>-4.0663887483184524</v>
      </c>
    </row>
    <row r="4" spans="2:12" x14ac:dyDescent="0.25">
      <c r="C4">
        <v>2050</v>
      </c>
      <c r="D4" s="1">
        <v>6.422015519722172</v>
      </c>
      <c r="E4" s="1">
        <v>0.53197631299306258</v>
      </c>
      <c r="F4" s="1">
        <v>20.333008947475371</v>
      </c>
      <c r="G4" s="1">
        <v>0</v>
      </c>
      <c r="H4" s="1">
        <v>21.469832690821466</v>
      </c>
      <c r="I4" s="1">
        <v>0</v>
      </c>
      <c r="J4" s="1">
        <v>5.0498573497114849</v>
      </c>
      <c r="K4" s="1">
        <v>3.8146767950699587</v>
      </c>
      <c r="L4" s="1">
        <v>-0.49077105583154434</v>
      </c>
    </row>
    <row r="5" spans="2:12" x14ac:dyDescent="0.25">
      <c r="C5">
        <v>2070</v>
      </c>
      <c r="D5" s="1">
        <v>7.7698459374416409</v>
      </c>
      <c r="E5" s="1">
        <v>0.55344457733409591</v>
      </c>
      <c r="F5" s="1">
        <v>14.678495983034608</v>
      </c>
      <c r="G5" s="1">
        <v>0</v>
      </c>
      <c r="H5" s="1">
        <v>24.951427181224947</v>
      </c>
      <c r="I5" s="1">
        <v>0</v>
      </c>
      <c r="J5" s="1">
        <v>6.2434599960069272</v>
      </c>
      <c r="K5" s="1">
        <v>2.9979844730902148</v>
      </c>
      <c r="L5" s="1">
        <v>-1.3320928658284643</v>
      </c>
    </row>
    <row r="6" spans="2:12" x14ac:dyDescent="0.25">
      <c r="C6">
        <v>2090</v>
      </c>
      <c r="D6" s="1">
        <v>6.540941733050361</v>
      </c>
      <c r="E6" s="1">
        <v>0.79541738727964084</v>
      </c>
      <c r="F6" s="1">
        <v>18.745097772529682</v>
      </c>
      <c r="G6" s="1">
        <v>0</v>
      </c>
      <c r="H6" s="1">
        <v>34.974199199053153</v>
      </c>
      <c r="I6" s="1">
        <v>0</v>
      </c>
      <c r="J6" s="1">
        <v>9.4202793469163346</v>
      </c>
      <c r="K6" s="1">
        <v>6.1820507410618877</v>
      </c>
      <c r="L6" s="1">
        <v>0.56088120666461094</v>
      </c>
    </row>
    <row r="7" spans="2:12" x14ac:dyDescent="0.25">
      <c r="B7" t="s">
        <v>133</v>
      </c>
      <c r="C7">
        <v>2030</v>
      </c>
      <c r="D7" s="1">
        <v>4.0038491820490085</v>
      </c>
      <c r="E7" s="1">
        <v>0.38933970923568872</v>
      </c>
      <c r="F7" s="1">
        <v>14.949602769000933</v>
      </c>
      <c r="G7" s="1">
        <v>0</v>
      </c>
      <c r="H7" s="1">
        <v>20.942318374093666</v>
      </c>
      <c r="I7" s="1">
        <v>0</v>
      </c>
      <c r="J7" s="1">
        <v>4.3887851148401626</v>
      </c>
      <c r="K7" s="1">
        <v>2.2226436610841223</v>
      </c>
      <c r="L7" s="1">
        <v>-4.8376004074822987</v>
      </c>
    </row>
    <row r="8" spans="2:12" x14ac:dyDescent="0.25">
      <c r="C8">
        <v>2050</v>
      </c>
      <c r="D8" s="1">
        <v>4.0038491820490085</v>
      </c>
      <c r="E8" s="1">
        <v>0.38933970923568872</v>
      </c>
      <c r="F8" s="1">
        <v>14.949602769000933</v>
      </c>
      <c r="G8" s="1">
        <v>0</v>
      </c>
      <c r="H8" s="1">
        <v>20.942318374093666</v>
      </c>
      <c r="I8" s="1">
        <v>0</v>
      </c>
      <c r="J8" s="1">
        <v>4.3887851148401626</v>
      </c>
      <c r="K8" s="1">
        <v>2.2226436610841223</v>
      </c>
      <c r="L8" s="1">
        <v>-1.0516522624961482</v>
      </c>
    </row>
    <row r="9" spans="2:12" x14ac:dyDescent="0.25">
      <c r="C9">
        <v>2070</v>
      </c>
      <c r="D9" s="1">
        <v>6.620225875269151</v>
      </c>
      <c r="E9" s="1">
        <v>0.57127415280376748</v>
      </c>
      <c r="F9" s="1">
        <v>9.0239830185938246</v>
      </c>
      <c r="G9" s="1">
        <v>0</v>
      </c>
      <c r="H9" s="1">
        <v>19.887289740638067</v>
      </c>
      <c r="I9" s="1">
        <v>0</v>
      </c>
      <c r="J9" s="1">
        <v>4.8294999380877117</v>
      </c>
      <c r="K9" s="1">
        <v>3.5872434902148402</v>
      </c>
      <c r="L9" s="1">
        <v>-4.3468293516507686</v>
      </c>
    </row>
    <row r="10" spans="2:12" x14ac:dyDescent="0.25">
      <c r="C10">
        <v>2090</v>
      </c>
      <c r="D10" s="1">
        <v>9.0383922129423144</v>
      </c>
      <c r="E10" s="1">
        <v>0.91294703782461983</v>
      </c>
      <c r="F10" s="1">
        <v>8.404310364956487</v>
      </c>
      <c r="G10" s="1">
        <v>0</v>
      </c>
      <c r="H10" s="1">
        <v>22.946872777659308</v>
      </c>
      <c r="I10" s="1">
        <v>0</v>
      </c>
      <c r="J10" s="1">
        <v>7.418699524667054</v>
      </c>
      <c r="K10" s="1">
        <v>6.5232006983445689</v>
      </c>
      <c r="L10" s="1">
        <v>-2.6641857316569144</v>
      </c>
    </row>
    <row r="11" spans="2:12" x14ac:dyDescent="0.25">
      <c r="B11" t="s">
        <v>134</v>
      </c>
      <c r="C11">
        <v>2030</v>
      </c>
      <c r="D11" s="1">
        <v>3.4885022576268576</v>
      </c>
      <c r="E11" s="1">
        <v>3.3475937616526452E-2</v>
      </c>
      <c r="F11" s="1">
        <v>11.115378224619874</v>
      </c>
      <c r="G11" s="1">
        <v>0</v>
      </c>
      <c r="H11" s="1">
        <v>13.557117939904465</v>
      </c>
      <c r="I11" s="1">
        <v>0</v>
      </c>
      <c r="J11" s="1">
        <v>2.1117585280611664</v>
      </c>
      <c r="K11" s="1">
        <v>-1.7367634188936414</v>
      </c>
      <c r="L11" s="1">
        <v>-10.796963228293812</v>
      </c>
    </row>
    <row r="12" spans="2:12" x14ac:dyDescent="0.25">
      <c r="C12">
        <v>2050</v>
      </c>
      <c r="D12" s="1">
        <v>4.9949009597839114</v>
      </c>
      <c r="E12" s="1">
        <v>-1.2371542162629368E-2</v>
      </c>
      <c r="F12" s="1">
        <v>0.5422135719326775</v>
      </c>
      <c r="G12" s="1">
        <v>0</v>
      </c>
      <c r="H12" s="1">
        <v>8.5457319309903639</v>
      </c>
      <c r="I12" s="1">
        <v>0</v>
      </c>
      <c r="J12" s="1">
        <v>2.8095569982031168</v>
      </c>
      <c r="K12" s="1">
        <v>-1.7264255414002267</v>
      </c>
      <c r="L12" s="1">
        <v>-19.140071177429938</v>
      </c>
    </row>
    <row r="13" spans="2:12" x14ac:dyDescent="0.25">
      <c r="C13">
        <v>2070</v>
      </c>
      <c r="D13" s="1">
        <v>6.7787941597067363</v>
      </c>
      <c r="E13" s="1">
        <v>-6.5860268571644509E-2</v>
      </c>
      <c r="F13" s="1">
        <v>-5.1122993925080991</v>
      </c>
      <c r="G13" s="1">
        <v>0</v>
      </c>
      <c r="H13" s="1">
        <v>6.9631889808069625</v>
      </c>
      <c r="I13" s="1">
        <v>0</v>
      </c>
      <c r="J13" s="1">
        <v>2.8646463511090605</v>
      </c>
      <c r="K13" s="1">
        <v>-4.2488676497933699</v>
      </c>
      <c r="L13" s="1">
        <v>-20.261833590759167</v>
      </c>
    </row>
    <row r="14" spans="2:12" x14ac:dyDescent="0.25">
      <c r="C14">
        <v>2090</v>
      </c>
      <c r="D14" s="1">
        <v>6.6202258752691518</v>
      </c>
      <c r="E14" s="1">
        <v>-0.13936178377314845</v>
      </c>
      <c r="F14" s="1">
        <v>-17.931777414630677</v>
      </c>
      <c r="G14" s="1">
        <v>3.3496062153846484E-2</v>
      </c>
      <c r="H14" s="1">
        <v>5.5389003256419018</v>
      </c>
      <c r="I14" s="1">
        <v>0</v>
      </c>
      <c r="J14" s="1">
        <v>1.1568764110248129</v>
      </c>
      <c r="K14" s="1">
        <v>-5.427385684042628</v>
      </c>
      <c r="L14" s="1">
        <v>-30.077254707389901</v>
      </c>
    </row>
    <row r="15" spans="2:12" x14ac:dyDescent="0.25">
      <c r="B15" t="s">
        <v>135</v>
      </c>
      <c r="C15">
        <v>2030</v>
      </c>
      <c r="D15" s="1">
        <v>4.5588381775805535</v>
      </c>
      <c r="E15" s="1">
        <v>0.19794467460206977</v>
      </c>
      <c r="F15" s="1">
        <v>13.400421134907582</v>
      </c>
      <c r="G15" s="1">
        <v>0</v>
      </c>
      <c r="H15" s="1">
        <v>16.61670097692571</v>
      </c>
      <c r="I15" s="1">
        <v>0</v>
      </c>
      <c r="J15" s="1">
        <v>6.4821805252660161</v>
      </c>
      <c r="K15" s="1">
        <v>1.933183091268516</v>
      </c>
      <c r="L15" s="1">
        <v>-10.867073379126893</v>
      </c>
    </row>
    <row r="16" spans="2:12" x14ac:dyDescent="0.25">
      <c r="C16">
        <v>2050</v>
      </c>
      <c r="D16" s="1">
        <v>8.3248349329731859</v>
      </c>
      <c r="E16" s="1">
        <v>0.32602652287399736</v>
      </c>
      <c r="F16" s="1">
        <v>4.9573812290987576</v>
      </c>
      <c r="G16" s="1">
        <v>0</v>
      </c>
      <c r="H16" s="1">
        <v>17.407972452017408</v>
      </c>
      <c r="I16" s="1">
        <v>0</v>
      </c>
      <c r="J16" s="1">
        <v>6.1516444078303563</v>
      </c>
      <c r="K16" s="1">
        <v>-0.13439240741438852</v>
      </c>
      <c r="L16" s="1">
        <v>-10.095861719963047</v>
      </c>
    </row>
    <row r="17" spans="3:12" x14ac:dyDescent="0.25">
      <c r="C17">
        <v>2070</v>
      </c>
      <c r="D17" s="1">
        <v>8.8798239285047309</v>
      </c>
      <c r="E17" s="1">
        <v>0.20958847899042687</v>
      </c>
      <c r="F17" s="1">
        <v>-12.935666644679578</v>
      </c>
      <c r="G17" s="1">
        <v>8.3740155384616197E-2</v>
      </c>
      <c r="H17" s="1">
        <v>12.396586443103304</v>
      </c>
      <c r="I17" s="1">
        <v>0</v>
      </c>
      <c r="J17" s="1">
        <v>4.7009581146405095</v>
      </c>
      <c r="K17" s="1">
        <v>-2.4914284759129046</v>
      </c>
      <c r="L17" s="1">
        <v>-14.863351976612257</v>
      </c>
    </row>
    <row r="18" spans="3:12" x14ac:dyDescent="0.25">
      <c r="C18">
        <v>2090</v>
      </c>
      <c r="D18" s="1">
        <v>7.0959307285819051</v>
      </c>
      <c r="E18" s="1">
        <v>-2.1832133228169459E-2</v>
      </c>
      <c r="F18" s="1">
        <v>-24.748176604641468</v>
      </c>
      <c r="G18" s="1">
        <v>0.20097637292307888</v>
      </c>
      <c r="H18" s="1">
        <v>8.0182176142625625</v>
      </c>
      <c r="I18" s="1">
        <v>0</v>
      </c>
      <c r="J18" s="1">
        <v>0.9732452346716679</v>
      </c>
      <c r="K18" s="1">
        <v>-3.8043389175765476</v>
      </c>
      <c r="L18" s="1">
        <v>-28.955492294060679</v>
      </c>
    </row>
    <row r="22" spans="3:12" x14ac:dyDescent="0.25">
      <c r="E22">
        <v>2030</v>
      </c>
      <c r="F22">
        <v>2050</v>
      </c>
      <c r="G22">
        <v>2070</v>
      </c>
      <c r="H22">
        <v>2090</v>
      </c>
    </row>
    <row r="23" spans="3:12" x14ac:dyDescent="0.25">
      <c r="D23" t="s">
        <v>10</v>
      </c>
      <c r="E23" s="1">
        <v>-4.0663887483184524</v>
      </c>
      <c r="F23" s="1">
        <v>-0.49077105583154434</v>
      </c>
      <c r="G23" s="1">
        <v>-1.3320928658284643</v>
      </c>
      <c r="H23" s="1">
        <v>0.56088120666461094</v>
      </c>
    </row>
    <row r="24" spans="3:12" x14ac:dyDescent="0.25">
      <c r="D24" t="s">
        <v>133</v>
      </c>
      <c r="E24" s="1">
        <v>-4.8376004074822987</v>
      </c>
      <c r="F24" s="1">
        <v>-1.0516522624961482</v>
      </c>
      <c r="G24" s="1">
        <v>-4.3468293516507686</v>
      </c>
      <c r="H24" s="1">
        <v>-2.6641857316569144</v>
      </c>
    </row>
    <row r="25" spans="3:12" x14ac:dyDescent="0.25">
      <c r="D25" t="s">
        <v>134</v>
      </c>
      <c r="E25" s="1">
        <v>-10.796963228293812</v>
      </c>
      <c r="F25" s="1">
        <v>-19.140071177429938</v>
      </c>
      <c r="G25" s="1">
        <v>-20.261833590759167</v>
      </c>
      <c r="H25" s="1">
        <v>-30.077254707389901</v>
      </c>
    </row>
    <row r="26" spans="3:12" x14ac:dyDescent="0.25">
      <c r="D26" t="s">
        <v>135</v>
      </c>
      <c r="E26" s="1">
        <v>-10.867073379126893</v>
      </c>
      <c r="F26" s="1">
        <v>-10.095861719963047</v>
      </c>
      <c r="G26" s="1">
        <v>-14.863351976612257</v>
      </c>
      <c r="H26" s="1">
        <v>-28.955492294060679</v>
      </c>
    </row>
    <row r="28" spans="3:12" x14ac:dyDescent="0.25">
      <c r="E28">
        <v>2030</v>
      </c>
      <c r="F28">
        <v>2050</v>
      </c>
      <c r="G28">
        <v>2070</v>
      </c>
      <c r="H28">
        <v>2090</v>
      </c>
    </row>
    <row r="29" spans="3:12" x14ac:dyDescent="0.25">
      <c r="D29" t="s">
        <v>10</v>
      </c>
      <c r="E29" s="1">
        <f>E23*-1</f>
        <v>4.0663887483184524</v>
      </c>
      <c r="F29" s="1">
        <f t="shared" ref="F29:H29" si="0">F23*-1</f>
        <v>0.49077105583154434</v>
      </c>
      <c r="G29" s="1">
        <f t="shared" si="0"/>
        <v>1.3320928658284643</v>
      </c>
      <c r="H29" s="1">
        <f>H23*1</f>
        <v>0.56088120666461094</v>
      </c>
    </row>
    <row r="30" spans="3:12" x14ac:dyDescent="0.25">
      <c r="D30" t="s">
        <v>133</v>
      </c>
      <c r="E30" s="1">
        <f t="shared" ref="E30:H30" si="1">E24*-1</f>
        <v>4.8376004074822987</v>
      </c>
      <c r="F30" s="1">
        <f t="shared" si="1"/>
        <v>1.0516522624961482</v>
      </c>
      <c r="G30" s="1">
        <f t="shared" si="1"/>
        <v>4.3468293516507686</v>
      </c>
      <c r="H30" s="1">
        <f t="shared" si="1"/>
        <v>2.6641857316569144</v>
      </c>
    </row>
    <row r="31" spans="3:12" x14ac:dyDescent="0.25">
      <c r="D31" t="s">
        <v>134</v>
      </c>
      <c r="E31" s="1">
        <f t="shared" ref="E31:H31" si="2">E25*-1</f>
        <v>10.796963228293812</v>
      </c>
      <c r="F31" s="1">
        <f t="shared" si="2"/>
        <v>19.140071177429938</v>
      </c>
      <c r="G31" s="1">
        <f t="shared" si="2"/>
        <v>20.261833590759167</v>
      </c>
      <c r="H31" s="1">
        <f t="shared" si="2"/>
        <v>30.077254707389901</v>
      </c>
    </row>
    <row r="32" spans="3:12" x14ac:dyDescent="0.25">
      <c r="D32" t="s">
        <v>135</v>
      </c>
      <c r="E32" s="1">
        <f t="shared" ref="E32:H32" si="3">E26*-1</f>
        <v>10.867073379126893</v>
      </c>
      <c r="F32" s="1">
        <f t="shared" si="3"/>
        <v>10.095861719963047</v>
      </c>
      <c r="G32" s="1">
        <f t="shared" si="3"/>
        <v>14.863351976612257</v>
      </c>
      <c r="H32" s="1">
        <f t="shared" si="3"/>
        <v>28.955492294060679</v>
      </c>
    </row>
    <row r="35" spans="4:8" x14ac:dyDescent="0.25">
      <c r="E35">
        <v>2030</v>
      </c>
      <c r="F35">
        <v>2050</v>
      </c>
      <c r="G35">
        <v>2070</v>
      </c>
      <c r="H35">
        <v>2090</v>
      </c>
    </row>
    <row r="36" spans="4:8" x14ac:dyDescent="0.25">
      <c r="D36" t="s">
        <v>10</v>
      </c>
      <c r="E36" s="1">
        <v>4.0663887483184524</v>
      </c>
      <c r="F36" s="1">
        <v>0.49077105583154434</v>
      </c>
      <c r="G36" s="1">
        <v>1.3320928658284643</v>
      </c>
      <c r="H36" s="1">
        <v>0.56088120666461094</v>
      </c>
    </row>
    <row r="37" spans="4:8" x14ac:dyDescent="0.25">
      <c r="D37" t="s">
        <v>133</v>
      </c>
      <c r="E37" s="1">
        <v>4.8376004074822987</v>
      </c>
      <c r="F37" s="1">
        <v>1.0516522624961482</v>
      </c>
      <c r="G37" s="1">
        <v>4.3468293516507686</v>
      </c>
      <c r="H37" s="1">
        <v>2.6641857316569144</v>
      </c>
    </row>
    <row r="38" spans="4:8" x14ac:dyDescent="0.25">
      <c r="D38" t="s">
        <v>134</v>
      </c>
      <c r="E38" s="1">
        <v>10.796963228293812</v>
      </c>
      <c r="F38" s="1">
        <v>19.140071177429938</v>
      </c>
      <c r="G38" s="1">
        <v>20.261833590759167</v>
      </c>
      <c r="H38" s="1">
        <v>30.077254707389901</v>
      </c>
    </row>
    <row r="39" spans="4:8" x14ac:dyDescent="0.25">
      <c r="D39" t="s">
        <v>135</v>
      </c>
      <c r="E39" s="1">
        <v>10.867073379126893</v>
      </c>
      <c r="F39" s="1">
        <v>10.095861719963047</v>
      </c>
      <c r="G39" s="1">
        <v>14.863351976612257</v>
      </c>
      <c r="H39" s="1">
        <v>28.955492294060679</v>
      </c>
    </row>
    <row r="41" spans="4:8" x14ac:dyDescent="0.25">
      <c r="E41" t="s">
        <v>10</v>
      </c>
      <c r="F41" t="s">
        <v>133</v>
      </c>
      <c r="G41" t="s">
        <v>134</v>
      </c>
      <c r="H41" t="s">
        <v>135</v>
      </c>
    </row>
    <row r="42" spans="4:8" x14ac:dyDescent="0.25">
      <c r="D42">
        <v>2030</v>
      </c>
      <c r="E42" s="1">
        <v>4.0663887483184524</v>
      </c>
      <c r="F42" s="1">
        <v>4.8376004074822987</v>
      </c>
      <c r="G42" s="1">
        <v>10.796963228293812</v>
      </c>
      <c r="H42" s="1">
        <v>10.867073379126893</v>
      </c>
    </row>
    <row r="43" spans="4:8" x14ac:dyDescent="0.25">
      <c r="D43">
        <v>2050</v>
      </c>
      <c r="E43" s="1">
        <v>0.49077105583154434</v>
      </c>
      <c r="F43" s="1">
        <v>1.0516522624961482</v>
      </c>
      <c r="G43" s="1">
        <v>19.140071177429938</v>
      </c>
      <c r="H43" s="1">
        <v>10.095861719963047</v>
      </c>
    </row>
    <row r="44" spans="4:8" x14ac:dyDescent="0.25">
      <c r="D44">
        <v>2070</v>
      </c>
      <c r="E44" s="1">
        <v>1.3320928658284643</v>
      </c>
      <c r="F44" s="1">
        <v>4.3468293516507686</v>
      </c>
      <c r="G44" s="1">
        <v>20.261833590759167</v>
      </c>
      <c r="H44" s="1">
        <v>14.863351976612257</v>
      </c>
    </row>
    <row r="45" spans="4:8" x14ac:dyDescent="0.25">
      <c r="D45">
        <v>2090</v>
      </c>
      <c r="E45" s="1">
        <v>0.56088120666461094</v>
      </c>
      <c r="F45" s="1">
        <v>2.6641857316569144</v>
      </c>
      <c r="G45" s="1">
        <v>30.077254707389901</v>
      </c>
      <c r="H45" s="1">
        <v>28.955492294060679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167"/>
  <sheetViews>
    <sheetView topLeftCell="A34" zoomScale="60" zoomScaleNormal="60" workbookViewId="0">
      <selection activeCell="R60" sqref="R60"/>
    </sheetView>
  </sheetViews>
  <sheetFormatPr defaultRowHeight="15" x14ac:dyDescent="0.25"/>
  <cols>
    <col min="1" max="1" width="13.140625" customWidth="1"/>
    <col min="4" max="4" width="10.7109375" customWidth="1"/>
    <col min="11" max="12" width="9.140625" style="4"/>
  </cols>
  <sheetData>
    <row r="1" spans="2:116" x14ac:dyDescent="0.25"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s="4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</row>
    <row r="2" spans="2:116" x14ac:dyDescent="0.25">
      <c r="B2">
        <v>9132.3898010000012</v>
      </c>
      <c r="C2" t="s">
        <v>1</v>
      </c>
      <c r="D2">
        <v>294</v>
      </c>
      <c r="E2">
        <v>287</v>
      </c>
      <c r="F2">
        <v>335</v>
      </c>
      <c r="G2">
        <v>303</v>
      </c>
      <c r="H2">
        <v>331</v>
      </c>
      <c r="I2">
        <v>328</v>
      </c>
      <c r="J2">
        <v>318</v>
      </c>
      <c r="K2" s="4">
        <v>333</v>
      </c>
      <c r="L2">
        <v>322</v>
      </c>
      <c r="M2">
        <v>330</v>
      </c>
      <c r="N2">
        <v>319</v>
      </c>
      <c r="O2">
        <v>337</v>
      </c>
      <c r="P2">
        <v>328</v>
      </c>
      <c r="Q2">
        <v>307</v>
      </c>
      <c r="R2">
        <v>332</v>
      </c>
      <c r="S2">
        <v>286</v>
      </c>
      <c r="T2">
        <v>322</v>
      </c>
      <c r="U2">
        <v>333</v>
      </c>
      <c r="V2">
        <v>332</v>
      </c>
      <c r="W2">
        <v>328</v>
      </c>
      <c r="X2">
        <v>329</v>
      </c>
      <c r="Y2">
        <v>314</v>
      </c>
      <c r="Z2">
        <v>336</v>
      </c>
      <c r="AA2">
        <v>330</v>
      </c>
      <c r="AB2">
        <v>328</v>
      </c>
      <c r="AC2">
        <v>336</v>
      </c>
      <c r="AD2">
        <v>332</v>
      </c>
      <c r="AE2">
        <v>320</v>
      </c>
      <c r="AF2">
        <v>335</v>
      </c>
      <c r="AG2">
        <v>300</v>
      </c>
      <c r="AH2">
        <v>335</v>
      </c>
      <c r="AI2">
        <v>309</v>
      </c>
      <c r="AJ2">
        <v>271</v>
      </c>
      <c r="AK2">
        <v>310</v>
      </c>
      <c r="AL2">
        <v>289</v>
      </c>
      <c r="AM2">
        <v>304</v>
      </c>
      <c r="AN2">
        <v>327</v>
      </c>
      <c r="AO2">
        <v>332</v>
      </c>
      <c r="AP2">
        <v>262</v>
      </c>
      <c r="AQ2">
        <v>333</v>
      </c>
      <c r="AR2">
        <v>328</v>
      </c>
      <c r="AS2">
        <v>325</v>
      </c>
      <c r="AT2">
        <v>322</v>
      </c>
      <c r="AU2">
        <v>328</v>
      </c>
      <c r="AV2">
        <v>321</v>
      </c>
      <c r="AW2">
        <v>292</v>
      </c>
      <c r="AX2">
        <v>336</v>
      </c>
      <c r="AY2">
        <v>318</v>
      </c>
      <c r="AZ2">
        <v>300</v>
      </c>
      <c r="BA2">
        <v>201</v>
      </c>
      <c r="BB2">
        <v>327</v>
      </c>
      <c r="BC2">
        <v>317</v>
      </c>
      <c r="BD2">
        <v>324</v>
      </c>
      <c r="BE2">
        <v>336</v>
      </c>
      <c r="BF2">
        <v>324</v>
      </c>
      <c r="BG2">
        <v>294</v>
      </c>
      <c r="BH2">
        <v>273</v>
      </c>
      <c r="BI2">
        <v>270</v>
      </c>
      <c r="BJ2">
        <v>331</v>
      </c>
      <c r="BK2">
        <v>285</v>
      </c>
      <c r="BL2">
        <v>332</v>
      </c>
      <c r="BM2">
        <v>309</v>
      </c>
      <c r="BN2">
        <v>278</v>
      </c>
      <c r="BO2">
        <v>271</v>
      </c>
      <c r="BP2">
        <v>325</v>
      </c>
      <c r="BQ2">
        <v>323</v>
      </c>
      <c r="BR2">
        <v>225</v>
      </c>
      <c r="BS2">
        <v>329</v>
      </c>
      <c r="BT2">
        <v>306</v>
      </c>
      <c r="BU2">
        <v>270</v>
      </c>
      <c r="BV2">
        <v>211</v>
      </c>
      <c r="BW2">
        <v>318</v>
      </c>
      <c r="BX2">
        <v>315</v>
      </c>
      <c r="BY2">
        <v>242</v>
      </c>
      <c r="BZ2">
        <v>326</v>
      </c>
      <c r="CA2">
        <v>322</v>
      </c>
      <c r="CB2">
        <v>339</v>
      </c>
      <c r="CC2">
        <v>316</v>
      </c>
      <c r="CD2">
        <v>332</v>
      </c>
      <c r="CE2">
        <v>327</v>
      </c>
      <c r="CF2">
        <v>327</v>
      </c>
      <c r="CG2">
        <v>315</v>
      </c>
      <c r="CH2">
        <v>325</v>
      </c>
      <c r="CI2">
        <v>332</v>
      </c>
      <c r="CJ2">
        <v>288</v>
      </c>
      <c r="CK2">
        <v>280</v>
      </c>
      <c r="CL2">
        <v>334</v>
      </c>
      <c r="CM2">
        <v>272</v>
      </c>
      <c r="CN2">
        <v>331</v>
      </c>
      <c r="CO2">
        <v>309</v>
      </c>
      <c r="CP2">
        <v>287</v>
      </c>
      <c r="CQ2">
        <v>271</v>
      </c>
      <c r="CR2">
        <v>313</v>
      </c>
      <c r="CS2">
        <v>324</v>
      </c>
      <c r="CT2">
        <v>328</v>
      </c>
      <c r="CU2">
        <v>333</v>
      </c>
      <c r="CV2">
        <v>321</v>
      </c>
      <c r="CW2">
        <v>306</v>
      </c>
      <c r="CX2">
        <v>232</v>
      </c>
      <c r="CY2">
        <v>300</v>
      </c>
      <c r="CZ2">
        <v>322</v>
      </c>
      <c r="DA2">
        <v>323</v>
      </c>
      <c r="DB2">
        <v>329</v>
      </c>
      <c r="DC2">
        <v>325</v>
      </c>
      <c r="DD2">
        <v>335</v>
      </c>
      <c r="DE2">
        <v>319</v>
      </c>
      <c r="DF2">
        <v>335</v>
      </c>
      <c r="DG2">
        <v>319</v>
      </c>
      <c r="DH2">
        <v>317</v>
      </c>
      <c r="DI2">
        <v>190</v>
      </c>
      <c r="DJ2">
        <v>314</v>
      </c>
      <c r="DK2">
        <v>333</v>
      </c>
      <c r="DL2">
        <v>297</v>
      </c>
    </row>
    <row r="3" spans="2:116" x14ac:dyDescent="0.25">
      <c r="B3">
        <v>994937.62365700002</v>
      </c>
      <c r="C3" t="s">
        <v>0</v>
      </c>
      <c r="D3">
        <v>7719</v>
      </c>
      <c r="E3">
        <v>7442</v>
      </c>
      <c r="F3">
        <v>8679</v>
      </c>
      <c r="G3">
        <v>7111</v>
      </c>
      <c r="H3">
        <v>7580</v>
      </c>
      <c r="I3">
        <v>7751</v>
      </c>
      <c r="J3">
        <v>7845</v>
      </c>
      <c r="K3" s="4">
        <v>8065</v>
      </c>
      <c r="L3">
        <v>7775</v>
      </c>
      <c r="M3">
        <v>9159</v>
      </c>
      <c r="N3">
        <v>7560</v>
      </c>
      <c r="O3">
        <v>8106</v>
      </c>
      <c r="P3">
        <v>8111</v>
      </c>
      <c r="Q3">
        <v>8017</v>
      </c>
      <c r="R3">
        <v>8575</v>
      </c>
      <c r="S3">
        <v>7514</v>
      </c>
      <c r="T3">
        <v>8891</v>
      </c>
      <c r="U3">
        <v>8477</v>
      </c>
      <c r="V3">
        <v>7803</v>
      </c>
      <c r="W3">
        <v>8128</v>
      </c>
      <c r="X3">
        <v>7920</v>
      </c>
      <c r="Y3">
        <v>8241</v>
      </c>
      <c r="Z3">
        <v>7907</v>
      </c>
      <c r="AA3">
        <v>9146</v>
      </c>
      <c r="AB3">
        <v>7864</v>
      </c>
      <c r="AC3">
        <v>8582</v>
      </c>
      <c r="AD3">
        <v>8166</v>
      </c>
      <c r="AE3">
        <v>7787</v>
      </c>
      <c r="AF3">
        <v>8162</v>
      </c>
      <c r="AG3">
        <v>7737</v>
      </c>
      <c r="AH3">
        <v>8506</v>
      </c>
      <c r="AI3">
        <v>7653</v>
      </c>
      <c r="AJ3">
        <v>8106</v>
      </c>
      <c r="AK3">
        <v>7895</v>
      </c>
      <c r="AL3">
        <v>7767</v>
      </c>
      <c r="AM3">
        <v>7919</v>
      </c>
      <c r="AN3">
        <v>8428</v>
      </c>
      <c r="AO3">
        <v>9036</v>
      </c>
      <c r="AP3">
        <v>7295</v>
      </c>
      <c r="AQ3">
        <v>8059</v>
      </c>
      <c r="AR3">
        <v>8243</v>
      </c>
      <c r="AS3">
        <v>8340</v>
      </c>
      <c r="AT3">
        <v>8185</v>
      </c>
      <c r="AU3">
        <v>7865</v>
      </c>
      <c r="AV3">
        <v>9004</v>
      </c>
      <c r="AW3">
        <v>7640</v>
      </c>
      <c r="AX3">
        <v>8902</v>
      </c>
      <c r="AY3">
        <v>8230</v>
      </c>
      <c r="AZ3">
        <v>7980</v>
      </c>
      <c r="BA3">
        <v>8160</v>
      </c>
      <c r="BB3">
        <v>8166</v>
      </c>
      <c r="BC3">
        <v>9134</v>
      </c>
      <c r="BD3">
        <v>7756</v>
      </c>
      <c r="BE3">
        <v>9091</v>
      </c>
      <c r="BF3">
        <v>8353</v>
      </c>
      <c r="BG3">
        <v>8129</v>
      </c>
      <c r="BH3">
        <v>8408</v>
      </c>
      <c r="BI3">
        <v>7070</v>
      </c>
      <c r="BJ3">
        <v>8153</v>
      </c>
      <c r="BK3">
        <v>6978</v>
      </c>
      <c r="BL3">
        <v>7904</v>
      </c>
      <c r="BM3">
        <v>7495</v>
      </c>
      <c r="BN3">
        <v>7479</v>
      </c>
      <c r="BO3">
        <v>8106</v>
      </c>
      <c r="BP3">
        <v>8432</v>
      </c>
      <c r="BQ3">
        <v>8553</v>
      </c>
      <c r="BR3">
        <v>7035</v>
      </c>
      <c r="BS3">
        <v>8125</v>
      </c>
      <c r="BT3">
        <v>7958</v>
      </c>
      <c r="BU3">
        <v>8003</v>
      </c>
      <c r="BV3">
        <v>7927</v>
      </c>
      <c r="BW3">
        <v>7370</v>
      </c>
      <c r="BX3">
        <v>8271</v>
      </c>
      <c r="BY3">
        <v>7302</v>
      </c>
      <c r="BZ3">
        <v>8438</v>
      </c>
      <c r="CA3">
        <v>8166</v>
      </c>
      <c r="CB3">
        <v>8802</v>
      </c>
      <c r="CC3">
        <v>8602</v>
      </c>
      <c r="CD3">
        <v>8684</v>
      </c>
      <c r="CE3">
        <v>8260</v>
      </c>
      <c r="CF3">
        <v>7686</v>
      </c>
      <c r="CG3">
        <v>8964</v>
      </c>
      <c r="CH3">
        <v>8474</v>
      </c>
      <c r="CI3">
        <v>8615</v>
      </c>
      <c r="CJ3">
        <v>9140</v>
      </c>
      <c r="CK3">
        <v>7428</v>
      </c>
      <c r="CL3">
        <v>8360</v>
      </c>
      <c r="CM3">
        <v>7118</v>
      </c>
      <c r="CN3">
        <v>7667</v>
      </c>
      <c r="CO3">
        <v>7761</v>
      </c>
      <c r="CP3">
        <v>8011</v>
      </c>
      <c r="CQ3">
        <v>8106</v>
      </c>
      <c r="CR3">
        <v>6669</v>
      </c>
      <c r="CS3">
        <v>8465</v>
      </c>
      <c r="CT3">
        <v>7666</v>
      </c>
      <c r="CU3">
        <v>7969</v>
      </c>
      <c r="CV3">
        <v>7948</v>
      </c>
      <c r="CW3">
        <v>8267</v>
      </c>
      <c r="CX3">
        <v>8549</v>
      </c>
      <c r="CY3">
        <v>7468</v>
      </c>
      <c r="CZ3">
        <v>8225</v>
      </c>
      <c r="DA3">
        <v>7857</v>
      </c>
      <c r="DB3">
        <v>8314</v>
      </c>
      <c r="DC3">
        <v>8235</v>
      </c>
      <c r="DD3">
        <v>8222</v>
      </c>
      <c r="DE3">
        <v>9425</v>
      </c>
      <c r="DF3">
        <v>7675</v>
      </c>
      <c r="DG3">
        <v>8200</v>
      </c>
      <c r="DH3">
        <v>7936</v>
      </c>
      <c r="DI3">
        <v>9088</v>
      </c>
      <c r="DJ3">
        <v>8489</v>
      </c>
      <c r="DK3">
        <v>8714</v>
      </c>
      <c r="DL3">
        <v>10237</v>
      </c>
    </row>
    <row r="4" spans="2:116" x14ac:dyDescent="0.25">
      <c r="B4">
        <v>9347.5635889999994</v>
      </c>
      <c r="C4" t="s">
        <v>8</v>
      </c>
      <c r="D4">
        <v>395</v>
      </c>
      <c r="E4">
        <v>395</v>
      </c>
      <c r="F4">
        <v>395</v>
      </c>
      <c r="G4" s="1">
        <v>395</v>
      </c>
      <c r="H4" s="1">
        <v>395</v>
      </c>
      <c r="I4" s="1">
        <v>395</v>
      </c>
      <c r="J4" s="1">
        <v>395</v>
      </c>
      <c r="K4" s="5">
        <v>395</v>
      </c>
      <c r="L4" s="1">
        <v>395</v>
      </c>
      <c r="M4" s="1">
        <v>395</v>
      </c>
      <c r="N4">
        <v>395</v>
      </c>
      <c r="O4">
        <v>395</v>
      </c>
      <c r="P4">
        <v>395</v>
      </c>
      <c r="Q4">
        <v>395</v>
      </c>
      <c r="R4">
        <v>395</v>
      </c>
      <c r="S4">
        <v>395</v>
      </c>
      <c r="T4">
        <v>395</v>
      </c>
      <c r="U4">
        <v>395</v>
      </c>
      <c r="V4">
        <v>395</v>
      </c>
      <c r="W4">
        <v>395</v>
      </c>
      <c r="X4">
        <v>395</v>
      </c>
      <c r="Y4">
        <v>395</v>
      </c>
      <c r="Z4">
        <v>395</v>
      </c>
      <c r="AA4">
        <v>395</v>
      </c>
      <c r="AB4">
        <v>395</v>
      </c>
      <c r="AC4">
        <v>395</v>
      </c>
      <c r="AD4">
        <v>395</v>
      </c>
      <c r="AE4">
        <v>395</v>
      </c>
      <c r="AF4">
        <v>395</v>
      </c>
      <c r="AG4">
        <v>395</v>
      </c>
      <c r="AH4">
        <v>395</v>
      </c>
      <c r="AI4">
        <v>395</v>
      </c>
      <c r="AJ4">
        <v>395</v>
      </c>
      <c r="AK4">
        <v>395</v>
      </c>
      <c r="AL4">
        <v>395</v>
      </c>
      <c r="AM4">
        <v>395</v>
      </c>
      <c r="AN4">
        <v>395</v>
      </c>
      <c r="AO4">
        <v>395</v>
      </c>
      <c r="AP4">
        <v>395</v>
      </c>
      <c r="AQ4">
        <v>395</v>
      </c>
      <c r="AR4">
        <v>395</v>
      </c>
      <c r="AS4">
        <v>395</v>
      </c>
      <c r="AT4">
        <v>395</v>
      </c>
      <c r="AU4">
        <v>395</v>
      </c>
      <c r="AV4">
        <v>395</v>
      </c>
      <c r="AW4">
        <v>395</v>
      </c>
      <c r="AX4">
        <v>395</v>
      </c>
      <c r="AY4">
        <v>395</v>
      </c>
      <c r="AZ4">
        <v>395</v>
      </c>
      <c r="BA4">
        <v>395</v>
      </c>
      <c r="BB4">
        <v>395</v>
      </c>
      <c r="BC4">
        <v>395</v>
      </c>
      <c r="BD4">
        <v>395</v>
      </c>
      <c r="BE4">
        <v>394</v>
      </c>
      <c r="BF4">
        <v>395</v>
      </c>
      <c r="BG4">
        <v>395</v>
      </c>
      <c r="BH4">
        <v>395</v>
      </c>
      <c r="BI4">
        <v>395</v>
      </c>
      <c r="BJ4">
        <v>395</v>
      </c>
      <c r="BK4">
        <v>395</v>
      </c>
      <c r="BL4">
        <v>395</v>
      </c>
      <c r="BM4">
        <v>395</v>
      </c>
      <c r="BN4">
        <v>395</v>
      </c>
      <c r="BO4">
        <v>395</v>
      </c>
      <c r="BP4">
        <v>395</v>
      </c>
      <c r="BQ4">
        <v>395</v>
      </c>
      <c r="BR4">
        <v>395</v>
      </c>
      <c r="BS4">
        <v>395</v>
      </c>
      <c r="BT4">
        <v>395</v>
      </c>
      <c r="BU4">
        <v>395</v>
      </c>
      <c r="BV4">
        <v>395</v>
      </c>
      <c r="BW4">
        <v>395</v>
      </c>
      <c r="BX4">
        <v>392</v>
      </c>
      <c r="BY4">
        <v>395</v>
      </c>
      <c r="BZ4">
        <v>392</v>
      </c>
      <c r="CA4">
        <v>395</v>
      </c>
      <c r="CB4">
        <v>395</v>
      </c>
      <c r="CC4">
        <v>395</v>
      </c>
      <c r="CD4">
        <v>395</v>
      </c>
      <c r="CE4">
        <v>395</v>
      </c>
      <c r="CF4">
        <v>395</v>
      </c>
      <c r="CG4">
        <v>391</v>
      </c>
      <c r="CH4">
        <v>395</v>
      </c>
      <c r="CI4">
        <v>395</v>
      </c>
      <c r="CJ4">
        <v>395</v>
      </c>
      <c r="CK4">
        <v>395</v>
      </c>
      <c r="CL4">
        <v>395</v>
      </c>
      <c r="CM4">
        <v>395</v>
      </c>
      <c r="CN4">
        <v>395</v>
      </c>
      <c r="CO4">
        <v>395</v>
      </c>
      <c r="CP4">
        <v>395</v>
      </c>
      <c r="CQ4">
        <v>395</v>
      </c>
      <c r="CR4">
        <v>395</v>
      </c>
      <c r="CS4">
        <v>395</v>
      </c>
      <c r="CT4">
        <v>395</v>
      </c>
      <c r="CU4">
        <v>392</v>
      </c>
      <c r="CV4">
        <v>395</v>
      </c>
      <c r="CW4">
        <v>395</v>
      </c>
      <c r="CX4">
        <v>395</v>
      </c>
      <c r="CY4">
        <v>395</v>
      </c>
      <c r="CZ4">
        <v>393</v>
      </c>
      <c r="DA4">
        <v>395</v>
      </c>
      <c r="DB4">
        <v>394</v>
      </c>
      <c r="DC4">
        <v>395</v>
      </c>
      <c r="DD4">
        <v>395</v>
      </c>
      <c r="DE4">
        <v>395</v>
      </c>
      <c r="DF4">
        <v>395</v>
      </c>
      <c r="DG4">
        <v>376</v>
      </c>
      <c r="DH4">
        <v>395</v>
      </c>
      <c r="DI4">
        <v>369</v>
      </c>
      <c r="DJ4">
        <v>395</v>
      </c>
      <c r="DK4">
        <v>395</v>
      </c>
      <c r="DL4">
        <v>395</v>
      </c>
    </row>
    <row r="5" spans="2:116" x14ac:dyDescent="0.25">
      <c r="B5">
        <v>21616.083957999999</v>
      </c>
      <c r="C5" t="s">
        <v>2</v>
      </c>
      <c r="D5">
        <v>830</v>
      </c>
      <c r="E5">
        <v>887</v>
      </c>
      <c r="F5">
        <v>902</v>
      </c>
      <c r="G5" s="1">
        <v>858</v>
      </c>
      <c r="H5" s="1">
        <v>864</v>
      </c>
      <c r="I5" s="1">
        <v>879</v>
      </c>
      <c r="J5" s="1">
        <v>871</v>
      </c>
      <c r="K5" s="5">
        <v>897</v>
      </c>
      <c r="L5" s="1">
        <v>891</v>
      </c>
      <c r="M5">
        <v>907</v>
      </c>
      <c r="N5">
        <v>847</v>
      </c>
      <c r="O5">
        <v>897</v>
      </c>
      <c r="P5">
        <v>876</v>
      </c>
      <c r="Q5">
        <v>835</v>
      </c>
      <c r="R5">
        <v>897</v>
      </c>
      <c r="S5">
        <v>827</v>
      </c>
      <c r="T5">
        <v>903</v>
      </c>
      <c r="U5">
        <v>905</v>
      </c>
      <c r="V5">
        <v>888</v>
      </c>
      <c r="W5">
        <v>888</v>
      </c>
      <c r="X5">
        <v>862</v>
      </c>
      <c r="Y5">
        <v>865</v>
      </c>
      <c r="Z5">
        <v>894</v>
      </c>
      <c r="AA5">
        <v>911</v>
      </c>
      <c r="AB5">
        <v>859</v>
      </c>
      <c r="AC5">
        <v>907</v>
      </c>
      <c r="AD5">
        <v>888</v>
      </c>
      <c r="AE5">
        <v>862</v>
      </c>
      <c r="AF5">
        <v>885</v>
      </c>
      <c r="AG5">
        <v>862</v>
      </c>
      <c r="AH5">
        <v>876</v>
      </c>
      <c r="AI5">
        <v>871</v>
      </c>
      <c r="AJ5">
        <v>805</v>
      </c>
      <c r="AK5">
        <v>870</v>
      </c>
      <c r="AL5">
        <v>882</v>
      </c>
      <c r="AM5">
        <v>798</v>
      </c>
      <c r="AN5">
        <v>892</v>
      </c>
      <c r="AO5">
        <v>860</v>
      </c>
      <c r="AP5">
        <v>846</v>
      </c>
      <c r="AQ5">
        <v>895</v>
      </c>
      <c r="AR5">
        <v>872</v>
      </c>
      <c r="AS5">
        <v>897</v>
      </c>
      <c r="AT5">
        <v>845</v>
      </c>
      <c r="AU5">
        <v>870</v>
      </c>
      <c r="AV5">
        <v>880</v>
      </c>
      <c r="AW5">
        <v>855</v>
      </c>
      <c r="AX5">
        <v>915</v>
      </c>
      <c r="AY5">
        <v>861</v>
      </c>
      <c r="AZ5">
        <v>847</v>
      </c>
      <c r="BA5">
        <v>792</v>
      </c>
      <c r="BB5">
        <v>832</v>
      </c>
      <c r="BC5">
        <v>880</v>
      </c>
      <c r="BD5">
        <v>845</v>
      </c>
      <c r="BE5">
        <v>912</v>
      </c>
      <c r="BF5">
        <v>877</v>
      </c>
      <c r="BG5">
        <v>907</v>
      </c>
      <c r="BH5">
        <v>884</v>
      </c>
      <c r="BI5">
        <v>795</v>
      </c>
      <c r="BJ5">
        <v>812</v>
      </c>
      <c r="BK5">
        <v>856</v>
      </c>
      <c r="BL5">
        <v>894</v>
      </c>
      <c r="BM5">
        <v>824</v>
      </c>
      <c r="BN5">
        <v>810</v>
      </c>
      <c r="BO5">
        <v>805</v>
      </c>
      <c r="BP5">
        <v>915</v>
      </c>
      <c r="BQ5">
        <v>800</v>
      </c>
      <c r="BR5">
        <v>851</v>
      </c>
      <c r="BS5">
        <v>898</v>
      </c>
      <c r="BT5">
        <v>854</v>
      </c>
      <c r="BU5">
        <v>860</v>
      </c>
      <c r="BV5">
        <v>815</v>
      </c>
      <c r="BW5">
        <v>785</v>
      </c>
      <c r="BX5">
        <v>720</v>
      </c>
      <c r="BY5">
        <v>868</v>
      </c>
      <c r="BZ5">
        <v>908</v>
      </c>
      <c r="CA5">
        <v>843</v>
      </c>
      <c r="CB5">
        <v>854</v>
      </c>
      <c r="CC5">
        <v>880</v>
      </c>
      <c r="CD5">
        <v>810</v>
      </c>
      <c r="CE5">
        <v>559</v>
      </c>
      <c r="CF5">
        <v>826</v>
      </c>
      <c r="CG5">
        <v>903</v>
      </c>
      <c r="CH5">
        <v>834</v>
      </c>
      <c r="CI5">
        <v>867</v>
      </c>
      <c r="CJ5">
        <v>880</v>
      </c>
      <c r="CK5">
        <v>886</v>
      </c>
      <c r="CL5">
        <v>876</v>
      </c>
      <c r="CM5">
        <v>860</v>
      </c>
      <c r="CN5">
        <v>897</v>
      </c>
      <c r="CO5">
        <v>862</v>
      </c>
      <c r="CP5">
        <v>854</v>
      </c>
      <c r="CQ5">
        <v>805</v>
      </c>
      <c r="CR5">
        <v>787</v>
      </c>
      <c r="CS5">
        <v>831</v>
      </c>
      <c r="CT5">
        <v>847</v>
      </c>
      <c r="CU5">
        <v>884</v>
      </c>
      <c r="CV5">
        <v>829</v>
      </c>
      <c r="CW5">
        <v>883</v>
      </c>
      <c r="CX5">
        <v>799</v>
      </c>
      <c r="CY5">
        <v>819</v>
      </c>
      <c r="CZ5">
        <v>701</v>
      </c>
      <c r="DA5">
        <v>878</v>
      </c>
      <c r="DB5">
        <v>854</v>
      </c>
      <c r="DC5">
        <v>825</v>
      </c>
      <c r="DD5">
        <v>804</v>
      </c>
      <c r="DE5">
        <v>881</v>
      </c>
      <c r="DF5">
        <v>813</v>
      </c>
      <c r="DG5">
        <v>638</v>
      </c>
      <c r="DH5">
        <v>840</v>
      </c>
      <c r="DI5">
        <v>860</v>
      </c>
      <c r="DJ5">
        <v>805</v>
      </c>
      <c r="DK5">
        <v>802</v>
      </c>
      <c r="DL5">
        <v>795</v>
      </c>
    </row>
    <row r="6" spans="2:116" x14ac:dyDescent="0.25">
      <c r="B6">
        <v>6862.8819050000002</v>
      </c>
      <c r="C6" t="s">
        <v>3</v>
      </c>
      <c r="D6">
        <v>277</v>
      </c>
      <c r="E6">
        <v>273</v>
      </c>
      <c r="F6">
        <v>273</v>
      </c>
      <c r="G6" s="1">
        <v>273</v>
      </c>
      <c r="H6" s="1">
        <v>273</v>
      </c>
      <c r="I6" s="1">
        <v>273</v>
      </c>
      <c r="J6" s="1">
        <v>273</v>
      </c>
      <c r="K6" s="5">
        <v>273</v>
      </c>
      <c r="L6" s="1">
        <v>273</v>
      </c>
      <c r="M6">
        <v>273</v>
      </c>
      <c r="N6">
        <v>273</v>
      </c>
      <c r="O6">
        <v>273</v>
      </c>
      <c r="P6">
        <v>273</v>
      </c>
      <c r="Q6">
        <v>273</v>
      </c>
      <c r="R6">
        <v>273</v>
      </c>
      <c r="S6">
        <v>273</v>
      </c>
      <c r="T6">
        <v>273</v>
      </c>
      <c r="U6">
        <v>273</v>
      </c>
      <c r="V6">
        <v>273</v>
      </c>
      <c r="W6">
        <v>273</v>
      </c>
      <c r="X6">
        <v>273</v>
      </c>
      <c r="Y6">
        <v>273</v>
      </c>
      <c r="Z6">
        <v>273</v>
      </c>
      <c r="AA6">
        <v>273</v>
      </c>
      <c r="AB6">
        <v>273</v>
      </c>
      <c r="AC6">
        <v>273</v>
      </c>
      <c r="AD6">
        <v>273</v>
      </c>
      <c r="AE6">
        <v>273</v>
      </c>
      <c r="AF6">
        <v>273</v>
      </c>
      <c r="AG6">
        <v>273</v>
      </c>
      <c r="AH6">
        <v>273</v>
      </c>
      <c r="AI6">
        <v>274</v>
      </c>
      <c r="AJ6">
        <v>273</v>
      </c>
      <c r="AK6">
        <v>273</v>
      </c>
      <c r="AL6">
        <v>273</v>
      </c>
      <c r="AM6">
        <v>274</v>
      </c>
      <c r="AN6">
        <v>273</v>
      </c>
      <c r="AO6">
        <v>273</v>
      </c>
      <c r="AP6">
        <v>273</v>
      </c>
      <c r="AQ6">
        <v>273</v>
      </c>
      <c r="AR6">
        <v>273</v>
      </c>
      <c r="AS6">
        <v>273</v>
      </c>
      <c r="AT6">
        <v>273</v>
      </c>
      <c r="AU6">
        <v>273</v>
      </c>
      <c r="AV6">
        <v>273</v>
      </c>
      <c r="AW6">
        <v>273</v>
      </c>
      <c r="AX6">
        <v>273</v>
      </c>
      <c r="AY6">
        <v>273</v>
      </c>
      <c r="AZ6">
        <v>273</v>
      </c>
      <c r="BA6">
        <v>273</v>
      </c>
      <c r="BB6">
        <v>273</v>
      </c>
      <c r="BC6">
        <v>273</v>
      </c>
      <c r="BD6">
        <v>273</v>
      </c>
      <c r="BE6">
        <v>273</v>
      </c>
      <c r="BF6">
        <v>273</v>
      </c>
      <c r="BG6">
        <v>273</v>
      </c>
      <c r="BH6">
        <v>273</v>
      </c>
      <c r="BI6">
        <v>273</v>
      </c>
      <c r="BJ6">
        <v>273</v>
      </c>
      <c r="BK6">
        <v>274</v>
      </c>
      <c r="BL6">
        <v>273</v>
      </c>
      <c r="BM6">
        <v>273</v>
      </c>
      <c r="BN6">
        <v>273</v>
      </c>
      <c r="BO6">
        <v>273</v>
      </c>
      <c r="BP6">
        <v>273</v>
      </c>
      <c r="BQ6">
        <v>273</v>
      </c>
      <c r="BR6">
        <v>273</v>
      </c>
      <c r="BS6">
        <v>273</v>
      </c>
      <c r="BT6">
        <v>273</v>
      </c>
      <c r="BU6">
        <v>273</v>
      </c>
      <c r="BV6">
        <v>273</v>
      </c>
      <c r="BW6">
        <v>273</v>
      </c>
      <c r="BX6">
        <v>268</v>
      </c>
      <c r="BY6">
        <v>273</v>
      </c>
      <c r="BZ6">
        <v>273</v>
      </c>
      <c r="CA6">
        <v>273</v>
      </c>
      <c r="CB6">
        <v>273</v>
      </c>
      <c r="CC6">
        <v>273</v>
      </c>
      <c r="CD6">
        <v>273</v>
      </c>
      <c r="CE6">
        <v>268</v>
      </c>
      <c r="CF6">
        <v>273</v>
      </c>
      <c r="CG6">
        <v>273</v>
      </c>
      <c r="CH6">
        <v>273</v>
      </c>
      <c r="CI6">
        <v>273</v>
      </c>
      <c r="CJ6">
        <v>273</v>
      </c>
      <c r="CK6">
        <v>273</v>
      </c>
      <c r="CL6">
        <v>273</v>
      </c>
      <c r="CM6">
        <v>273</v>
      </c>
      <c r="CN6">
        <v>273</v>
      </c>
      <c r="CO6">
        <v>273</v>
      </c>
      <c r="CP6">
        <v>273</v>
      </c>
      <c r="CQ6">
        <v>273</v>
      </c>
      <c r="CR6">
        <v>273</v>
      </c>
      <c r="CS6">
        <v>273</v>
      </c>
      <c r="CT6">
        <v>273</v>
      </c>
      <c r="CU6">
        <v>273</v>
      </c>
      <c r="CV6">
        <v>273</v>
      </c>
      <c r="CW6">
        <v>273</v>
      </c>
      <c r="CX6">
        <v>273</v>
      </c>
      <c r="CY6">
        <v>273</v>
      </c>
      <c r="CZ6">
        <v>268</v>
      </c>
      <c r="DA6">
        <v>273</v>
      </c>
      <c r="DB6">
        <v>273</v>
      </c>
      <c r="DC6">
        <v>273</v>
      </c>
      <c r="DD6">
        <v>273</v>
      </c>
      <c r="DE6">
        <v>273</v>
      </c>
      <c r="DF6">
        <v>273</v>
      </c>
      <c r="DG6">
        <v>269</v>
      </c>
      <c r="DH6">
        <v>273</v>
      </c>
      <c r="DI6">
        <v>273</v>
      </c>
      <c r="DJ6">
        <v>273</v>
      </c>
      <c r="DK6">
        <v>273</v>
      </c>
      <c r="DL6">
        <v>273</v>
      </c>
    </row>
    <row r="7" spans="2:116" x14ac:dyDescent="0.25">
      <c r="B7">
        <v>39604.985583000001</v>
      </c>
      <c r="C7" t="s">
        <v>4</v>
      </c>
      <c r="D7">
        <v>1757</v>
      </c>
      <c r="E7">
        <v>1698</v>
      </c>
      <c r="F7">
        <v>1689</v>
      </c>
      <c r="G7" s="1">
        <v>1656</v>
      </c>
      <c r="H7" s="1">
        <v>1690</v>
      </c>
      <c r="I7" s="1">
        <v>1690</v>
      </c>
      <c r="J7" s="1">
        <v>1713</v>
      </c>
      <c r="K7" s="5">
        <v>1688</v>
      </c>
      <c r="L7" s="1">
        <v>1694</v>
      </c>
      <c r="M7">
        <v>1691</v>
      </c>
      <c r="N7">
        <v>1676</v>
      </c>
      <c r="O7">
        <v>1686</v>
      </c>
      <c r="P7">
        <v>1697</v>
      </c>
      <c r="Q7">
        <v>1702</v>
      </c>
      <c r="R7">
        <v>1705</v>
      </c>
      <c r="S7">
        <v>1663</v>
      </c>
      <c r="T7">
        <v>1679</v>
      </c>
      <c r="U7">
        <v>1685</v>
      </c>
      <c r="V7">
        <v>1679</v>
      </c>
      <c r="W7">
        <v>1695</v>
      </c>
      <c r="X7">
        <v>1712</v>
      </c>
      <c r="Y7">
        <v>1705</v>
      </c>
      <c r="Z7">
        <v>1672</v>
      </c>
      <c r="AA7">
        <v>1688</v>
      </c>
      <c r="AB7">
        <v>1669</v>
      </c>
      <c r="AC7">
        <v>1692</v>
      </c>
      <c r="AD7">
        <v>1696</v>
      </c>
      <c r="AE7">
        <v>1712</v>
      </c>
      <c r="AF7">
        <v>1711</v>
      </c>
      <c r="AG7">
        <v>1691</v>
      </c>
      <c r="AH7">
        <v>1691</v>
      </c>
      <c r="AI7">
        <v>1683</v>
      </c>
      <c r="AJ7">
        <v>1697</v>
      </c>
      <c r="AK7">
        <v>1698</v>
      </c>
      <c r="AL7">
        <v>1704</v>
      </c>
      <c r="AM7">
        <v>1693</v>
      </c>
      <c r="AN7">
        <v>1691</v>
      </c>
      <c r="AO7">
        <v>1679</v>
      </c>
      <c r="AP7">
        <v>1634</v>
      </c>
      <c r="AQ7">
        <v>1685</v>
      </c>
      <c r="AR7">
        <v>1689</v>
      </c>
      <c r="AS7">
        <v>1709</v>
      </c>
      <c r="AT7">
        <v>1697</v>
      </c>
      <c r="AU7">
        <v>1674</v>
      </c>
      <c r="AV7">
        <v>1673</v>
      </c>
      <c r="AW7">
        <v>1664</v>
      </c>
      <c r="AX7">
        <v>1682</v>
      </c>
      <c r="AY7">
        <v>1680</v>
      </c>
      <c r="AZ7">
        <v>1703</v>
      </c>
      <c r="BA7">
        <v>1670</v>
      </c>
      <c r="BB7">
        <v>1677</v>
      </c>
      <c r="BC7">
        <v>1680</v>
      </c>
      <c r="BD7">
        <v>1651</v>
      </c>
      <c r="BE7">
        <v>1690</v>
      </c>
      <c r="BF7">
        <v>1683</v>
      </c>
      <c r="BG7">
        <v>1711</v>
      </c>
      <c r="BH7">
        <v>1671</v>
      </c>
      <c r="BI7">
        <v>1659</v>
      </c>
      <c r="BJ7">
        <v>1681</v>
      </c>
      <c r="BK7">
        <v>1660</v>
      </c>
      <c r="BL7">
        <v>1701</v>
      </c>
      <c r="BM7">
        <v>1690</v>
      </c>
      <c r="BN7">
        <v>1707</v>
      </c>
      <c r="BO7">
        <v>1697</v>
      </c>
      <c r="BP7">
        <v>1612</v>
      </c>
      <c r="BQ7">
        <v>1681</v>
      </c>
      <c r="BR7">
        <v>1598</v>
      </c>
      <c r="BS7">
        <v>1669</v>
      </c>
      <c r="BT7">
        <v>1672</v>
      </c>
      <c r="BU7">
        <v>1702</v>
      </c>
      <c r="BV7">
        <v>1681</v>
      </c>
      <c r="BW7">
        <v>1543</v>
      </c>
      <c r="BX7">
        <v>1681</v>
      </c>
      <c r="BY7">
        <v>1514</v>
      </c>
      <c r="BZ7">
        <v>1676</v>
      </c>
      <c r="CA7">
        <v>1673</v>
      </c>
      <c r="CB7">
        <v>1707</v>
      </c>
      <c r="CC7">
        <v>1677</v>
      </c>
      <c r="CD7">
        <v>1582</v>
      </c>
      <c r="CE7">
        <v>1676</v>
      </c>
      <c r="CF7">
        <v>1414</v>
      </c>
      <c r="CG7">
        <v>1678</v>
      </c>
      <c r="CH7">
        <v>1673</v>
      </c>
      <c r="CI7">
        <v>1708</v>
      </c>
      <c r="CJ7">
        <v>1672</v>
      </c>
      <c r="CK7">
        <v>1686</v>
      </c>
      <c r="CL7">
        <v>1685</v>
      </c>
      <c r="CM7">
        <v>1623</v>
      </c>
      <c r="CN7">
        <v>1692</v>
      </c>
      <c r="CO7">
        <v>1688</v>
      </c>
      <c r="CP7">
        <v>1706</v>
      </c>
      <c r="CQ7">
        <v>1697</v>
      </c>
      <c r="CR7">
        <v>1378</v>
      </c>
      <c r="CS7">
        <v>1680</v>
      </c>
      <c r="CT7">
        <v>1553</v>
      </c>
      <c r="CU7">
        <v>1671</v>
      </c>
      <c r="CV7">
        <v>1672</v>
      </c>
      <c r="CW7">
        <v>1714</v>
      </c>
      <c r="CX7">
        <v>1672</v>
      </c>
      <c r="CY7">
        <v>1433</v>
      </c>
      <c r="CZ7">
        <v>1676</v>
      </c>
      <c r="DA7">
        <v>1496</v>
      </c>
      <c r="DB7">
        <v>1682</v>
      </c>
      <c r="DC7">
        <v>1669</v>
      </c>
      <c r="DD7">
        <v>1713</v>
      </c>
      <c r="DE7">
        <v>1687</v>
      </c>
      <c r="DF7">
        <v>1555</v>
      </c>
      <c r="DG7">
        <v>1666</v>
      </c>
      <c r="DH7">
        <v>1366</v>
      </c>
      <c r="DI7">
        <v>1651</v>
      </c>
      <c r="DJ7">
        <v>1682</v>
      </c>
      <c r="DK7">
        <v>1729</v>
      </c>
      <c r="DL7">
        <v>1716</v>
      </c>
    </row>
    <row r="8" spans="2:116" x14ac:dyDescent="0.25">
      <c r="B8">
        <v>19714.890090000001</v>
      </c>
      <c r="C8" t="s">
        <v>5</v>
      </c>
      <c r="D8">
        <v>877</v>
      </c>
      <c r="E8">
        <v>877</v>
      </c>
      <c r="F8">
        <v>877</v>
      </c>
      <c r="G8" s="1">
        <v>877</v>
      </c>
      <c r="H8" s="1">
        <v>877</v>
      </c>
      <c r="I8" s="1">
        <v>877</v>
      </c>
      <c r="J8" s="1">
        <v>877</v>
      </c>
      <c r="K8" s="5">
        <v>877</v>
      </c>
      <c r="L8" s="1">
        <v>877</v>
      </c>
      <c r="M8">
        <v>877</v>
      </c>
      <c r="N8">
        <v>877</v>
      </c>
      <c r="O8">
        <v>877</v>
      </c>
      <c r="P8">
        <v>877</v>
      </c>
      <c r="Q8">
        <v>877</v>
      </c>
      <c r="R8">
        <v>877</v>
      </c>
      <c r="S8">
        <v>877</v>
      </c>
      <c r="T8">
        <v>877</v>
      </c>
      <c r="U8">
        <v>877</v>
      </c>
      <c r="V8">
        <v>877</v>
      </c>
      <c r="W8">
        <v>877</v>
      </c>
      <c r="X8">
        <v>877</v>
      </c>
      <c r="Y8">
        <v>877</v>
      </c>
      <c r="Z8">
        <v>877</v>
      </c>
      <c r="AA8">
        <v>877</v>
      </c>
      <c r="AB8">
        <v>877</v>
      </c>
      <c r="AC8">
        <v>877</v>
      </c>
      <c r="AD8">
        <v>877</v>
      </c>
      <c r="AE8">
        <v>877</v>
      </c>
      <c r="AF8">
        <v>877</v>
      </c>
      <c r="AG8">
        <v>877</v>
      </c>
      <c r="AH8">
        <v>877</v>
      </c>
      <c r="AI8">
        <v>877</v>
      </c>
      <c r="AJ8">
        <v>877</v>
      </c>
      <c r="AK8">
        <v>877</v>
      </c>
      <c r="AL8">
        <v>877</v>
      </c>
      <c r="AM8">
        <v>877</v>
      </c>
      <c r="AN8">
        <v>877</v>
      </c>
      <c r="AO8">
        <v>877</v>
      </c>
      <c r="AP8">
        <v>877</v>
      </c>
      <c r="AQ8">
        <v>877</v>
      </c>
      <c r="AR8">
        <v>877</v>
      </c>
      <c r="AS8">
        <v>877</v>
      </c>
      <c r="AT8">
        <v>877</v>
      </c>
      <c r="AU8">
        <v>877</v>
      </c>
      <c r="AV8">
        <v>877</v>
      </c>
      <c r="AW8">
        <v>877</v>
      </c>
      <c r="AX8">
        <v>877</v>
      </c>
      <c r="AY8">
        <v>877</v>
      </c>
      <c r="AZ8">
        <v>877</v>
      </c>
      <c r="BA8">
        <v>877</v>
      </c>
      <c r="BB8">
        <v>877</v>
      </c>
      <c r="BC8">
        <v>877</v>
      </c>
      <c r="BD8">
        <v>877</v>
      </c>
      <c r="BE8">
        <v>877</v>
      </c>
      <c r="BF8">
        <v>877</v>
      </c>
      <c r="BG8">
        <v>877</v>
      </c>
      <c r="BH8">
        <v>877</v>
      </c>
      <c r="BI8">
        <v>877</v>
      </c>
      <c r="BJ8">
        <v>877</v>
      </c>
      <c r="BK8">
        <v>877</v>
      </c>
      <c r="BL8">
        <v>877</v>
      </c>
      <c r="BM8">
        <v>877</v>
      </c>
      <c r="BN8">
        <v>877</v>
      </c>
      <c r="BO8">
        <v>877</v>
      </c>
      <c r="BP8">
        <v>876</v>
      </c>
      <c r="BQ8">
        <v>877</v>
      </c>
      <c r="BR8">
        <v>877</v>
      </c>
      <c r="BS8">
        <v>877</v>
      </c>
      <c r="BT8">
        <v>877</v>
      </c>
      <c r="BU8">
        <v>877</v>
      </c>
      <c r="BV8">
        <v>877</v>
      </c>
      <c r="BW8">
        <v>877</v>
      </c>
      <c r="BX8">
        <v>877</v>
      </c>
      <c r="BY8">
        <v>875</v>
      </c>
      <c r="BZ8">
        <v>877</v>
      </c>
      <c r="CA8">
        <v>877</v>
      </c>
      <c r="CB8">
        <v>877</v>
      </c>
      <c r="CC8">
        <v>877</v>
      </c>
      <c r="CD8">
        <v>877</v>
      </c>
      <c r="CE8">
        <v>874</v>
      </c>
      <c r="CF8">
        <v>877</v>
      </c>
      <c r="CG8">
        <v>877</v>
      </c>
      <c r="CH8">
        <v>877</v>
      </c>
      <c r="CI8">
        <v>874</v>
      </c>
      <c r="CJ8">
        <v>877</v>
      </c>
      <c r="CK8">
        <v>877</v>
      </c>
      <c r="CL8">
        <v>877</v>
      </c>
      <c r="CM8">
        <v>877</v>
      </c>
      <c r="CN8">
        <v>877</v>
      </c>
      <c r="CO8">
        <v>877</v>
      </c>
      <c r="CP8">
        <v>877</v>
      </c>
      <c r="CQ8">
        <v>877</v>
      </c>
      <c r="CR8">
        <v>873</v>
      </c>
      <c r="CS8">
        <v>877</v>
      </c>
      <c r="CT8">
        <v>877</v>
      </c>
      <c r="CU8">
        <v>877</v>
      </c>
      <c r="CV8">
        <v>877</v>
      </c>
      <c r="CW8">
        <v>877</v>
      </c>
      <c r="CX8">
        <v>877</v>
      </c>
      <c r="CY8">
        <v>875</v>
      </c>
      <c r="CZ8">
        <v>875</v>
      </c>
      <c r="DA8">
        <v>877</v>
      </c>
      <c r="DB8">
        <v>877</v>
      </c>
      <c r="DC8">
        <v>877</v>
      </c>
      <c r="DD8">
        <v>876</v>
      </c>
      <c r="DE8">
        <v>877</v>
      </c>
      <c r="DF8">
        <v>877</v>
      </c>
      <c r="DG8">
        <v>876</v>
      </c>
      <c r="DH8">
        <v>876</v>
      </c>
      <c r="DI8">
        <v>877</v>
      </c>
      <c r="DJ8">
        <v>877</v>
      </c>
      <c r="DK8">
        <v>877</v>
      </c>
      <c r="DL8">
        <v>877</v>
      </c>
    </row>
    <row r="9" spans="2:116" x14ac:dyDescent="0.25">
      <c r="B9">
        <v>35019.455988000002</v>
      </c>
      <c r="C9" t="s">
        <v>6</v>
      </c>
      <c r="D9">
        <v>1453</v>
      </c>
      <c r="E9">
        <v>1288</v>
      </c>
      <c r="F9">
        <v>1328</v>
      </c>
      <c r="G9" s="1">
        <v>1309</v>
      </c>
      <c r="H9" s="1">
        <v>1316</v>
      </c>
      <c r="I9" s="1">
        <v>1318</v>
      </c>
      <c r="J9" s="1">
        <v>1313</v>
      </c>
      <c r="K9" s="5">
        <v>1337</v>
      </c>
      <c r="L9" s="1">
        <v>1300</v>
      </c>
      <c r="M9">
        <v>1311</v>
      </c>
      <c r="N9">
        <v>1329</v>
      </c>
      <c r="O9">
        <v>1321</v>
      </c>
      <c r="P9">
        <v>1314</v>
      </c>
      <c r="Q9">
        <v>1299</v>
      </c>
      <c r="R9">
        <v>1320</v>
      </c>
      <c r="S9">
        <v>1310</v>
      </c>
      <c r="T9">
        <v>1296</v>
      </c>
      <c r="U9">
        <v>1319</v>
      </c>
      <c r="V9">
        <v>1304</v>
      </c>
      <c r="W9">
        <v>1310</v>
      </c>
      <c r="X9">
        <v>1290</v>
      </c>
      <c r="Y9">
        <v>1337</v>
      </c>
      <c r="Z9">
        <v>1269</v>
      </c>
      <c r="AA9">
        <v>1310</v>
      </c>
      <c r="AB9">
        <v>1308</v>
      </c>
      <c r="AC9">
        <v>1312</v>
      </c>
      <c r="AD9">
        <v>1316</v>
      </c>
      <c r="AE9">
        <v>1334</v>
      </c>
      <c r="AF9">
        <v>1346</v>
      </c>
      <c r="AG9">
        <v>1281</v>
      </c>
      <c r="AH9">
        <v>1318</v>
      </c>
      <c r="AI9">
        <v>1344</v>
      </c>
      <c r="AJ9">
        <v>1334</v>
      </c>
      <c r="AK9">
        <v>1325</v>
      </c>
      <c r="AL9">
        <v>1295</v>
      </c>
      <c r="AM9">
        <v>1316</v>
      </c>
      <c r="AN9">
        <v>1290</v>
      </c>
      <c r="AO9">
        <v>1284</v>
      </c>
      <c r="AP9">
        <v>1340</v>
      </c>
      <c r="AQ9">
        <v>1313</v>
      </c>
      <c r="AR9">
        <v>1316</v>
      </c>
      <c r="AS9">
        <v>1329</v>
      </c>
      <c r="AT9">
        <v>1321</v>
      </c>
      <c r="AU9">
        <v>1313</v>
      </c>
      <c r="AV9">
        <v>1267</v>
      </c>
      <c r="AW9">
        <v>1333</v>
      </c>
      <c r="AX9">
        <v>1326</v>
      </c>
      <c r="AY9">
        <v>1334</v>
      </c>
      <c r="AZ9">
        <v>1317</v>
      </c>
      <c r="BA9">
        <v>1371</v>
      </c>
      <c r="BB9">
        <v>1283</v>
      </c>
      <c r="BC9">
        <v>1271</v>
      </c>
      <c r="BD9">
        <v>1313</v>
      </c>
      <c r="BE9">
        <v>1290</v>
      </c>
      <c r="BF9">
        <v>1326</v>
      </c>
      <c r="BG9">
        <v>1356</v>
      </c>
      <c r="BH9">
        <v>1365</v>
      </c>
      <c r="BI9">
        <v>1317</v>
      </c>
      <c r="BJ9">
        <v>1302</v>
      </c>
      <c r="BK9">
        <v>1336</v>
      </c>
      <c r="BL9">
        <v>1319</v>
      </c>
      <c r="BM9">
        <v>1325</v>
      </c>
      <c r="BN9">
        <v>1307</v>
      </c>
      <c r="BO9">
        <v>1334</v>
      </c>
      <c r="BP9">
        <v>1303</v>
      </c>
      <c r="BQ9">
        <v>1266</v>
      </c>
      <c r="BR9">
        <v>1321</v>
      </c>
      <c r="BS9">
        <v>1314</v>
      </c>
      <c r="BT9">
        <v>1312</v>
      </c>
      <c r="BU9">
        <v>1286</v>
      </c>
      <c r="BV9">
        <v>1334</v>
      </c>
      <c r="BW9">
        <v>1262</v>
      </c>
      <c r="BX9">
        <v>1229</v>
      </c>
      <c r="BY9">
        <v>1339</v>
      </c>
      <c r="BZ9">
        <v>1295</v>
      </c>
      <c r="CA9">
        <v>1309</v>
      </c>
      <c r="CB9">
        <v>1324</v>
      </c>
      <c r="CC9">
        <v>1327</v>
      </c>
      <c r="CD9">
        <v>1328</v>
      </c>
      <c r="CE9">
        <v>1160</v>
      </c>
      <c r="CF9">
        <v>1310</v>
      </c>
      <c r="CG9">
        <v>1286</v>
      </c>
      <c r="CH9">
        <v>1309</v>
      </c>
      <c r="CI9">
        <v>1280</v>
      </c>
      <c r="CJ9">
        <v>1336</v>
      </c>
      <c r="CK9">
        <v>1262</v>
      </c>
      <c r="CL9">
        <v>1309</v>
      </c>
      <c r="CM9">
        <v>1342</v>
      </c>
      <c r="CN9">
        <v>1278</v>
      </c>
      <c r="CO9">
        <v>1309</v>
      </c>
      <c r="CP9">
        <v>1283</v>
      </c>
      <c r="CQ9">
        <v>1334</v>
      </c>
      <c r="CR9">
        <v>1260</v>
      </c>
      <c r="CS9">
        <v>1267</v>
      </c>
      <c r="CT9">
        <v>1287</v>
      </c>
      <c r="CU9">
        <v>1311</v>
      </c>
      <c r="CV9">
        <v>1300</v>
      </c>
      <c r="CW9">
        <v>1284</v>
      </c>
      <c r="CX9">
        <v>1338</v>
      </c>
      <c r="CY9">
        <v>1262</v>
      </c>
      <c r="CZ9">
        <v>1204</v>
      </c>
      <c r="DA9">
        <v>1292</v>
      </c>
      <c r="DB9">
        <v>1285</v>
      </c>
      <c r="DC9">
        <v>1287</v>
      </c>
      <c r="DD9">
        <v>1287</v>
      </c>
      <c r="DE9">
        <v>1299</v>
      </c>
      <c r="DF9">
        <v>1292</v>
      </c>
      <c r="DG9">
        <v>1168</v>
      </c>
      <c r="DH9">
        <v>1323</v>
      </c>
      <c r="DI9">
        <v>1299</v>
      </c>
      <c r="DJ9">
        <v>1314</v>
      </c>
      <c r="DK9">
        <v>1309</v>
      </c>
      <c r="DL9">
        <v>1340</v>
      </c>
    </row>
    <row r="10" spans="2:116" x14ac:dyDescent="0.25">
      <c r="B10">
        <v>5163.6865930000004</v>
      </c>
      <c r="C10" t="s">
        <v>7</v>
      </c>
      <c r="D10">
        <v>172</v>
      </c>
      <c r="E10">
        <v>152</v>
      </c>
      <c r="F10">
        <v>173</v>
      </c>
      <c r="G10" s="1">
        <v>161</v>
      </c>
      <c r="H10" s="1">
        <v>168</v>
      </c>
      <c r="I10" s="1">
        <v>166</v>
      </c>
      <c r="J10" s="1">
        <v>161</v>
      </c>
      <c r="K10" s="5">
        <v>170</v>
      </c>
      <c r="L10" s="1">
        <v>164</v>
      </c>
      <c r="M10">
        <v>178</v>
      </c>
      <c r="N10">
        <v>176</v>
      </c>
      <c r="O10">
        <v>172</v>
      </c>
      <c r="P10">
        <v>175</v>
      </c>
      <c r="Q10">
        <v>170</v>
      </c>
      <c r="R10">
        <v>169</v>
      </c>
      <c r="S10">
        <v>168</v>
      </c>
      <c r="T10">
        <v>178</v>
      </c>
      <c r="U10">
        <v>176</v>
      </c>
      <c r="V10">
        <v>172</v>
      </c>
      <c r="W10">
        <v>174</v>
      </c>
      <c r="X10">
        <v>163</v>
      </c>
      <c r="Y10">
        <v>176</v>
      </c>
      <c r="Z10">
        <v>142</v>
      </c>
      <c r="AA10">
        <v>177</v>
      </c>
      <c r="AB10">
        <v>160</v>
      </c>
      <c r="AC10">
        <v>171</v>
      </c>
      <c r="AD10">
        <v>173</v>
      </c>
      <c r="AE10">
        <v>172</v>
      </c>
      <c r="AF10">
        <v>176</v>
      </c>
      <c r="AG10">
        <v>146</v>
      </c>
      <c r="AH10">
        <v>172</v>
      </c>
      <c r="AI10">
        <v>176</v>
      </c>
      <c r="AJ10">
        <v>175</v>
      </c>
      <c r="AK10">
        <v>169</v>
      </c>
      <c r="AL10">
        <v>161</v>
      </c>
      <c r="AM10">
        <v>159</v>
      </c>
      <c r="AN10">
        <v>157</v>
      </c>
      <c r="AO10">
        <v>178</v>
      </c>
      <c r="AP10">
        <v>175</v>
      </c>
      <c r="AQ10">
        <v>173</v>
      </c>
      <c r="AR10">
        <v>176</v>
      </c>
      <c r="AS10">
        <v>164</v>
      </c>
      <c r="AT10">
        <v>176</v>
      </c>
      <c r="AU10">
        <v>165</v>
      </c>
      <c r="AV10">
        <v>177</v>
      </c>
      <c r="AW10">
        <v>176</v>
      </c>
      <c r="AX10">
        <v>171</v>
      </c>
      <c r="AY10">
        <v>176</v>
      </c>
      <c r="AZ10">
        <v>162</v>
      </c>
      <c r="BA10">
        <v>176</v>
      </c>
      <c r="BB10">
        <v>156</v>
      </c>
      <c r="BC10">
        <v>176</v>
      </c>
      <c r="BD10">
        <v>176</v>
      </c>
      <c r="BE10">
        <v>172</v>
      </c>
      <c r="BF10">
        <v>176</v>
      </c>
      <c r="BG10">
        <v>178</v>
      </c>
      <c r="BH10">
        <v>177</v>
      </c>
      <c r="BI10">
        <v>168</v>
      </c>
      <c r="BJ10">
        <v>172</v>
      </c>
      <c r="BK10">
        <v>174</v>
      </c>
      <c r="BL10">
        <v>165</v>
      </c>
      <c r="BM10">
        <v>167</v>
      </c>
      <c r="BN10">
        <v>164</v>
      </c>
      <c r="BO10">
        <v>175</v>
      </c>
      <c r="BP10">
        <v>168</v>
      </c>
      <c r="BQ10">
        <v>178</v>
      </c>
      <c r="BR10">
        <v>172</v>
      </c>
      <c r="BS10">
        <v>168</v>
      </c>
      <c r="BT10">
        <v>173</v>
      </c>
      <c r="BU10">
        <v>147</v>
      </c>
      <c r="BV10">
        <v>160</v>
      </c>
      <c r="BW10">
        <v>164</v>
      </c>
      <c r="BX10">
        <v>174</v>
      </c>
      <c r="BY10">
        <v>176</v>
      </c>
      <c r="BZ10">
        <v>171</v>
      </c>
      <c r="CA10">
        <v>174</v>
      </c>
      <c r="CB10">
        <v>178</v>
      </c>
      <c r="CC10">
        <v>171</v>
      </c>
      <c r="CD10">
        <v>172</v>
      </c>
      <c r="CE10">
        <v>166</v>
      </c>
      <c r="CF10">
        <v>176</v>
      </c>
      <c r="CG10">
        <v>171</v>
      </c>
      <c r="CH10">
        <v>176</v>
      </c>
      <c r="CI10">
        <v>178</v>
      </c>
      <c r="CJ10">
        <v>176</v>
      </c>
      <c r="CK10">
        <v>143</v>
      </c>
      <c r="CL10">
        <v>175</v>
      </c>
      <c r="CM10">
        <v>174</v>
      </c>
      <c r="CN10">
        <v>150</v>
      </c>
      <c r="CO10">
        <v>169</v>
      </c>
      <c r="CP10">
        <v>158</v>
      </c>
      <c r="CQ10">
        <v>175</v>
      </c>
      <c r="CR10">
        <v>160</v>
      </c>
      <c r="CS10">
        <v>176</v>
      </c>
      <c r="CT10">
        <v>174</v>
      </c>
      <c r="CU10">
        <v>166</v>
      </c>
      <c r="CV10">
        <v>173</v>
      </c>
      <c r="CW10">
        <v>155</v>
      </c>
      <c r="CX10">
        <v>176</v>
      </c>
      <c r="CY10">
        <v>161</v>
      </c>
      <c r="CZ10">
        <v>173</v>
      </c>
      <c r="DA10">
        <v>177</v>
      </c>
      <c r="DB10">
        <v>170</v>
      </c>
      <c r="DC10">
        <v>176</v>
      </c>
      <c r="DD10">
        <v>178</v>
      </c>
      <c r="DE10">
        <v>178</v>
      </c>
      <c r="DF10">
        <v>169</v>
      </c>
      <c r="DG10">
        <v>161</v>
      </c>
      <c r="DH10">
        <v>179</v>
      </c>
      <c r="DI10">
        <v>170</v>
      </c>
      <c r="DJ10">
        <v>176</v>
      </c>
      <c r="DK10">
        <v>178</v>
      </c>
      <c r="DL10">
        <v>176</v>
      </c>
    </row>
    <row r="11" spans="2:116" x14ac:dyDescent="0.25">
      <c r="B11">
        <v>1141424.5611639998</v>
      </c>
      <c r="C11" t="s">
        <v>9</v>
      </c>
      <c r="D11">
        <f>SUM(D2:D10)</f>
        <v>13774</v>
      </c>
      <c r="E11">
        <f t="shared" ref="E11:BP11" si="0">SUM(E2:E10)</f>
        <v>13299</v>
      </c>
      <c r="F11">
        <f t="shared" si="0"/>
        <v>14651</v>
      </c>
      <c r="G11">
        <f t="shared" si="0"/>
        <v>12943</v>
      </c>
      <c r="H11">
        <f t="shared" si="0"/>
        <v>13494</v>
      </c>
      <c r="I11">
        <f t="shared" si="0"/>
        <v>13677</v>
      </c>
      <c r="J11">
        <f t="shared" si="0"/>
        <v>13766</v>
      </c>
      <c r="K11" s="4">
        <f t="shared" si="0"/>
        <v>14035</v>
      </c>
      <c r="L11">
        <f t="shared" si="0"/>
        <v>13691</v>
      </c>
      <c r="M11">
        <f t="shared" si="0"/>
        <v>15121</v>
      </c>
      <c r="N11">
        <f t="shared" si="0"/>
        <v>13452</v>
      </c>
      <c r="O11">
        <f t="shared" si="0"/>
        <v>14064</v>
      </c>
      <c r="P11">
        <f t="shared" si="0"/>
        <v>14046</v>
      </c>
      <c r="Q11">
        <f t="shared" si="0"/>
        <v>13875</v>
      </c>
      <c r="R11">
        <f t="shared" si="0"/>
        <v>14543</v>
      </c>
      <c r="S11">
        <f t="shared" si="0"/>
        <v>13313</v>
      </c>
      <c r="T11">
        <f t="shared" si="0"/>
        <v>14814</v>
      </c>
      <c r="U11">
        <f t="shared" si="0"/>
        <v>14440</v>
      </c>
      <c r="V11">
        <f t="shared" si="0"/>
        <v>13723</v>
      </c>
      <c r="W11">
        <f t="shared" si="0"/>
        <v>14068</v>
      </c>
      <c r="X11">
        <f t="shared" si="0"/>
        <v>13821</v>
      </c>
      <c r="Y11">
        <f t="shared" si="0"/>
        <v>14183</v>
      </c>
      <c r="Z11">
        <f t="shared" si="0"/>
        <v>13765</v>
      </c>
      <c r="AA11">
        <f t="shared" si="0"/>
        <v>15107</v>
      </c>
      <c r="AB11">
        <f t="shared" si="0"/>
        <v>13733</v>
      </c>
      <c r="AC11">
        <f t="shared" si="0"/>
        <v>14545</v>
      </c>
      <c r="AD11">
        <f t="shared" si="0"/>
        <v>14116</v>
      </c>
      <c r="AE11">
        <f t="shared" si="0"/>
        <v>13732</v>
      </c>
      <c r="AF11">
        <f t="shared" si="0"/>
        <v>14160</v>
      </c>
      <c r="AG11">
        <f t="shared" si="0"/>
        <v>13562</v>
      </c>
      <c r="AH11">
        <f t="shared" si="0"/>
        <v>14443</v>
      </c>
      <c r="AI11">
        <f t="shared" si="0"/>
        <v>13582</v>
      </c>
      <c r="AJ11">
        <f t="shared" si="0"/>
        <v>13933</v>
      </c>
      <c r="AK11">
        <f t="shared" si="0"/>
        <v>13812</v>
      </c>
      <c r="AL11">
        <f t="shared" si="0"/>
        <v>13643</v>
      </c>
      <c r="AM11">
        <f t="shared" si="0"/>
        <v>13735</v>
      </c>
      <c r="AN11">
        <f t="shared" si="0"/>
        <v>14330</v>
      </c>
      <c r="AO11">
        <f t="shared" si="0"/>
        <v>14914</v>
      </c>
      <c r="AP11">
        <f t="shared" si="0"/>
        <v>13097</v>
      </c>
      <c r="AQ11">
        <f t="shared" si="0"/>
        <v>14003</v>
      </c>
      <c r="AR11">
        <f t="shared" si="0"/>
        <v>14169</v>
      </c>
      <c r="AS11">
        <f t="shared" si="0"/>
        <v>14309</v>
      </c>
      <c r="AT11">
        <f t="shared" si="0"/>
        <v>14091</v>
      </c>
      <c r="AU11">
        <f t="shared" si="0"/>
        <v>13760</v>
      </c>
      <c r="AV11">
        <f t="shared" si="0"/>
        <v>14867</v>
      </c>
      <c r="AW11">
        <f t="shared" si="0"/>
        <v>13505</v>
      </c>
      <c r="AX11">
        <f t="shared" si="0"/>
        <v>14877</v>
      </c>
      <c r="AY11">
        <f t="shared" si="0"/>
        <v>14144</v>
      </c>
      <c r="AZ11">
        <f t="shared" si="0"/>
        <v>13854</v>
      </c>
      <c r="BA11">
        <f t="shared" si="0"/>
        <v>13915</v>
      </c>
      <c r="BB11">
        <f t="shared" si="0"/>
        <v>13986</v>
      </c>
      <c r="BC11">
        <f t="shared" si="0"/>
        <v>15003</v>
      </c>
      <c r="BD11">
        <f t="shared" si="0"/>
        <v>13610</v>
      </c>
      <c r="BE11">
        <f t="shared" si="0"/>
        <v>15035</v>
      </c>
      <c r="BF11">
        <f t="shared" si="0"/>
        <v>14284</v>
      </c>
      <c r="BG11">
        <f t="shared" si="0"/>
        <v>14120</v>
      </c>
      <c r="BH11">
        <f t="shared" si="0"/>
        <v>14323</v>
      </c>
      <c r="BI11">
        <f t="shared" si="0"/>
        <v>12824</v>
      </c>
      <c r="BJ11">
        <f t="shared" si="0"/>
        <v>13996</v>
      </c>
      <c r="BK11">
        <f t="shared" si="0"/>
        <v>12835</v>
      </c>
      <c r="BL11">
        <f t="shared" si="0"/>
        <v>13860</v>
      </c>
      <c r="BM11">
        <f t="shared" si="0"/>
        <v>13355</v>
      </c>
      <c r="BN11">
        <f t="shared" si="0"/>
        <v>13290</v>
      </c>
      <c r="BO11">
        <f t="shared" si="0"/>
        <v>13933</v>
      </c>
      <c r="BP11">
        <f t="shared" si="0"/>
        <v>14299</v>
      </c>
      <c r="BQ11">
        <f t="shared" ref="BQ11:DL11" si="1">SUM(BQ2:BQ10)</f>
        <v>14346</v>
      </c>
      <c r="BR11">
        <f t="shared" si="1"/>
        <v>12747</v>
      </c>
      <c r="BS11">
        <f t="shared" si="1"/>
        <v>14048</v>
      </c>
      <c r="BT11">
        <f t="shared" si="1"/>
        <v>13820</v>
      </c>
      <c r="BU11">
        <f t="shared" si="1"/>
        <v>13813</v>
      </c>
      <c r="BV11">
        <f t="shared" si="1"/>
        <v>13673</v>
      </c>
      <c r="BW11">
        <f t="shared" si="1"/>
        <v>12987</v>
      </c>
      <c r="BX11">
        <f t="shared" si="1"/>
        <v>13927</v>
      </c>
      <c r="BY11">
        <f t="shared" si="1"/>
        <v>12984</v>
      </c>
      <c r="BZ11">
        <f t="shared" si="1"/>
        <v>14356</v>
      </c>
      <c r="CA11">
        <f t="shared" si="1"/>
        <v>14032</v>
      </c>
      <c r="CB11">
        <f t="shared" si="1"/>
        <v>14749</v>
      </c>
      <c r="CC11">
        <f t="shared" si="1"/>
        <v>14518</v>
      </c>
      <c r="CD11">
        <f t="shared" si="1"/>
        <v>14453</v>
      </c>
      <c r="CE11">
        <f t="shared" si="1"/>
        <v>13685</v>
      </c>
      <c r="CF11">
        <f t="shared" si="1"/>
        <v>13284</v>
      </c>
      <c r="CG11">
        <f t="shared" si="1"/>
        <v>14858</v>
      </c>
      <c r="CH11">
        <f t="shared" si="1"/>
        <v>14336</v>
      </c>
      <c r="CI11">
        <f t="shared" si="1"/>
        <v>14522</v>
      </c>
      <c r="CJ11">
        <f t="shared" si="1"/>
        <v>15037</v>
      </c>
      <c r="CK11">
        <f t="shared" si="1"/>
        <v>13230</v>
      </c>
      <c r="CL11">
        <f t="shared" si="1"/>
        <v>14284</v>
      </c>
      <c r="CM11">
        <f t="shared" si="1"/>
        <v>12934</v>
      </c>
      <c r="CN11">
        <f t="shared" si="1"/>
        <v>13560</v>
      </c>
      <c r="CO11">
        <f t="shared" si="1"/>
        <v>13643</v>
      </c>
      <c r="CP11">
        <f t="shared" si="1"/>
        <v>13844</v>
      </c>
      <c r="CQ11">
        <f t="shared" si="1"/>
        <v>13933</v>
      </c>
      <c r="CR11">
        <f t="shared" si="1"/>
        <v>12108</v>
      </c>
      <c r="CS11">
        <f t="shared" si="1"/>
        <v>14288</v>
      </c>
      <c r="CT11">
        <f t="shared" si="1"/>
        <v>13400</v>
      </c>
      <c r="CU11">
        <f t="shared" si="1"/>
        <v>13876</v>
      </c>
      <c r="CV11">
        <f t="shared" si="1"/>
        <v>13788</v>
      </c>
      <c r="CW11">
        <f t="shared" si="1"/>
        <v>14154</v>
      </c>
      <c r="CX11">
        <f t="shared" si="1"/>
        <v>14311</v>
      </c>
      <c r="CY11">
        <f t="shared" si="1"/>
        <v>12986</v>
      </c>
      <c r="CZ11">
        <f t="shared" si="1"/>
        <v>13837</v>
      </c>
      <c r="DA11">
        <f t="shared" si="1"/>
        <v>13568</v>
      </c>
      <c r="DB11">
        <f t="shared" si="1"/>
        <v>14178</v>
      </c>
      <c r="DC11">
        <f t="shared" si="1"/>
        <v>14062</v>
      </c>
      <c r="DD11">
        <f t="shared" si="1"/>
        <v>14083</v>
      </c>
      <c r="DE11">
        <f t="shared" si="1"/>
        <v>15334</v>
      </c>
      <c r="DF11">
        <f t="shared" si="1"/>
        <v>13384</v>
      </c>
      <c r="DG11">
        <f t="shared" si="1"/>
        <v>13673</v>
      </c>
      <c r="DH11">
        <f t="shared" si="1"/>
        <v>13505</v>
      </c>
      <c r="DI11">
        <f t="shared" si="1"/>
        <v>14777</v>
      </c>
      <c r="DJ11">
        <f t="shared" si="1"/>
        <v>14325</v>
      </c>
      <c r="DK11">
        <f t="shared" si="1"/>
        <v>14610</v>
      </c>
      <c r="DL11">
        <f t="shared" si="1"/>
        <v>16106</v>
      </c>
    </row>
    <row r="12" spans="2:116" x14ac:dyDescent="0.25">
      <c r="B12">
        <f>4.660644886*4.660644886</f>
        <v>21.721610753397954</v>
      </c>
      <c r="J12" s="2"/>
      <c r="L12"/>
    </row>
    <row r="13" spans="2:116" x14ac:dyDescent="0.25"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 t="s">
        <v>21</v>
      </c>
      <c r="I13" s="2" t="s">
        <v>22</v>
      </c>
      <c r="J13" t="s">
        <v>23</v>
      </c>
      <c r="K13" s="7" t="s">
        <v>24</v>
      </c>
      <c r="L13" t="s">
        <v>25</v>
      </c>
      <c r="M13" t="s">
        <v>26</v>
      </c>
      <c r="N13" t="s">
        <v>27</v>
      </c>
      <c r="O13" t="s">
        <v>28</v>
      </c>
      <c r="P13" t="s">
        <v>29</v>
      </c>
      <c r="Q13" t="s">
        <v>30</v>
      </c>
      <c r="R13" s="7" t="s">
        <v>31</v>
      </c>
      <c r="S13" t="s">
        <v>32</v>
      </c>
      <c r="T13" t="s">
        <v>33</v>
      </c>
      <c r="U13" t="s">
        <v>34</v>
      </c>
      <c r="V13" t="s">
        <v>35</v>
      </c>
      <c r="W13" t="s">
        <v>36</v>
      </c>
      <c r="X13" t="s">
        <v>37</v>
      </c>
      <c r="Y13" s="7" t="s">
        <v>38</v>
      </c>
      <c r="Z13" t="s">
        <v>39</v>
      </c>
      <c r="AA13" t="s">
        <v>40</v>
      </c>
      <c r="AB13" t="s">
        <v>41</v>
      </c>
      <c r="AC13" t="s">
        <v>42</v>
      </c>
      <c r="AD13" t="s">
        <v>43</v>
      </c>
      <c r="AE13" t="s">
        <v>44</v>
      </c>
      <c r="AF13" s="7" t="s">
        <v>45</v>
      </c>
      <c r="AG13" t="s">
        <v>46</v>
      </c>
      <c r="AH13" t="s">
        <v>47</v>
      </c>
      <c r="AI13" t="s">
        <v>48</v>
      </c>
      <c r="AJ13" t="s">
        <v>49</v>
      </c>
      <c r="AK13" t="s">
        <v>50</v>
      </c>
      <c r="AL13" t="s">
        <v>51</v>
      </c>
      <c r="AM13" s="7" t="s">
        <v>52</v>
      </c>
      <c r="AN13" t="s">
        <v>53</v>
      </c>
      <c r="AO13" t="s">
        <v>54</v>
      </c>
      <c r="AP13" t="s">
        <v>55</v>
      </c>
      <c r="AQ13" t="s">
        <v>56</v>
      </c>
      <c r="AR13" t="s">
        <v>57</v>
      </c>
      <c r="AS13" t="s">
        <v>58</v>
      </c>
      <c r="AT13" s="7" t="s">
        <v>59</v>
      </c>
      <c r="AU13" t="s">
        <v>60</v>
      </c>
      <c r="AV13" t="s">
        <v>61</v>
      </c>
      <c r="AW13" t="s">
        <v>62</v>
      </c>
      <c r="AX13" t="s">
        <v>63</v>
      </c>
      <c r="AY13" t="s">
        <v>64</v>
      </c>
      <c r="AZ13" t="s">
        <v>65</v>
      </c>
      <c r="BA13" s="7" t="s">
        <v>66</v>
      </c>
      <c r="BB13" t="s">
        <v>67</v>
      </c>
      <c r="BC13" t="s">
        <v>68</v>
      </c>
      <c r="BD13" t="s">
        <v>69</v>
      </c>
      <c r="BE13" t="s">
        <v>70</v>
      </c>
      <c r="BF13" t="s">
        <v>71</v>
      </c>
      <c r="BG13" t="s">
        <v>72</v>
      </c>
      <c r="BH13" s="7" t="s">
        <v>73</v>
      </c>
      <c r="BI13" t="s">
        <v>74</v>
      </c>
      <c r="BJ13" t="s">
        <v>75</v>
      </c>
      <c r="BK13" t="s">
        <v>76</v>
      </c>
      <c r="BL13" t="s">
        <v>77</v>
      </c>
      <c r="BM13" t="s">
        <v>78</v>
      </c>
      <c r="BN13" t="s">
        <v>79</v>
      </c>
      <c r="BO13" s="7" t="s">
        <v>80</v>
      </c>
      <c r="BP13" t="s">
        <v>81</v>
      </c>
      <c r="BQ13" t="s">
        <v>82</v>
      </c>
      <c r="BR13" t="s">
        <v>83</v>
      </c>
      <c r="BS13" t="s">
        <v>84</v>
      </c>
      <c r="BT13" t="s">
        <v>85</v>
      </c>
      <c r="BU13" t="s">
        <v>86</v>
      </c>
      <c r="BV13" s="7" t="s">
        <v>87</v>
      </c>
      <c r="BW13" t="s">
        <v>88</v>
      </c>
      <c r="BX13" t="s">
        <v>89</v>
      </c>
      <c r="BY13" t="s">
        <v>90</v>
      </c>
      <c r="BZ13" t="s">
        <v>91</v>
      </c>
      <c r="CA13" t="s">
        <v>92</v>
      </c>
      <c r="CB13" t="s">
        <v>93</v>
      </c>
      <c r="CC13" s="7" t="s">
        <v>94</v>
      </c>
      <c r="CD13" t="s">
        <v>95</v>
      </c>
      <c r="CE13" t="s">
        <v>96</v>
      </c>
      <c r="CF13" t="s">
        <v>97</v>
      </c>
      <c r="CG13" t="s">
        <v>98</v>
      </c>
      <c r="CH13" t="s">
        <v>99</v>
      </c>
      <c r="CI13" t="s">
        <v>100</v>
      </c>
      <c r="CJ13" s="7" t="s">
        <v>101</v>
      </c>
      <c r="CK13" t="s">
        <v>102</v>
      </c>
      <c r="CL13" t="s">
        <v>103</v>
      </c>
      <c r="CM13" t="s">
        <v>104</v>
      </c>
      <c r="CN13" t="s">
        <v>105</v>
      </c>
      <c r="CO13" t="s">
        <v>106</v>
      </c>
      <c r="CP13" t="s">
        <v>107</v>
      </c>
      <c r="CQ13" s="7" t="s">
        <v>108</v>
      </c>
      <c r="CR13" t="s">
        <v>109</v>
      </c>
      <c r="CS13" t="s">
        <v>110</v>
      </c>
      <c r="CT13" t="s">
        <v>111</v>
      </c>
      <c r="CU13" t="s">
        <v>112</v>
      </c>
      <c r="CV13" t="s">
        <v>113</v>
      </c>
      <c r="CW13" t="s">
        <v>114</v>
      </c>
      <c r="CX13" s="7" t="s">
        <v>115</v>
      </c>
      <c r="CY13" t="s">
        <v>116</v>
      </c>
      <c r="CZ13" t="s">
        <v>117</v>
      </c>
      <c r="DA13" t="s">
        <v>118</v>
      </c>
      <c r="DB13" t="s">
        <v>119</v>
      </c>
      <c r="DC13" t="s">
        <v>120</v>
      </c>
      <c r="DD13" t="s">
        <v>121</v>
      </c>
      <c r="DE13" s="7" t="s">
        <v>122</v>
      </c>
      <c r="DF13" t="s">
        <v>123</v>
      </c>
      <c r="DG13" t="s">
        <v>124</v>
      </c>
      <c r="DH13" t="s">
        <v>125</v>
      </c>
      <c r="DI13" t="s">
        <v>126</v>
      </c>
      <c r="DJ13" t="s">
        <v>127</v>
      </c>
      <c r="DK13" t="s">
        <v>128</v>
      </c>
      <c r="DL13" s="7" t="s">
        <v>129</v>
      </c>
    </row>
    <row r="14" spans="2:116" x14ac:dyDescent="0.25">
      <c r="B14">
        <v>1</v>
      </c>
      <c r="C14" t="s">
        <v>1</v>
      </c>
      <c r="D14" s="1">
        <f>(D2*$B$12)/$B2*100</f>
        <v>69.928613436974757</v>
      </c>
      <c r="E14" s="1">
        <f t="shared" ref="E14:BP15" si="2">(E2*$B$12)/$B2*100</f>
        <v>68.263646450380108</v>
      </c>
      <c r="F14" s="1">
        <f t="shared" si="2"/>
        <v>79.680562929886207</v>
      </c>
      <c r="G14" s="1">
        <f t="shared" si="2"/>
        <v>72.069285276882141</v>
      </c>
      <c r="H14" s="1">
        <f t="shared" si="2"/>
        <v>78.729153223260695</v>
      </c>
      <c r="I14" s="1">
        <f t="shared" si="2"/>
        <v>78.015595943291558</v>
      </c>
      <c r="J14" s="1">
        <f t="shared" si="2"/>
        <v>75.6370716767278</v>
      </c>
      <c r="K14" s="5">
        <f t="shared" si="2"/>
        <v>79.20485807657343</v>
      </c>
      <c r="L14" s="1">
        <f t="shared" si="2"/>
        <v>76.588481383353297</v>
      </c>
      <c r="M14" s="1">
        <f t="shared" si="2"/>
        <v>78.491300796604307</v>
      </c>
      <c r="N14" s="1">
        <f t="shared" si="2"/>
        <v>75.87492410338416</v>
      </c>
      <c r="O14" s="1">
        <f t="shared" si="2"/>
        <v>80.156267783198942</v>
      </c>
      <c r="P14" s="1">
        <f t="shared" si="2"/>
        <v>78.015595943291558</v>
      </c>
      <c r="Q14" s="1">
        <f t="shared" si="2"/>
        <v>73.020694983507653</v>
      </c>
      <c r="R14" s="1">
        <f t="shared" si="2"/>
        <v>78.96700564991707</v>
      </c>
      <c r="S14" s="1">
        <f t="shared" si="2"/>
        <v>68.025794023723734</v>
      </c>
      <c r="T14" s="1">
        <f t="shared" si="2"/>
        <v>76.588481383353297</v>
      </c>
      <c r="U14" s="1">
        <f t="shared" si="2"/>
        <v>79.20485807657343</v>
      </c>
      <c r="V14" s="1">
        <f t="shared" si="2"/>
        <v>78.96700564991707</v>
      </c>
      <c r="W14" s="1">
        <f t="shared" si="2"/>
        <v>78.015595943291558</v>
      </c>
      <c r="X14" s="1">
        <f t="shared" si="2"/>
        <v>78.253448369947932</v>
      </c>
      <c r="Y14" s="1">
        <f t="shared" si="2"/>
        <v>74.685661970102274</v>
      </c>
      <c r="Z14" s="1">
        <f t="shared" si="2"/>
        <v>79.918415356542567</v>
      </c>
      <c r="AA14" s="1">
        <f t="shared" si="2"/>
        <v>78.491300796604307</v>
      </c>
      <c r="AB14" s="1">
        <f t="shared" si="2"/>
        <v>78.015595943291558</v>
      </c>
      <c r="AC14" s="1">
        <f t="shared" si="2"/>
        <v>79.918415356542567</v>
      </c>
      <c r="AD14" s="1">
        <f t="shared" si="2"/>
        <v>78.96700564991707</v>
      </c>
      <c r="AE14" s="1">
        <f t="shared" si="2"/>
        <v>76.112776530040549</v>
      </c>
      <c r="AF14" s="1">
        <f t="shared" si="2"/>
        <v>79.680562929886207</v>
      </c>
      <c r="AG14" s="1">
        <f t="shared" si="2"/>
        <v>71.355727996913004</v>
      </c>
      <c r="AH14" s="1">
        <f t="shared" si="2"/>
        <v>79.680562929886207</v>
      </c>
      <c r="AI14" s="1">
        <f t="shared" si="2"/>
        <v>73.496399836820402</v>
      </c>
      <c r="AJ14" s="1">
        <f t="shared" si="2"/>
        <v>64.458007623878089</v>
      </c>
      <c r="AK14" s="1">
        <f t="shared" si="2"/>
        <v>73.73425226347679</v>
      </c>
      <c r="AL14" s="1">
        <f t="shared" si="2"/>
        <v>68.739351303692871</v>
      </c>
      <c r="AM14" s="1">
        <f t="shared" si="2"/>
        <v>72.307137703538515</v>
      </c>
      <c r="AN14" s="1">
        <f t="shared" si="2"/>
        <v>77.777743516635184</v>
      </c>
      <c r="AO14" s="1">
        <f t="shared" si="2"/>
        <v>78.96700564991707</v>
      </c>
      <c r="AP14" s="1">
        <f t="shared" si="2"/>
        <v>62.317335783970698</v>
      </c>
      <c r="AQ14" s="1">
        <f t="shared" si="2"/>
        <v>79.20485807657343</v>
      </c>
      <c r="AR14" s="1">
        <f t="shared" si="2"/>
        <v>78.015595943291558</v>
      </c>
      <c r="AS14" s="1">
        <f t="shared" si="2"/>
        <v>77.302038663322421</v>
      </c>
      <c r="AT14" s="1">
        <f t="shared" si="2"/>
        <v>76.588481383353297</v>
      </c>
      <c r="AU14" s="1">
        <f t="shared" si="2"/>
        <v>78.015595943291558</v>
      </c>
      <c r="AV14" s="1">
        <f t="shared" si="2"/>
        <v>76.350628956696923</v>
      </c>
      <c r="AW14" s="1">
        <f t="shared" si="2"/>
        <v>69.452908583661994</v>
      </c>
      <c r="AX14" s="1">
        <f t="shared" si="2"/>
        <v>79.918415356542567</v>
      </c>
      <c r="AY14" s="1">
        <f t="shared" si="2"/>
        <v>75.6370716767278</v>
      </c>
      <c r="AZ14" s="1">
        <f t="shared" si="2"/>
        <v>71.355727996913004</v>
      </c>
      <c r="BA14" s="1">
        <f t="shared" si="2"/>
        <v>47.80833775793171</v>
      </c>
      <c r="BB14" s="1">
        <f t="shared" si="2"/>
        <v>77.777743516635184</v>
      </c>
      <c r="BC14" s="1">
        <f t="shared" si="2"/>
        <v>75.399219250071411</v>
      </c>
      <c r="BD14" s="1">
        <f t="shared" si="2"/>
        <v>77.06418623666606</v>
      </c>
      <c r="BE14" s="1">
        <f t="shared" si="2"/>
        <v>79.918415356542567</v>
      </c>
      <c r="BF14" s="1">
        <f t="shared" si="2"/>
        <v>77.06418623666606</v>
      </c>
      <c r="BG14" s="1">
        <f t="shared" si="2"/>
        <v>69.928613436974757</v>
      </c>
      <c r="BH14" s="1">
        <f t="shared" si="2"/>
        <v>64.933712477190838</v>
      </c>
      <c r="BI14" s="1">
        <f t="shared" si="2"/>
        <v>64.220155197221715</v>
      </c>
      <c r="BJ14" s="1">
        <f t="shared" si="2"/>
        <v>78.729153223260695</v>
      </c>
      <c r="BK14" s="1">
        <f t="shared" si="2"/>
        <v>67.787941597067359</v>
      </c>
      <c r="BL14" s="1">
        <f t="shared" si="2"/>
        <v>78.96700564991707</v>
      </c>
      <c r="BM14" s="1">
        <f t="shared" si="2"/>
        <v>73.496399836820402</v>
      </c>
      <c r="BN14" s="1">
        <f t="shared" si="2"/>
        <v>66.122974610472724</v>
      </c>
      <c r="BO14" s="1">
        <f t="shared" si="2"/>
        <v>64.458007623878089</v>
      </c>
      <c r="BP14" s="1">
        <f t="shared" si="2"/>
        <v>77.302038663322421</v>
      </c>
      <c r="BQ14" s="1">
        <f t="shared" ref="BQ14:DL18" si="3">(BQ2*$B$12)/$B2*100</f>
        <v>76.826333810009672</v>
      </c>
      <c r="BR14" s="1">
        <f t="shared" si="3"/>
        <v>53.516795997684753</v>
      </c>
      <c r="BS14" s="1">
        <f t="shared" si="3"/>
        <v>78.253448369947932</v>
      </c>
      <c r="BT14" s="1">
        <f t="shared" si="3"/>
        <v>72.782842556851264</v>
      </c>
      <c r="BU14" s="1">
        <f t="shared" si="3"/>
        <v>64.220155197221715</v>
      </c>
      <c r="BV14" s="1">
        <f t="shared" si="3"/>
        <v>50.186862024495483</v>
      </c>
      <c r="BW14" s="1">
        <f t="shared" si="3"/>
        <v>75.6370716767278</v>
      </c>
      <c r="BX14" s="1">
        <f t="shared" si="3"/>
        <v>74.923514396758662</v>
      </c>
      <c r="BY14" s="1">
        <f t="shared" si="3"/>
        <v>57.560287250843153</v>
      </c>
      <c r="BZ14" s="1">
        <f t="shared" si="3"/>
        <v>77.539891089978809</v>
      </c>
      <c r="CA14" s="1">
        <f t="shared" si="3"/>
        <v>76.588481383353297</v>
      </c>
      <c r="CB14" s="1">
        <f t="shared" si="3"/>
        <v>80.631972636511705</v>
      </c>
      <c r="CC14" s="1">
        <f t="shared" si="3"/>
        <v>75.161366823415037</v>
      </c>
      <c r="CD14" s="1">
        <f t="shared" si="3"/>
        <v>78.96700564991707</v>
      </c>
      <c r="CE14" s="1">
        <f t="shared" si="3"/>
        <v>77.777743516635184</v>
      </c>
      <c r="CF14" s="1">
        <f t="shared" si="3"/>
        <v>77.777743516635184</v>
      </c>
      <c r="CG14" s="1">
        <f t="shared" si="3"/>
        <v>74.923514396758662</v>
      </c>
      <c r="CH14" s="1">
        <f t="shared" si="3"/>
        <v>77.302038663322421</v>
      </c>
      <c r="CI14" s="1">
        <f t="shared" si="3"/>
        <v>78.96700564991707</v>
      </c>
      <c r="CJ14" s="1">
        <f t="shared" si="3"/>
        <v>68.501498877036497</v>
      </c>
      <c r="CK14" s="1">
        <f t="shared" si="3"/>
        <v>66.598679463785473</v>
      </c>
      <c r="CL14" s="1">
        <f t="shared" si="3"/>
        <v>79.442710503229819</v>
      </c>
      <c r="CM14" s="1">
        <f t="shared" si="3"/>
        <v>64.695860050534463</v>
      </c>
      <c r="CN14" s="1">
        <f t="shared" si="3"/>
        <v>78.729153223260695</v>
      </c>
      <c r="CO14" s="1">
        <f t="shared" si="3"/>
        <v>73.496399836820402</v>
      </c>
      <c r="CP14" s="1">
        <f t="shared" si="3"/>
        <v>68.263646450380108</v>
      </c>
      <c r="CQ14" s="1">
        <f t="shared" si="3"/>
        <v>64.458007623878089</v>
      </c>
      <c r="CR14" s="1">
        <f t="shared" si="3"/>
        <v>74.447809543445914</v>
      </c>
      <c r="CS14" s="1">
        <f t="shared" si="3"/>
        <v>77.06418623666606</v>
      </c>
      <c r="CT14" s="1">
        <f t="shared" si="3"/>
        <v>78.015595943291558</v>
      </c>
      <c r="CU14" s="1">
        <f t="shared" si="3"/>
        <v>79.20485807657343</v>
      </c>
      <c r="CV14" s="1">
        <f t="shared" si="3"/>
        <v>76.350628956696923</v>
      </c>
      <c r="CW14" s="1">
        <f t="shared" si="3"/>
        <v>72.782842556851264</v>
      </c>
      <c r="CX14" s="1">
        <f t="shared" si="3"/>
        <v>55.181762984279395</v>
      </c>
      <c r="CY14" s="1">
        <f t="shared" si="3"/>
        <v>71.355727996913004</v>
      </c>
      <c r="CZ14" s="1">
        <f t="shared" si="3"/>
        <v>76.588481383353297</v>
      </c>
      <c r="DA14" s="1">
        <f t="shared" si="3"/>
        <v>76.826333810009672</v>
      </c>
      <c r="DB14" s="1">
        <f t="shared" si="3"/>
        <v>78.253448369947932</v>
      </c>
      <c r="DC14" s="1">
        <f t="shared" si="3"/>
        <v>77.302038663322421</v>
      </c>
      <c r="DD14" s="1">
        <f t="shared" si="3"/>
        <v>79.680562929886207</v>
      </c>
      <c r="DE14" s="1">
        <f t="shared" si="3"/>
        <v>75.87492410338416</v>
      </c>
      <c r="DF14" s="1">
        <f t="shared" si="3"/>
        <v>79.680562929886207</v>
      </c>
      <c r="DG14" s="1">
        <f t="shared" si="3"/>
        <v>75.87492410338416</v>
      </c>
      <c r="DH14" s="1">
        <f t="shared" si="3"/>
        <v>75.399219250071411</v>
      </c>
      <c r="DI14" s="1">
        <f t="shared" si="3"/>
        <v>45.191961064711577</v>
      </c>
      <c r="DJ14" s="1">
        <f t="shared" si="3"/>
        <v>74.685661970102274</v>
      </c>
      <c r="DK14" s="1">
        <f t="shared" si="3"/>
        <v>79.20485807657343</v>
      </c>
      <c r="DL14" s="1">
        <f t="shared" si="3"/>
        <v>70.64217071694388</v>
      </c>
    </row>
    <row r="15" spans="2:116" x14ac:dyDescent="0.25">
      <c r="B15">
        <v>2</v>
      </c>
      <c r="C15" t="s">
        <v>0</v>
      </c>
      <c r="D15" s="1">
        <f t="shared" ref="D15:S22" si="4">(D3*$B$12)/$B3*100</f>
        <v>16.852223638824007</v>
      </c>
      <c r="E15" s="1">
        <f t="shared" si="4"/>
        <v>16.247473548403711</v>
      </c>
      <c r="F15" s="1">
        <f t="shared" si="4"/>
        <v>18.948108428728279</v>
      </c>
      <c r="G15" s="1">
        <f t="shared" si="4"/>
        <v>15.524829938551306</v>
      </c>
      <c r="H15" s="1">
        <f t="shared" si="4"/>
        <v>16.548756986952455</v>
      </c>
      <c r="I15" s="1">
        <f t="shared" si="4"/>
        <v>16.922086465154152</v>
      </c>
      <c r="J15" s="1">
        <f t="shared" si="4"/>
        <v>17.127308517498943</v>
      </c>
      <c r="K15" s="5">
        <f t="shared" si="4"/>
        <v>17.607615448518672</v>
      </c>
      <c r="L15" s="1">
        <f t="shared" si="4"/>
        <v>16.974483584901755</v>
      </c>
      <c r="M15" s="1">
        <f t="shared" si="4"/>
        <v>19.996050823680413</v>
      </c>
      <c r="N15" s="1">
        <f t="shared" si="4"/>
        <v>16.505092720496112</v>
      </c>
      <c r="O15" s="1">
        <f t="shared" si="4"/>
        <v>17.697127194754167</v>
      </c>
      <c r="P15" s="1">
        <f t="shared" si="4"/>
        <v>17.708043261368253</v>
      </c>
      <c r="Q15" s="1">
        <f t="shared" si="4"/>
        <v>17.502821209023455</v>
      </c>
      <c r="R15" s="1">
        <f t="shared" si="4"/>
        <v>18.721054243155315</v>
      </c>
      <c r="S15" s="1">
        <f t="shared" si="4"/>
        <v>16.404664907646534</v>
      </c>
      <c r="T15" s="1">
        <f t="shared" si="2"/>
        <v>19.410949653165467</v>
      </c>
      <c r="U15" s="1">
        <f t="shared" si="2"/>
        <v>18.507099337519254</v>
      </c>
      <c r="V15" s="1">
        <f t="shared" si="2"/>
        <v>17.035613557940632</v>
      </c>
      <c r="W15" s="1">
        <f t="shared" si="2"/>
        <v>17.745157887856141</v>
      </c>
      <c r="X15" s="1">
        <f t="shared" si="2"/>
        <v>17.291049516710213</v>
      </c>
      <c r="Y15" s="1">
        <f t="shared" si="2"/>
        <v>17.991860993334456</v>
      </c>
      <c r="Z15" s="1">
        <f t="shared" si="2"/>
        <v>17.262667743513596</v>
      </c>
      <c r="AA15" s="1">
        <f t="shared" si="2"/>
        <v>19.967669050483792</v>
      </c>
      <c r="AB15" s="1">
        <f t="shared" si="2"/>
        <v>17.168789570632466</v>
      </c>
      <c r="AC15" s="1">
        <f t="shared" si="2"/>
        <v>18.736336736415033</v>
      </c>
      <c r="AD15" s="1">
        <f t="shared" si="2"/>
        <v>17.828119994123181</v>
      </c>
      <c r="AE15" s="1">
        <f t="shared" si="2"/>
        <v>17.00068214477556</v>
      </c>
      <c r="AF15" s="1">
        <f t="shared" si="2"/>
        <v>17.819387140831914</v>
      </c>
      <c r="AG15" s="1">
        <f t="shared" si="2"/>
        <v>16.891521478634711</v>
      </c>
      <c r="AH15" s="1">
        <f t="shared" si="2"/>
        <v>18.570412523880947</v>
      </c>
      <c r="AI15" s="1">
        <f t="shared" si="2"/>
        <v>16.708131559518087</v>
      </c>
      <c r="AJ15" s="1">
        <f t="shared" si="2"/>
        <v>17.697127194754167</v>
      </c>
      <c r="AK15" s="1">
        <f t="shared" si="2"/>
        <v>17.236469183639791</v>
      </c>
      <c r="AL15" s="1">
        <f t="shared" si="2"/>
        <v>16.95701787831922</v>
      </c>
      <c r="AM15" s="1">
        <f t="shared" si="2"/>
        <v>17.288866303387397</v>
      </c>
      <c r="AN15" s="1">
        <f t="shared" si="2"/>
        <v>18.400121884701225</v>
      </c>
      <c r="AO15" s="1">
        <f t="shared" si="2"/>
        <v>19.727515584973926</v>
      </c>
      <c r="AP15" s="1">
        <f t="shared" si="2"/>
        <v>15.926541189949624</v>
      </c>
      <c r="AQ15" s="1">
        <f t="shared" si="2"/>
        <v>17.594516168581773</v>
      </c>
      <c r="AR15" s="1">
        <f t="shared" si="2"/>
        <v>17.996227419980087</v>
      </c>
      <c r="AS15" s="1">
        <f t="shared" si="2"/>
        <v>18.207999112293333</v>
      </c>
      <c r="AT15" s="1">
        <f t="shared" si="2"/>
        <v>17.869601047256705</v>
      </c>
      <c r="AU15" s="1">
        <f t="shared" si="2"/>
        <v>17.170972783955282</v>
      </c>
      <c r="AV15" s="1">
        <f t="shared" si="2"/>
        <v>19.657652758643785</v>
      </c>
      <c r="AW15" s="1">
        <f t="shared" si="2"/>
        <v>16.679749786321469</v>
      </c>
      <c r="AX15" s="1">
        <f t="shared" si="2"/>
        <v>19.434964999716456</v>
      </c>
      <c r="AY15" s="1">
        <f t="shared" si="2"/>
        <v>17.967845646783466</v>
      </c>
      <c r="AZ15" s="1">
        <f t="shared" si="2"/>
        <v>17.422042316079231</v>
      </c>
      <c r="BA15" s="1">
        <f t="shared" si="2"/>
        <v>17.815020714186282</v>
      </c>
      <c r="BB15" s="1">
        <f t="shared" si="2"/>
        <v>17.828119994123181</v>
      </c>
      <c r="BC15" s="1">
        <f t="shared" si="2"/>
        <v>19.941470490609987</v>
      </c>
      <c r="BD15" s="1">
        <f t="shared" si="2"/>
        <v>16.933002531768235</v>
      </c>
      <c r="BE15" s="1">
        <f t="shared" si="2"/>
        <v>19.847592317728861</v>
      </c>
      <c r="BF15" s="1">
        <f t="shared" si="2"/>
        <v>18.236380885489954</v>
      </c>
      <c r="BG15" s="1">
        <f t="shared" si="2"/>
        <v>17.747341101178957</v>
      </c>
      <c r="BH15" s="1">
        <f t="shared" si="2"/>
        <v>18.356457618244885</v>
      </c>
      <c r="BI15" s="1">
        <f t="shared" si="2"/>
        <v>15.435318192315812</v>
      </c>
      <c r="BJ15" s="1">
        <f t="shared" si="2"/>
        <v>17.799738220926564</v>
      </c>
      <c r="BK15" s="1">
        <f t="shared" si="2"/>
        <v>15.234462566616653</v>
      </c>
      <c r="BL15" s="1">
        <f t="shared" si="2"/>
        <v>17.256118103545141</v>
      </c>
      <c r="BM15" s="1">
        <f t="shared" si="2"/>
        <v>16.363183854513014</v>
      </c>
      <c r="BN15" s="1">
        <f t="shared" si="2"/>
        <v>16.328252441347939</v>
      </c>
      <c r="BO15" s="1">
        <f t="shared" si="2"/>
        <v>17.697127194754167</v>
      </c>
      <c r="BP15" s="1">
        <f t="shared" si="2"/>
        <v>18.408854737992488</v>
      </c>
      <c r="BQ15" s="1">
        <f t="shared" si="3"/>
        <v>18.67302355005334</v>
      </c>
      <c r="BR15" s="1">
        <f t="shared" si="3"/>
        <v>15.35890572601722</v>
      </c>
      <c r="BS15" s="1">
        <f t="shared" si="3"/>
        <v>17.73860824788769</v>
      </c>
      <c r="BT15" s="1">
        <f t="shared" si="3"/>
        <v>17.374011622977257</v>
      </c>
      <c r="BU15" s="1">
        <f t="shared" si="3"/>
        <v>17.472256222504022</v>
      </c>
      <c r="BV15" s="1">
        <f t="shared" si="3"/>
        <v>17.306332009969932</v>
      </c>
      <c r="BW15" s="1">
        <f t="shared" si="3"/>
        <v>16.090282189160892</v>
      </c>
      <c r="BX15" s="1">
        <f t="shared" si="3"/>
        <v>18.057357393018965</v>
      </c>
      <c r="BY15" s="1">
        <f t="shared" si="3"/>
        <v>15.941823683209341</v>
      </c>
      <c r="BZ15" s="1">
        <f t="shared" si="3"/>
        <v>18.421954017929394</v>
      </c>
      <c r="CA15" s="1">
        <f t="shared" si="3"/>
        <v>17.828119994123181</v>
      </c>
      <c r="CB15" s="1">
        <f t="shared" si="3"/>
        <v>19.216643667434759</v>
      </c>
      <c r="CC15" s="1">
        <f t="shared" si="3"/>
        <v>18.780001002871373</v>
      </c>
      <c r="CD15" s="1">
        <f t="shared" si="3"/>
        <v>18.959024495342362</v>
      </c>
      <c r="CE15" s="1">
        <f t="shared" si="3"/>
        <v>18.033342046467975</v>
      </c>
      <c r="CF15" s="1">
        <f t="shared" si="3"/>
        <v>16.780177599171051</v>
      </c>
      <c r="CG15" s="1">
        <f t="shared" si="3"/>
        <v>19.570324225731106</v>
      </c>
      <c r="CH15" s="1">
        <f t="shared" si="3"/>
        <v>18.500549697550806</v>
      </c>
      <c r="CI15" s="1">
        <f t="shared" si="3"/>
        <v>18.80838277606799</v>
      </c>
      <c r="CJ15" s="1">
        <f t="shared" si="3"/>
        <v>19.95456977054689</v>
      </c>
      <c r="CK15" s="1">
        <f t="shared" si="3"/>
        <v>16.216908561884278</v>
      </c>
      <c r="CL15" s="1">
        <f t="shared" si="3"/>
        <v>18.251663378749672</v>
      </c>
      <c r="CM15" s="1">
        <f t="shared" si="3"/>
        <v>15.540112431811027</v>
      </c>
      <c r="CN15" s="1">
        <f t="shared" si="3"/>
        <v>16.738696546037527</v>
      </c>
      <c r="CO15" s="1">
        <f t="shared" si="3"/>
        <v>16.943918598382318</v>
      </c>
      <c r="CP15" s="1">
        <f t="shared" si="3"/>
        <v>17.489721929086556</v>
      </c>
      <c r="CQ15" s="1">
        <f t="shared" si="3"/>
        <v>17.697127194754167</v>
      </c>
      <c r="CR15" s="1">
        <f t="shared" si="3"/>
        <v>14.559849649866216</v>
      </c>
      <c r="CS15" s="1">
        <f t="shared" si="3"/>
        <v>18.480900777645452</v>
      </c>
      <c r="CT15" s="1">
        <f t="shared" si="3"/>
        <v>16.736513332714711</v>
      </c>
      <c r="CU15" s="1">
        <f t="shared" si="3"/>
        <v>17.398026969528246</v>
      </c>
      <c r="CV15" s="1">
        <f t="shared" si="3"/>
        <v>17.352179489749087</v>
      </c>
      <c r="CW15" s="1">
        <f t="shared" si="3"/>
        <v>18.048624539727694</v>
      </c>
      <c r="CX15" s="1">
        <f t="shared" si="3"/>
        <v>18.664290696762073</v>
      </c>
      <c r="CY15" s="1">
        <f t="shared" si="3"/>
        <v>16.304237094796957</v>
      </c>
      <c r="CZ15" s="1">
        <f t="shared" si="3"/>
        <v>17.956929580169383</v>
      </c>
      <c r="DA15" s="1">
        <f t="shared" si="3"/>
        <v>17.153507077372744</v>
      </c>
      <c r="DB15" s="1">
        <f t="shared" si="3"/>
        <v>18.151235565900091</v>
      </c>
      <c r="DC15" s="1">
        <f t="shared" si="3"/>
        <v>17.978761713397549</v>
      </c>
      <c r="DD15" s="1">
        <f t="shared" si="3"/>
        <v>17.950379940200932</v>
      </c>
      <c r="DE15" s="1">
        <f t="shared" si="3"/>
        <v>20.57678556754972</v>
      </c>
      <c r="DF15" s="1">
        <f t="shared" si="3"/>
        <v>16.756162252620062</v>
      </c>
      <c r="DG15" s="1">
        <f t="shared" si="3"/>
        <v>17.902349247098957</v>
      </c>
      <c r="DH15" s="1">
        <f t="shared" si="3"/>
        <v>17.325980929875286</v>
      </c>
      <c r="DI15" s="1">
        <f t="shared" si="3"/>
        <v>19.841042677760406</v>
      </c>
      <c r="DJ15" s="1">
        <f t="shared" si="3"/>
        <v>18.533297897393059</v>
      </c>
      <c r="DK15" s="1">
        <f t="shared" si="3"/>
        <v>19.024520895026871</v>
      </c>
      <c r="DL15" s="1">
        <f t="shared" si="3"/>
        <v>22.349554785677078</v>
      </c>
    </row>
    <row r="16" spans="2:116" x14ac:dyDescent="0.25">
      <c r="B16">
        <v>3</v>
      </c>
      <c r="C16" t="s">
        <v>8</v>
      </c>
      <c r="D16" s="1">
        <f t="shared" si="4"/>
        <v>91.789011820031732</v>
      </c>
      <c r="E16" s="1">
        <f t="shared" ref="E16:BP19" si="5">(E4*$B$12)/$B4*100</f>
        <v>91.789011820031732</v>
      </c>
      <c r="F16" s="1">
        <f t="shared" si="5"/>
        <v>91.789011820031732</v>
      </c>
      <c r="G16" s="1">
        <f t="shared" si="5"/>
        <v>91.789011820031732</v>
      </c>
      <c r="H16" s="1">
        <f t="shared" si="5"/>
        <v>91.789011820031732</v>
      </c>
      <c r="I16" s="1">
        <f t="shared" si="5"/>
        <v>91.789011820031732</v>
      </c>
      <c r="J16" s="1">
        <f t="shared" si="5"/>
        <v>91.789011820031732</v>
      </c>
      <c r="K16" s="5">
        <f t="shared" si="5"/>
        <v>91.789011820031732</v>
      </c>
      <c r="L16" s="1">
        <f t="shared" si="5"/>
        <v>91.789011820031732</v>
      </c>
      <c r="M16" s="1">
        <f t="shared" si="5"/>
        <v>91.789011820031732</v>
      </c>
      <c r="N16" s="1">
        <f t="shared" si="5"/>
        <v>91.789011820031732</v>
      </c>
      <c r="O16" s="1">
        <f t="shared" si="5"/>
        <v>91.789011820031732</v>
      </c>
      <c r="P16" s="1">
        <f t="shared" si="5"/>
        <v>91.789011820031732</v>
      </c>
      <c r="Q16" s="1">
        <f t="shared" si="5"/>
        <v>91.789011820031732</v>
      </c>
      <c r="R16" s="1">
        <f t="shared" si="5"/>
        <v>91.789011820031732</v>
      </c>
      <c r="S16" s="1">
        <f t="shared" si="5"/>
        <v>91.789011820031732</v>
      </c>
      <c r="T16" s="1">
        <f t="shared" si="5"/>
        <v>91.789011820031732</v>
      </c>
      <c r="U16" s="1">
        <f t="shared" si="5"/>
        <v>91.789011820031732</v>
      </c>
      <c r="V16" s="1">
        <f t="shared" si="5"/>
        <v>91.789011820031732</v>
      </c>
      <c r="W16" s="1">
        <f t="shared" si="5"/>
        <v>91.789011820031732</v>
      </c>
      <c r="X16" s="1">
        <f t="shared" si="5"/>
        <v>91.789011820031732</v>
      </c>
      <c r="Y16" s="1">
        <f t="shared" si="5"/>
        <v>91.789011820031732</v>
      </c>
      <c r="Z16" s="1">
        <f t="shared" si="5"/>
        <v>91.789011820031732</v>
      </c>
      <c r="AA16" s="1">
        <f t="shared" si="5"/>
        <v>91.789011820031732</v>
      </c>
      <c r="AB16" s="1">
        <f t="shared" si="5"/>
        <v>91.789011820031732</v>
      </c>
      <c r="AC16" s="1">
        <f t="shared" si="5"/>
        <v>91.789011820031732</v>
      </c>
      <c r="AD16" s="1">
        <f t="shared" si="5"/>
        <v>91.789011820031732</v>
      </c>
      <c r="AE16" s="1">
        <f t="shared" si="5"/>
        <v>91.789011820031732</v>
      </c>
      <c r="AF16" s="1">
        <f t="shared" si="5"/>
        <v>91.789011820031732</v>
      </c>
      <c r="AG16" s="1">
        <f t="shared" si="5"/>
        <v>91.789011820031732</v>
      </c>
      <c r="AH16" s="1">
        <f t="shared" si="5"/>
        <v>91.789011820031732</v>
      </c>
      <c r="AI16" s="1">
        <f t="shared" si="5"/>
        <v>91.789011820031732</v>
      </c>
      <c r="AJ16" s="1">
        <f t="shared" si="5"/>
        <v>91.789011820031732</v>
      </c>
      <c r="AK16" s="1">
        <f t="shared" si="5"/>
        <v>91.789011820031732</v>
      </c>
      <c r="AL16" s="1">
        <f t="shared" si="5"/>
        <v>91.789011820031732</v>
      </c>
      <c r="AM16" s="1">
        <f t="shared" si="5"/>
        <v>91.789011820031732</v>
      </c>
      <c r="AN16" s="1">
        <f t="shared" si="5"/>
        <v>91.789011820031732</v>
      </c>
      <c r="AO16" s="1">
        <f t="shared" si="5"/>
        <v>91.789011820031732</v>
      </c>
      <c r="AP16" s="1">
        <f t="shared" si="5"/>
        <v>91.789011820031732</v>
      </c>
      <c r="AQ16" s="1">
        <f t="shared" si="5"/>
        <v>91.789011820031732</v>
      </c>
      <c r="AR16" s="1">
        <f t="shared" si="5"/>
        <v>91.789011820031732</v>
      </c>
      <c r="AS16" s="1">
        <f t="shared" si="5"/>
        <v>91.789011820031732</v>
      </c>
      <c r="AT16" s="1">
        <f t="shared" si="5"/>
        <v>91.789011820031732</v>
      </c>
      <c r="AU16" s="1">
        <f t="shared" si="5"/>
        <v>91.789011820031732</v>
      </c>
      <c r="AV16" s="1">
        <f t="shared" si="5"/>
        <v>91.789011820031732</v>
      </c>
      <c r="AW16" s="1">
        <f t="shared" si="5"/>
        <v>91.789011820031732</v>
      </c>
      <c r="AX16" s="1">
        <f t="shared" si="5"/>
        <v>91.789011820031732</v>
      </c>
      <c r="AY16" s="1">
        <f t="shared" si="5"/>
        <v>91.789011820031732</v>
      </c>
      <c r="AZ16" s="1">
        <f t="shared" si="5"/>
        <v>91.789011820031732</v>
      </c>
      <c r="BA16" s="1">
        <f t="shared" si="5"/>
        <v>91.789011820031732</v>
      </c>
      <c r="BB16" s="1">
        <f t="shared" si="5"/>
        <v>91.789011820031732</v>
      </c>
      <c r="BC16" s="1">
        <f t="shared" si="5"/>
        <v>91.789011820031732</v>
      </c>
      <c r="BD16" s="1">
        <f t="shared" si="5"/>
        <v>91.789011820031732</v>
      </c>
      <c r="BE16" s="1">
        <f t="shared" si="5"/>
        <v>91.556634574917723</v>
      </c>
      <c r="BF16" s="1">
        <f t="shared" si="5"/>
        <v>91.789011820031732</v>
      </c>
      <c r="BG16" s="1">
        <f t="shared" si="5"/>
        <v>91.789011820031732</v>
      </c>
      <c r="BH16" s="1">
        <f t="shared" si="5"/>
        <v>91.789011820031732</v>
      </c>
      <c r="BI16" s="1">
        <f t="shared" si="5"/>
        <v>91.789011820031732</v>
      </c>
      <c r="BJ16" s="1">
        <f t="shared" si="5"/>
        <v>91.789011820031732</v>
      </c>
      <c r="BK16" s="1">
        <f t="shared" si="5"/>
        <v>91.789011820031732</v>
      </c>
      <c r="BL16" s="1">
        <f t="shared" si="5"/>
        <v>91.789011820031732</v>
      </c>
      <c r="BM16" s="1">
        <f t="shared" si="5"/>
        <v>91.789011820031732</v>
      </c>
      <c r="BN16" s="1">
        <f t="shared" si="5"/>
        <v>91.789011820031732</v>
      </c>
      <c r="BO16" s="1">
        <f t="shared" si="5"/>
        <v>91.789011820031732</v>
      </c>
      <c r="BP16" s="1">
        <f t="shared" si="5"/>
        <v>91.789011820031732</v>
      </c>
      <c r="BQ16" s="1">
        <f t="shared" si="3"/>
        <v>91.789011820031732</v>
      </c>
      <c r="BR16" s="1">
        <f t="shared" si="3"/>
        <v>91.789011820031732</v>
      </c>
      <c r="BS16" s="1">
        <f t="shared" si="3"/>
        <v>91.789011820031732</v>
      </c>
      <c r="BT16" s="1">
        <f t="shared" si="3"/>
        <v>91.789011820031732</v>
      </c>
      <c r="BU16" s="1">
        <f t="shared" si="3"/>
        <v>91.789011820031732</v>
      </c>
      <c r="BV16" s="1">
        <f t="shared" si="3"/>
        <v>91.789011820031732</v>
      </c>
      <c r="BW16" s="1">
        <f t="shared" si="3"/>
        <v>91.789011820031732</v>
      </c>
      <c r="BX16" s="1">
        <f t="shared" si="3"/>
        <v>91.09188008468972</v>
      </c>
      <c r="BY16" s="1">
        <f t="shared" si="3"/>
        <v>91.789011820031732</v>
      </c>
      <c r="BZ16" s="1">
        <f t="shared" si="3"/>
        <v>91.09188008468972</v>
      </c>
      <c r="CA16" s="1">
        <f t="shared" si="3"/>
        <v>91.789011820031732</v>
      </c>
      <c r="CB16" s="1">
        <f t="shared" si="3"/>
        <v>91.789011820031732</v>
      </c>
      <c r="CC16" s="1">
        <f t="shared" si="3"/>
        <v>91.789011820031732</v>
      </c>
      <c r="CD16" s="1">
        <f t="shared" si="3"/>
        <v>91.789011820031732</v>
      </c>
      <c r="CE16" s="1">
        <f t="shared" si="3"/>
        <v>91.789011820031732</v>
      </c>
      <c r="CF16" s="1">
        <f t="shared" si="3"/>
        <v>91.789011820031732</v>
      </c>
      <c r="CG16" s="1">
        <f t="shared" si="3"/>
        <v>90.859502839575711</v>
      </c>
      <c r="CH16" s="1">
        <f t="shared" si="3"/>
        <v>91.789011820031732</v>
      </c>
      <c r="CI16" s="1">
        <f t="shared" si="3"/>
        <v>91.789011820031732</v>
      </c>
      <c r="CJ16" s="1">
        <f t="shared" si="3"/>
        <v>91.789011820031732</v>
      </c>
      <c r="CK16" s="1">
        <f t="shared" si="3"/>
        <v>91.789011820031732</v>
      </c>
      <c r="CL16" s="1">
        <f t="shared" si="3"/>
        <v>91.789011820031732</v>
      </c>
      <c r="CM16" s="1">
        <f t="shared" si="3"/>
        <v>91.789011820031732</v>
      </c>
      <c r="CN16" s="1">
        <f t="shared" si="3"/>
        <v>91.789011820031732</v>
      </c>
      <c r="CO16" s="1">
        <f t="shared" si="3"/>
        <v>91.789011820031732</v>
      </c>
      <c r="CP16" s="1">
        <f t="shared" si="3"/>
        <v>91.789011820031732</v>
      </c>
      <c r="CQ16" s="1">
        <f t="shared" si="3"/>
        <v>91.789011820031732</v>
      </c>
      <c r="CR16" s="1">
        <f t="shared" si="3"/>
        <v>91.789011820031732</v>
      </c>
      <c r="CS16" s="1">
        <f t="shared" si="3"/>
        <v>91.789011820031732</v>
      </c>
      <c r="CT16" s="1">
        <f t="shared" si="3"/>
        <v>91.789011820031732</v>
      </c>
      <c r="CU16" s="1">
        <f t="shared" si="3"/>
        <v>91.09188008468972</v>
      </c>
      <c r="CV16" s="1">
        <f t="shared" si="3"/>
        <v>91.789011820031732</v>
      </c>
      <c r="CW16" s="1">
        <f t="shared" si="3"/>
        <v>91.789011820031732</v>
      </c>
      <c r="CX16" s="1">
        <f t="shared" si="3"/>
        <v>91.789011820031732</v>
      </c>
      <c r="CY16" s="1">
        <f t="shared" si="3"/>
        <v>91.789011820031732</v>
      </c>
      <c r="CZ16" s="1">
        <f t="shared" si="3"/>
        <v>91.324257329803729</v>
      </c>
      <c r="DA16" s="1">
        <f t="shared" si="3"/>
        <v>91.789011820031732</v>
      </c>
      <c r="DB16" s="1">
        <f t="shared" si="3"/>
        <v>91.556634574917723</v>
      </c>
      <c r="DC16" s="1">
        <f t="shared" si="3"/>
        <v>91.789011820031732</v>
      </c>
      <c r="DD16" s="1">
        <f t="shared" si="3"/>
        <v>91.789011820031732</v>
      </c>
      <c r="DE16" s="1">
        <f t="shared" si="3"/>
        <v>91.789011820031732</v>
      </c>
      <c r="DF16" s="1">
        <f t="shared" si="3"/>
        <v>91.789011820031732</v>
      </c>
      <c r="DG16" s="1">
        <f t="shared" si="3"/>
        <v>87.373844162865637</v>
      </c>
      <c r="DH16" s="1">
        <f t="shared" si="3"/>
        <v>91.789011820031732</v>
      </c>
      <c r="DI16" s="1">
        <f t="shared" si="3"/>
        <v>85.747203447067605</v>
      </c>
      <c r="DJ16" s="1">
        <f t="shared" si="3"/>
        <v>91.789011820031732</v>
      </c>
      <c r="DK16" s="1">
        <f t="shared" si="3"/>
        <v>91.789011820031732</v>
      </c>
      <c r="DL16" s="1">
        <f t="shared" si="3"/>
        <v>91.789011820031732</v>
      </c>
    </row>
    <row r="17" spans="1:116" x14ac:dyDescent="0.25">
      <c r="B17">
        <v>4</v>
      </c>
      <c r="C17" t="s">
        <v>2</v>
      </c>
      <c r="D17" s="1">
        <f t="shared" si="4"/>
        <v>83.405194763077731</v>
      </c>
      <c r="E17" s="1">
        <f t="shared" si="5"/>
        <v>89.133021391385483</v>
      </c>
      <c r="F17" s="1">
        <f t="shared" si="5"/>
        <v>90.640344188308575</v>
      </c>
      <c r="G17" s="1">
        <f t="shared" si="5"/>
        <v>86.218863984000834</v>
      </c>
      <c r="H17" s="1">
        <f t="shared" si="5"/>
        <v>86.821793102770073</v>
      </c>
      <c r="I17" s="1">
        <f t="shared" si="5"/>
        <v>88.329115899693178</v>
      </c>
      <c r="J17" s="1">
        <f t="shared" si="5"/>
        <v>87.525210408000859</v>
      </c>
      <c r="K17" s="5">
        <f t="shared" si="5"/>
        <v>90.137903256000868</v>
      </c>
      <c r="L17" s="1">
        <f t="shared" si="5"/>
        <v>89.534974137231643</v>
      </c>
      <c r="M17" s="1">
        <f t="shared" si="5"/>
        <v>91.142785120616267</v>
      </c>
      <c r="N17" s="1">
        <f t="shared" si="5"/>
        <v>85.113493932923916</v>
      </c>
      <c r="O17" s="1">
        <f t="shared" si="5"/>
        <v>90.137903256000868</v>
      </c>
      <c r="P17" s="1">
        <f t="shared" si="5"/>
        <v>88.027651340308552</v>
      </c>
      <c r="Q17" s="1">
        <f t="shared" si="5"/>
        <v>83.907635695385423</v>
      </c>
      <c r="R17" s="1">
        <f t="shared" si="5"/>
        <v>90.137903256000868</v>
      </c>
      <c r="S17" s="1">
        <f t="shared" si="5"/>
        <v>83.103730203693104</v>
      </c>
      <c r="T17" s="1">
        <f t="shared" si="5"/>
        <v>90.740832374770108</v>
      </c>
      <c r="U17" s="1">
        <f t="shared" si="5"/>
        <v>90.941808747693202</v>
      </c>
      <c r="V17" s="1">
        <f t="shared" si="5"/>
        <v>89.23350957784703</v>
      </c>
      <c r="W17" s="1">
        <f t="shared" si="5"/>
        <v>89.23350957784703</v>
      </c>
      <c r="X17" s="1">
        <f t="shared" si="5"/>
        <v>86.620816729846993</v>
      </c>
      <c r="Y17" s="1">
        <f t="shared" si="5"/>
        <v>86.922281289231606</v>
      </c>
      <c r="Z17" s="1">
        <f t="shared" si="5"/>
        <v>89.836438696616256</v>
      </c>
      <c r="AA17" s="1">
        <f t="shared" si="5"/>
        <v>91.544737866462427</v>
      </c>
      <c r="AB17" s="1">
        <f t="shared" si="5"/>
        <v>86.319352170462366</v>
      </c>
      <c r="AC17" s="1">
        <f t="shared" si="5"/>
        <v>91.142785120616267</v>
      </c>
      <c r="AD17" s="1">
        <f t="shared" si="5"/>
        <v>89.23350957784703</v>
      </c>
      <c r="AE17" s="1">
        <f t="shared" si="5"/>
        <v>86.620816729846993</v>
      </c>
      <c r="AF17" s="1">
        <f t="shared" si="5"/>
        <v>88.932045018462418</v>
      </c>
      <c r="AG17" s="1">
        <f t="shared" si="5"/>
        <v>86.620816729846993</v>
      </c>
      <c r="AH17" s="1">
        <f t="shared" si="5"/>
        <v>88.027651340308552</v>
      </c>
      <c r="AI17" s="1">
        <f t="shared" si="5"/>
        <v>87.525210408000859</v>
      </c>
      <c r="AJ17" s="1">
        <f t="shared" si="5"/>
        <v>80.892990101539255</v>
      </c>
      <c r="AK17" s="1">
        <f t="shared" si="5"/>
        <v>87.424722221539326</v>
      </c>
      <c r="AL17" s="1">
        <f t="shared" si="5"/>
        <v>88.630580459077791</v>
      </c>
      <c r="AM17" s="1">
        <f t="shared" si="5"/>
        <v>80.189572796308468</v>
      </c>
      <c r="AN17" s="1">
        <f t="shared" si="5"/>
        <v>89.635462323693176</v>
      </c>
      <c r="AO17" s="1">
        <f t="shared" si="5"/>
        <v>86.419840356923928</v>
      </c>
      <c r="AP17" s="1">
        <f t="shared" si="5"/>
        <v>85.013005746462355</v>
      </c>
      <c r="AQ17" s="1">
        <f t="shared" si="5"/>
        <v>89.936926883077803</v>
      </c>
      <c r="AR17" s="1">
        <f t="shared" si="5"/>
        <v>87.625698594462392</v>
      </c>
      <c r="AS17" s="1">
        <f t="shared" si="5"/>
        <v>90.137903256000868</v>
      </c>
      <c r="AT17" s="1">
        <f t="shared" si="5"/>
        <v>84.912517560000822</v>
      </c>
      <c r="AU17" s="1">
        <f t="shared" si="5"/>
        <v>87.424722221539326</v>
      </c>
      <c r="AV17" s="1">
        <f t="shared" si="5"/>
        <v>88.429604086154711</v>
      </c>
      <c r="AW17" s="1">
        <f t="shared" si="5"/>
        <v>85.917399424616221</v>
      </c>
      <c r="AX17" s="1">
        <f t="shared" si="5"/>
        <v>91.946690612308586</v>
      </c>
      <c r="AY17" s="1">
        <f t="shared" si="5"/>
        <v>86.52032854338546</v>
      </c>
      <c r="AZ17" s="1">
        <f t="shared" si="5"/>
        <v>85.113493932923916</v>
      </c>
      <c r="BA17" s="1">
        <f t="shared" si="5"/>
        <v>79.586643677539243</v>
      </c>
      <c r="BB17" s="1">
        <f t="shared" si="5"/>
        <v>83.606171136000825</v>
      </c>
      <c r="BC17" s="1">
        <f t="shared" si="5"/>
        <v>88.429604086154711</v>
      </c>
      <c r="BD17" s="1">
        <f t="shared" si="5"/>
        <v>84.912517560000822</v>
      </c>
      <c r="BE17" s="1">
        <f t="shared" si="5"/>
        <v>91.645226052923974</v>
      </c>
      <c r="BF17" s="1">
        <f t="shared" si="5"/>
        <v>88.128139526770084</v>
      </c>
      <c r="BG17" s="1">
        <f t="shared" si="5"/>
        <v>91.142785120616267</v>
      </c>
      <c r="BH17" s="1">
        <f t="shared" si="5"/>
        <v>88.831556832000857</v>
      </c>
      <c r="BI17" s="1">
        <f t="shared" si="5"/>
        <v>79.888108236923856</v>
      </c>
      <c r="BJ17" s="1">
        <f t="shared" si="5"/>
        <v>81.596407406770027</v>
      </c>
      <c r="BK17" s="1">
        <f t="shared" si="5"/>
        <v>86.017887611077768</v>
      </c>
      <c r="BL17" s="1">
        <f t="shared" si="5"/>
        <v>89.836438696616256</v>
      </c>
      <c r="BM17" s="1">
        <f t="shared" si="5"/>
        <v>82.802265644308505</v>
      </c>
      <c r="BN17" s="1">
        <f t="shared" si="5"/>
        <v>81.395431033846947</v>
      </c>
      <c r="BO17" s="1">
        <f t="shared" si="5"/>
        <v>80.892990101539255</v>
      </c>
      <c r="BP17" s="1">
        <f t="shared" si="5"/>
        <v>91.946690612308586</v>
      </c>
      <c r="BQ17" s="1">
        <f t="shared" si="3"/>
        <v>80.390549169231548</v>
      </c>
      <c r="BR17" s="1">
        <f t="shared" si="3"/>
        <v>85.515446678770076</v>
      </c>
      <c r="BS17" s="1">
        <f t="shared" si="3"/>
        <v>90.238391442462415</v>
      </c>
      <c r="BT17" s="1">
        <f t="shared" si="3"/>
        <v>85.816911238154674</v>
      </c>
      <c r="BU17" s="1">
        <f t="shared" si="3"/>
        <v>86.419840356923928</v>
      </c>
      <c r="BV17" s="1">
        <f t="shared" si="3"/>
        <v>81.897871966154639</v>
      </c>
      <c r="BW17" s="1">
        <f t="shared" si="3"/>
        <v>78.883226372308457</v>
      </c>
      <c r="BX17" s="1">
        <f t="shared" si="3"/>
        <v>72.351494252308399</v>
      </c>
      <c r="BY17" s="1">
        <f t="shared" si="3"/>
        <v>87.223745848616232</v>
      </c>
      <c r="BZ17" s="1">
        <f t="shared" si="3"/>
        <v>91.243273307077814</v>
      </c>
      <c r="CA17" s="1">
        <f t="shared" si="3"/>
        <v>84.711541187077742</v>
      </c>
      <c r="CB17" s="1">
        <f t="shared" si="3"/>
        <v>85.816911238154674</v>
      </c>
      <c r="CC17" s="1">
        <f t="shared" si="3"/>
        <v>88.429604086154711</v>
      </c>
      <c r="CD17" s="1">
        <f t="shared" si="3"/>
        <v>81.395431033846947</v>
      </c>
      <c r="CE17" s="1">
        <f t="shared" si="3"/>
        <v>56.172896232000546</v>
      </c>
      <c r="CF17" s="1">
        <f t="shared" si="3"/>
        <v>83.003242017231571</v>
      </c>
      <c r="CG17" s="1">
        <f t="shared" si="3"/>
        <v>90.740832374770108</v>
      </c>
      <c r="CH17" s="1">
        <f t="shared" si="3"/>
        <v>83.80714750892389</v>
      </c>
      <c r="CI17" s="1">
        <f t="shared" si="3"/>
        <v>87.1232576621547</v>
      </c>
      <c r="CJ17" s="1">
        <f t="shared" si="3"/>
        <v>88.429604086154711</v>
      </c>
      <c r="CK17" s="1">
        <f t="shared" si="3"/>
        <v>89.032533204923951</v>
      </c>
      <c r="CL17" s="1">
        <f t="shared" si="3"/>
        <v>88.027651340308552</v>
      </c>
      <c r="CM17" s="1">
        <f t="shared" si="3"/>
        <v>86.419840356923928</v>
      </c>
      <c r="CN17" s="1">
        <f t="shared" si="3"/>
        <v>90.137903256000868</v>
      </c>
      <c r="CO17" s="1">
        <f t="shared" si="3"/>
        <v>86.620816729846993</v>
      </c>
      <c r="CP17" s="1">
        <f t="shared" si="3"/>
        <v>85.816911238154674</v>
      </c>
      <c r="CQ17" s="1">
        <f t="shared" si="3"/>
        <v>80.892990101539255</v>
      </c>
      <c r="CR17" s="1">
        <f t="shared" si="3"/>
        <v>79.084202745231536</v>
      </c>
      <c r="CS17" s="1">
        <f t="shared" si="3"/>
        <v>83.505682949539278</v>
      </c>
      <c r="CT17" s="1">
        <f t="shared" si="3"/>
        <v>85.113493932923916</v>
      </c>
      <c r="CU17" s="1">
        <f t="shared" si="3"/>
        <v>88.831556832000857</v>
      </c>
      <c r="CV17" s="1">
        <f t="shared" si="3"/>
        <v>83.304706576616198</v>
      </c>
      <c r="CW17" s="1">
        <f t="shared" si="3"/>
        <v>88.731068645539324</v>
      </c>
      <c r="CX17" s="1">
        <f t="shared" si="3"/>
        <v>80.290060982770015</v>
      </c>
      <c r="CY17" s="1">
        <f t="shared" si="3"/>
        <v>82.299824712000799</v>
      </c>
      <c r="CZ17" s="1">
        <f t="shared" si="3"/>
        <v>70.442218709539148</v>
      </c>
      <c r="DA17" s="1">
        <f t="shared" si="3"/>
        <v>88.228627713231617</v>
      </c>
      <c r="DB17" s="1">
        <f t="shared" si="3"/>
        <v>85.816911238154674</v>
      </c>
      <c r="DC17" s="1">
        <f t="shared" si="3"/>
        <v>82.902753830770038</v>
      </c>
      <c r="DD17" s="1">
        <f t="shared" si="3"/>
        <v>80.792501915077708</v>
      </c>
      <c r="DE17" s="1">
        <f t="shared" si="3"/>
        <v>88.530092272616244</v>
      </c>
      <c r="DF17" s="1">
        <f t="shared" si="3"/>
        <v>81.696895593231574</v>
      </c>
      <c r="DG17" s="1">
        <f t="shared" si="3"/>
        <v>64.111462962462156</v>
      </c>
      <c r="DH17" s="1">
        <f t="shared" si="3"/>
        <v>84.410076627693115</v>
      </c>
      <c r="DI17" s="1">
        <f t="shared" si="3"/>
        <v>86.419840356923928</v>
      </c>
      <c r="DJ17" s="1">
        <f t="shared" si="3"/>
        <v>80.892990101539255</v>
      </c>
      <c r="DK17" s="1">
        <f t="shared" si="3"/>
        <v>80.591525542154642</v>
      </c>
      <c r="DL17" s="1">
        <f t="shared" si="3"/>
        <v>79.888108236923856</v>
      </c>
    </row>
    <row r="18" spans="1:116" x14ac:dyDescent="0.25">
      <c r="B18">
        <v>5</v>
      </c>
      <c r="C18" t="s">
        <v>3</v>
      </c>
      <c r="D18" s="1">
        <f t="shared" si="4"/>
        <v>87.672879440160386</v>
      </c>
      <c r="E18" s="1">
        <f t="shared" si="5"/>
        <v>86.406845080013667</v>
      </c>
      <c r="F18" s="1">
        <f t="shared" si="5"/>
        <v>86.406845080013667</v>
      </c>
      <c r="G18" s="1">
        <f t="shared" si="5"/>
        <v>86.406845080013667</v>
      </c>
      <c r="H18" s="1">
        <f t="shared" si="5"/>
        <v>86.406845080013667</v>
      </c>
      <c r="I18" s="1">
        <f t="shared" si="5"/>
        <v>86.406845080013667</v>
      </c>
      <c r="J18" s="1">
        <f t="shared" si="5"/>
        <v>86.406845080013667</v>
      </c>
      <c r="K18" s="5">
        <f t="shared" si="5"/>
        <v>86.406845080013667</v>
      </c>
      <c r="L18" s="1">
        <f t="shared" si="5"/>
        <v>86.406845080013667</v>
      </c>
      <c r="M18" s="1">
        <f t="shared" si="5"/>
        <v>86.406845080013667</v>
      </c>
      <c r="N18" s="1">
        <f t="shared" si="5"/>
        <v>86.406845080013667</v>
      </c>
      <c r="O18" s="1">
        <f t="shared" si="5"/>
        <v>86.406845080013667</v>
      </c>
      <c r="P18" s="1">
        <f t="shared" si="5"/>
        <v>86.406845080013667</v>
      </c>
      <c r="Q18" s="1">
        <f t="shared" si="5"/>
        <v>86.406845080013667</v>
      </c>
      <c r="R18" s="1">
        <f t="shared" si="5"/>
        <v>86.406845080013667</v>
      </c>
      <c r="S18" s="1">
        <f t="shared" si="5"/>
        <v>86.406845080013667</v>
      </c>
      <c r="T18" s="1">
        <f t="shared" si="5"/>
        <v>86.406845080013667</v>
      </c>
      <c r="U18" s="1">
        <f t="shared" si="5"/>
        <v>86.406845080013667</v>
      </c>
      <c r="V18" s="1">
        <f t="shared" si="5"/>
        <v>86.406845080013667</v>
      </c>
      <c r="W18" s="1">
        <f t="shared" si="5"/>
        <v>86.406845080013667</v>
      </c>
      <c r="X18" s="1">
        <f t="shared" si="5"/>
        <v>86.406845080013667</v>
      </c>
      <c r="Y18" s="1">
        <f t="shared" si="5"/>
        <v>86.406845080013667</v>
      </c>
      <c r="Z18" s="1">
        <f t="shared" si="5"/>
        <v>86.406845080013667</v>
      </c>
      <c r="AA18" s="1">
        <f t="shared" si="5"/>
        <v>86.406845080013667</v>
      </c>
      <c r="AB18" s="1">
        <f t="shared" si="5"/>
        <v>86.406845080013667</v>
      </c>
      <c r="AC18" s="1">
        <f t="shared" si="5"/>
        <v>86.406845080013667</v>
      </c>
      <c r="AD18" s="1">
        <f t="shared" si="5"/>
        <v>86.406845080013667</v>
      </c>
      <c r="AE18" s="1">
        <f t="shared" si="5"/>
        <v>86.406845080013667</v>
      </c>
      <c r="AF18" s="1">
        <f t="shared" si="5"/>
        <v>86.406845080013667</v>
      </c>
      <c r="AG18" s="1">
        <f t="shared" si="5"/>
        <v>86.406845080013667</v>
      </c>
      <c r="AH18" s="1">
        <f t="shared" si="5"/>
        <v>86.406845080013667</v>
      </c>
      <c r="AI18" s="1">
        <f t="shared" si="5"/>
        <v>86.723353670050358</v>
      </c>
      <c r="AJ18" s="1">
        <f t="shared" si="5"/>
        <v>86.406845080013667</v>
      </c>
      <c r="AK18" s="1">
        <f t="shared" si="5"/>
        <v>86.406845080013667</v>
      </c>
      <c r="AL18" s="1">
        <f t="shared" si="5"/>
        <v>86.406845080013667</v>
      </c>
      <c r="AM18" s="1">
        <f t="shared" si="5"/>
        <v>86.723353670050358</v>
      </c>
      <c r="AN18" s="1">
        <f t="shared" si="5"/>
        <v>86.406845080013667</v>
      </c>
      <c r="AO18" s="1">
        <f t="shared" si="5"/>
        <v>86.406845080013667</v>
      </c>
      <c r="AP18" s="1">
        <f t="shared" si="5"/>
        <v>86.406845080013667</v>
      </c>
      <c r="AQ18" s="1">
        <f t="shared" si="5"/>
        <v>86.406845080013667</v>
      </c>
      <c r="AR18" s="1">
        <f t="shared" si="5"/>
        <v>86.406845080013667</v>
      </c>
      <c r="AS18" s="1">
        <f t="shared" si="5"/>
        <v>86.406845080013667</v>
      </c>
      <c r="AT18" s="1">
        <f t="shared" si="5"/>
        <v>86.406845080013667</v>
      </c>
      <c r="AU18" s="1">
        <f t="shared" si="5"/>
        <v>86.406845080013667</v>
      </c>
      <c r="AV18" s="1">
        <f t="shared" si="5"/>
        <v>86.406845080013667</v>
      </c>
      <c r="AW18" s="1">
        <f t="shared" si="5"/>
        <v>86.406845080013667</v>
      </c>
      <c r="AX18" s="1">
        <f t="shared" si="5"/>
        <v>86.406845080013667</v>
      </c>
      <c r="AY18" s="1">
        <f t="shared" si="5"/>
        <v>86.406845080013667</v>
      </c>
      <c r="AZ18" s="1">
        <f t="shared" si="5"/>
        <v>86.406845080013667</v>
      </c>
      <c r="BA18" s="1">
        <f t="shared" si="5"/>
        <v>86.406845080013667</v>
      </c>
      <c r="BB18" s="1">
        <f t="shared" si="5"/>
        <v>86.406845080013667</v>
      </c>
      <c r="BC18" s="1">
        <f t="shared" si="5"/>
        <v>86.406845080013667</v>
      </c>
      <c r="BD18" s="1">
        <f t="shared" si="5"/>
        <v>86.406845080013667</v>
      </c>
      <c r="BE18" s="1">
        <f t="shared" si="5"/>
        <v>86.406845080013667</v>
      </c>
      <c r="BF18" s="1">
        <f t="shared" si="5"/>
        <v>86.406845080013667</v>
      </c>
      <c r="BG18" s="1">
        <f t="shared" si="5"/>
        <v>86.406845080013667</v>
      </c>
      <c r="BH18" s="1">
        <f t="shared" si="5"/>
        <v>86.406845080013667</v>
      </c>
      <c r="BI18" s="1">
        <f t="shared" si="5"/>
        <v>86.406845080013667</v>
      </c>
      <c r="BJ18" s="1">
        <f t="shared" si="5"/>
        <v>86.406845080013667</v>
      </c>
      <c r="BK18" s="1">
        <f t="shared" si="5"/>
        <v>86.723353670050358</v>
      </c>
      <c r="BL18" s="1">
        <f t="shared" si="5"/>
        <v>86.406845080013667</v>
      </c>
      <c r="BM18" s="1">
        <f t="shared" si="5"/>
        <v>86.406845080013667</v>
      </c>
      <c r="BN18" s="1">
        <f t="shared" si="5"/>
        <v>86.406845080013667</v>
      </c>
      <c r="BO18" s="1">
        <f t="shared" si="5"/>
        <v>86.406845080013667</v>
      </c>
      <c r="BP18" s="1">
        <f t="shared" si="5"/>
        <v>86.406845080013667</v>
      </c>
      <c r="BQ18" s="1">
        <f t="shared" si="3"/>
        <v>86.406845080013667</v>
      </c>
      <c r="BR18" s="1">
        <f t="shared" si="3"/>
        <v>86.406845080013667</v>
      </c>
      <c r="BS18" s="1">
        <f t="shared" si="3"/>
        <v>86.406845080013667</v>
      </c>
      <c r="BT18" s="1">
        <f t="shared" si="3"/>
        <v>86.406845080013667</v>
      </c>
      <c r="BU18" s="1">
        <f t="shared" si="3"/>
        <v>86.406845080013667</v>
      </c>
      <c r="BV18" s="1">
        <f t="shared" si="3"/>
        <v>86.406845080013667</v>
      </c>
      <c r="BW18" s="1">
        <f t="shared" si="3"/>
        <v>86.406845080013667</v>
      </c>
      <c r="BX18" s="1">
        <f t="shared" si="3"/>
        <v>84.824302129830272</v>
      </c>
      <c r="BY18" s="1">
        <f t="shared" si="3"/>
        <v>86.406845080013667</v>
      </c>
      <c r="BZ18" s="1">
        <f t="shared" si="3"/>
        <v>86.406845080013667</v>
      </c>
      <c r="CA18" s="1">
        <f t="shared" si="3"/>
        <v>86.406845080013667</v>
      </c>
      <c r="CB18" s="1">
        <f t="shared" si="3"/>
        <v>86.406845080013667</v>
      </c>
      <c r="CC18" s="1">
        <f t="shared" si="3"/>
        <v>86.406845080013667</v>
      </c>
      <c r="CD18" s="1">
        <f t="shared" si="3"/>
        <v>86.406845080013667</v>
      </c>
      <c r="CE18" s="1">
        <f t="shared" si="3"/>
        <v>84.824302129830272</v>
      </c>
      <c r="CF18" s="1">
        <f t="shared" si="3"/>
        <v>86.406845080013667</v>
      </c>
      <c r="CG18" s="1">
        <f t="shared" si="3"/>
        <v>86.406845080013667</v>
      </c>
      <c r="CH18" s="1">
        <f t="shared" si="3"/>
        <v>86.406845080013667</v>
      </c>
      <c r="CI18" s="1">
        <f t="shared" si="3"/>
        <v>86.406845080013667</v>
      </c>
      <c r="CJ18" s="1">
        <f t="shared" si="3"/>
        <v>86.406845080013667</v>
      </c>
      <c r="CK18" s="1">
        <f t="shared" si="3"/>
        <v>86.406845080013667</v>
      </c>
      <c r="CL18" s="1">
        <f t="shared" si="3"/>
        <v>86.406845080013667</v>
      </c>
      <c r="CM18" s="1">
        <f t="shared" si="3"/>
        <v>86.406845080013667</v>
      </c>
      <c r="CN18" s="1">
        <f t="shared" si="3"/>
        <v>86.406845080013667</v>
      </c>
      <c r="CO18" s="1">
        <f t="shared" si="3"/>
        <v>86.406845080013667</v>
      </c>
      <c r="CP18" s="1">
        <f t="shared" si="3"/>
        <v>86.406845080013667</v>
      </c>
      <c r="CQ18" s="1">
        <f t="shared" si="3"/>
        <v>86.406845080013667</v>
      </c>
      <c r="CR18" s="1">
        <f t="shared" si="3"/>
        <v>86.406845080013667</v>
      </c>
      <c r="CS18" s="1">
        <f t="shared" si="3"/>
        <v>86.406845080013667</v>
      </c>
      <c r="CT18" s="1">
        <f t="shared" si="3"/>
        <v>86.406845080013667</v>
      </c>
      <c r="CU18" s="1">
        <f t="shared" si="3"/>
        <v>86.406845080013667</v>
      </c>
      <c r="CV18" s="1">
        <f t="shared" si="3"/>
        <v>86.406845080013667</v>
      </c>
      <c r="CW18" s="1">
        <f t="shared" si="3"/>
        <v>86.406845080013667</v>
      </c>
      <c r="CX18" s="1">
        <f t="shared" si="3"/>
        <v>86.406845080013667</v>
      </c>
      <c r="CY18" s="1">
        <f t="shared" si="3"/>
        <v>86.406845080013667</v>
      </c>
      <c r="CZ18" s="1">
        <f t="shared" si="3"/>
        <v>84.824302129830272</v>
      </c>
      <c r="DA18" s="1">
        <f t="shared" si="3"/>
        <v>86.406845080013667</v>
      </c>
      <c r="DB18" s="1">
        <f t="shared" si="3"/>
        <v>86.406845080013667</v>
      </c>
      <c r="DC18" s="1">
        <f t="shared" si="3"/>
        <v>86.406845080013667</v>
      </c>
      <c r="DD18" s="1">
        <f t="shared" si="3"/>
        <v>86.406845080013667</v>
      </c>
      <c r="DE18" s="1">
        <f t="shared" si="3"/>
        <v>86.406845080013667</v>
      </c>
      <c r="DF18" s="1">
        <f t="shared" si="3"/>
        <v>86.406845080013667</v>
      </c>
      <c r="DG18" s="1">
        <f t="shared" si="3"/>
        <v>85.140810719866948</v>
      </c>
      <c r="DH18" s="1">
        <f t="shared" si="3"/>
        <v>86.406845080013667</v>
      </c>
      <c r="DI18" s="1">
        <f t="shared" si="3"/>
        <v>86.406845080013667</v>
      </c>
      <c r="DJ18" s="1">
        <f t="shared" si="3"/>
        <v>86.406845080013667</v>
      </c>
      <c r="DK18" s="1">
        <f t="shared" si="3"/>
        <v>86.406845080013667</v>
      </c>
      <c r="DL18" s="1">
        <f t="shared" si="3"/>
        <v>86.406845080013667</v>
      </c>
    </row>
    <row r="19" spans="1:116" x14ac:dyDescent="0.25">
      <c r="B19">
        <v>6</v>
      </c>
      <c r="C19" t="s">
        <v>4</v>
      </c>
      <c r="D19" s="1">
        <f t="shared" si="4"/>
        <v>96.363802516070223</v>
      </c>
      <c r="E19" s="1">
        <f t="shared" si="5"/>
        <v>93.127909318319425</v>
      </c>
      <c r="F19" s="1">
        <f t="shared" si="5"/>
        <v>92.634298491543888</v>
      </c>
      <c r="G19" s="1">
        <f t="shared" si="5"/>
        <v>90.824392126700232</v>
      </c>
      <c r="H19" s="1">
        <f t="shared" si="5"/>
        <v>92.689144138963385</v>
      </c>
      <c r="I19" s="1">
        <f t="shared" si="5"/>
        <v>92.689144138963385</v>
      </c>
      <c r="J19" s="1">
        <f t="shared" si="5"/>
        <v>93.950594029612006</v>
      </c>
      <c r="K19" s="5">
        <f t="shared" si="5"/>
        <v>92.57945284412439</v>
      </c>
      <c r="L19" s="1">
        <f t="shared" si="5"/>
        <v>92.908526728641419</v>
      </c>
      <c r="M19" s="1">
        <f t="shared" si="5"/>
        <v>92.743989786382897</v>
      </c>
      <c r="N19" s="1">
        <f t="shared" si="5"/>
        <v>91.921305075090316</v>
      </c>
      <c r="O19" s="1">
        <f t="shared" si="5"/>
        <v>92.469761549285366</v>
      </c>
      <c r="P19" s="1">
        <f t="shared" si="5"/>
        <v>93.073063670899927</v>
      </c>
      <c r="Q19" s="1">
        <f t="shared" si="5"/>
        <v>93.347291907997459</v>
      </c>
      <c r="R19" s="1">
        <f t="shared" si="5"/>
        <v>93.511828850255966</v>
      </c>
      <c r="S19" s="1">
        <f t="shared" si="5"/>
        <v>91.208311658636759</v>
      </c>
      <c r="T19" s="1">
        <f t="shared" si="5"/>
        <v>92.085842017348824</v>
      </c>
      <c r="U19" s="1">
        <f t="shared" si="5"/>
        <v>92.414915901865854</v>
      </c>
      <c r="V19" s="1">
        <f t="shared" si="5"/>
        <v>92.085842017348824</v>
      </c>
      <c r="W19" s="1">
        <f t="shared" si="5"/>
        <v>92.963372376060917</v>
      </c>
      <c r="X19" s="1">
        <f t="shared" si="5"/>
        <v>93.895748382192508</v>
      </c>
      <c r="Y19" s="1">
        <f t="shared" si="5"/>
        <v>93.511828850255966</v>
      </c>
      <c r="Z19" s="1">
        <f t="shared" si="5"/>
        <v>91.701922485412297</v>
      </c>
      <c r="AA19" s="1">
        <f t="shared" si="5"/>
        <v>92.57945284412439</v>
      </c>
      <c r="AB19" s="1">
        <f t="shared" si="5"/>
        <v>91.537385543153789</v>
      </c>
      <c r="AC19" s="1">
        <f t="shared" si="5"/>
        <v>92.798835433802395</v>
      </c>
      <c r="AD19" s="1">
        <f t="shared" si="5"/>
        <v>93.018218023480429</v>
      </c>
      <c r="AE19" s="1">
        <f t="shared" si="5"/>
        <v>93.895748382192508</v>
      </c>
      <c r="AF19" s="1">
        <f t="shared" si="5"/>
        <v>93.840902734772996</v>
      </c>
      <c r="AG19" s="1">
        <f t="shared" si="5"/>
        <v>92.743989786382897</v>
      </c>
      <c r="AH19" s="1">
        <f t="shared" si="5"/>
        <v>92.743989786382897</v>
      </c>
      <c r="AI19" s="1">
        <f t="shared" si="5"/>
        <v>92.305224607026858</v>
      </c>
      <c r="AJ19" s="1">
        <f t="shared" si="5"/>
        <v>93.073063670899927</v>
      </c>
      <c r="AK19" s="1">
        <f t="shared" si="5"/>
        <v>93.127909318319425</v>
      </c>
      <c r="AL19" s="1">
        <f t="shared" si="5"/>
        <v>93.456983202836454</v>
      </c>
      <c r="AM19" s="1">
        <f t="shared" si="5"/>
        <v>92.853681081221922</v>
      </c>
      <c r="AN19" s="1">
        <f t="shared" si="5"/>
        <v>92.743989786382897</v>
      </c>
      <c r="AO19" s="1">
        <f t="shared" si="5"/>
        <v>92.085842017348824</v>
      </c>
      <c r="AP19" s="1">
        <f t="shared" si="5"/>
        <v>89.617787883471109</v>
      </c>
      <c r="AQ19" s="1">
        <f t="shared" si="5"/>
        <v>92.414915901865854</v>
      </c>
      <c r="AR19" s="1">
        <f t="shared" si="5"/>
        <v>92.634298491543888</v>
      </c>
      <c r="AS19" s="1">
        <f t="shared" si="5"/>
        <v>93.731211439933986</v>
      </c>
      <c r="AT19" s="1">
        <f t="shared" si="5"/>
        <v>93.073063670899927</v>
      </c>
      <c r="AU19" s="1">
        <f t="shared" si="5"/>
        <v>91.811613780251321</v>
      </c>
      <c r="AV19" s="1">
        <f t="shared" si="5"/>
        <v>91.756768132831795</v>
      </c>
      <c r="AW19" s="1">
        <f t="shared" si="5"/>
        <v>91.263157306056257</v>
      </c>
      <c r="AX19" s="1">
        <f t="shared" si="5"/>
        <v>92.25037895960736</v>
      </c>
      <c r="AY19" s="1">
        <f t="shared" si="5"/>
        <v>92.140687664768322</v>
      </c>
      <c r="AZ19" s="1">
        <f t="shared" si="5"/>
        <v>93.402137555416957</v>
      </c>
      <c r="BA19" s="1">
        <f t="shared" si="5"/>
        <v>91.592231190573287</v>
      </c>
      <c r="BB19" s="1">
        <f t="shared" si="5"/>
        <v>91.976150722509828</v>
      </c>
      <c r="BC19" s="1">
        <f t="shared" si="5"/>
        <v>92.140687664768322</v>
      </c>
      <c r="BD19" s="1">
        <f t="shared" si="5"/>
        <v>90.5501638896027</v>
      </c>
      <c r="BE19" s="1">
        <f t="shared" si="5"/>
        <v>92.689144138963385</v>
      </c>
      <c r="BF19" s="1">
        <f t="shared" si="5"/>
        <v>92.305224607026858</v>
      </c>
      <c r="BG19" s="1">
        <f t="shared" si="5"/>
        <v>93.840902734772996</v>
      </c>
      <c r="BH19" s="1">
        <f t="shared" si="5"/>
        <v>91.647076837992785</v>
      </c>
      <c r="BI19" s="1">
        <f t="shared" si="5"/>
        <v>90.98892906895874</v>
      </c>
      <c r="BJ19" s="1">
        <f t="shared" si="5"/>
        <v>92.195533312187848</v>
      </c>
      <c r="BK19" s="1">
        <f t="shared" si="5"/>
        <v>91.043774716378238</v>
      </c>
      <c r="BL19" s="1">
        <f t="shared" si="5"/>
        <v>93.292446260577961</v>
      </c>
      <c r="BM19" s="1">
        <f t="shared" si="5"/>
        <v>92.689144138963385</v>
      </c>
      <c r="BN19" s="1">
        <f t="shared" si="5"/>
        <v>93.621520145094976</v>
      </c>
      <c r="BO19" s="1">
        <f t="shared" si="5"/>
        <v>93.073063670899927</v>
      </c>
      <c r="BP19" s="1">
        <f t="shared" ref="BP19:DL22" si="6">(BP7*$B$12)/$B7*100</f>
        <v>88.411183640242001</v>
      </c>
      <c r="BQ19" s="1">
        <f t="shared" si="6"/>
        <v>92.195533312187848</v>
      </c>
      <c r="BR19" s="1">
        <f t="shared" si="6"/>
        <v>87.643344576368946</v>
      </c>
      <c r="BS19" s="1">
        <f t="shared" si="6"/>
        <v>91.537385543153789</v>
      </c>
      <c r="BT19" s="1">
        <f t="shared" si="6"/>
        <v>91.701922485412297</v>
      </c>
      <c r="BU19" s="1">
        <f t="shared" si="6"/>
        <v>93.347291907997459</v>
      </c>
      <c r="BV19" s="1">
        <f t="shared" si="6"/>
        <v>92.195533312187848</v>
      </c>
      <c r="BW19" s="1">
        <f t="shared" si="6"/>
        <v>84.626833968296154</v>
      </c>
      <c r="BX19" s="1">
        <f t="shared" si="6"/>
        <v>92.195533312187848</v>
      </c>
      <c r="BY19" s="1">
        <f t="shared" si="6"/>
        <v>83.036310193130518</v>
      </c>
      <c r="BZ19" s="1">
        <f t="shared" si="6"/>
        <v>91.921305075090316</v>
      </c>
      <c r="CA19" s="1">
        <f t="shared" si="6"/>
        <v>91.756768132831795</v>
      </c>
      <c r="CB19" s="1">
        <f t="shared" si="6"/>
        <v>93.621520145094976</v>
      </c>
      <c r="CC19" s="1">
        <f t="shared" si="6"/>
        <v>91.976150722509828</v>
      </c>
      <c r="CD19" s="1">
        <f t="shared" si="6"/>
        <v>86.765814217656853</v>
      </c>
      <c r="CE19" s="1">
        <f t="shared" si="6"/>
        <v>91.921305075090316</v>
      </c>
      <c r="CF19" s="1">
        <f t="shared" si="6"/>
        <v>77.551745451180025</v>
      </c>
      <c r="CG19" s="1">
        <f t="shared" si="6"/>
        <v>92.030996369929326</v>
      </c>
      <c r="CH19" s="1">
        <f t="shared" si="6"/>
        <v>91.756768132831795</v>
      </c>
      <c r="CI19" s="1">
        <f t="shared" si="6"/>
        <v>93.676365792514488</v>
      </c>
      <c r="CJ19" s="1">
        <f t="shared" si="6"/>
        <v>91.701922485412297</v>
      </c>
      <c r="CK19" s="1">
        <f t="shared" si="6"/>
        <v>92.469761549285366</v>
      </c>
      <c r="CL19" s="1">
        <f t="shared" si="6"/>
        <v>92.414915901865854</v>
      </c>
      <c r="CM19" s="1">
        <f t="shared" si="6"/>
        <v>89.014485761856562</v>
      </c>
      <c r="CN19" s="1">
        <f t="shared" si="6"/>
        <v>92.798835433802395</v>
      </c>
      <c r="CO19" s="1">
        <f t="shared" si="6"/>
        <v>92.57945284412439</v>
      </c>
      <c r="CP19" s="1">
        <f t="shared" si="6"/>
        <v>93.566674497675479</v>
      </c>
      <c r="CQ19" s="1">
        <f t="shared" si="6"/>
        <v>93.073063670899927</v>
      </c>
      <c r="CR19" s="1">
        <f t="shared" si="6"/>
        <v>75.577302144077834</v>
      </c>
      <c r="CS19" s="1">
        <f t="shared" si="6"/>
        <v>92.140687664768322</v>
      </c>
      <c r="CT19" s="1">
        <f t="shared" si="6"/>
        <v>85.175290442491217</v>
      </c>
      <c r="CU19" s="1">
        <f t="shared" si="6"/>
        <v>91.647076837992785</v>
      </c>
      <c r="CV19" s="1">
        <f t="shared" si="6"/>
        <v>91.701922485412297</v>
      </c>
      <c r="CW19" s="1">
        <f t="shared" si="6"/>
        <v>94.005439677031504</v>
      </c>
      <c r="CX19" s="1">
        <f t="shared" si="6"/>
        <v>91.701922485412297</v>
      </c>
      <c r="CY19" s="1">
        <f t="shared" si="6"/>
        <v>78.593812752150612</v>
      </c>
      <c r="CZ19" s="1">
        <f t="shared" si="6"/>
        <v>91.921305075090316</v>
      </c>
      <c r="DA19" s="1">
        <f t="shared" si="6"/>
        <v>82.049088539579429</v>
      </c>
      <c r="DB19" s="1">
        <f t="shared" si="6"/>
        <v>92.25037895960736</v>
      </c>
      <c r="DC19" s="1">
        <f t="shared" si="6"/>
        <v>91.537385543153789</v>
      </c>
      <c r="DD19" s="1">
        <f t="shared" si="6"/>
        <v>93.950594029612006</v>
      </c>
      <c r="DE19" s="1">
        <f t="shared" si="6"/>
        <v>92.524607196704892</v>
      </c>
      <c r="DF19" s="1">
        <f t="shared" si="6"/>
        <v>85.284981737330227</v>
      </c>
      <c r="DG19" s="1">
        <f t="shared" si="6"/>
        <v>91.372848600895267</v>
      </c>
      <c r="DH19" s="1">
        <f t="shared" si="6"/>
        <v>74.919154375043789</v>
      </c>
      <c r="DI19" s="1">
        <f t="shared" si="6"/>
        <v>90.5501638896027</v>
      </c>
      <c r="DJ19" s="1">
        <f t="shared" si="6"/>
        <v>92.25037895960736</v>
      </c>
      <c r="DK19" s="1">
        <f t="shared" si="6"/>
        <v>94.828124388324085</v>
      </c>
      <c r="DL19" s="1">
        <f t="shared" si="6"/>
        <v>94.115130971870514</v>
      </c>
    </row>
    <row r="20" spans="1:116" x14ac:dyDescent="0.25">
      <c r="B20">
        <v>7</v>
      </c>
      <c r="C20" t="s">
        <v>5</v>
      </c>
      <c r="D20" s="1">
        <f t="shared" si="4"/>
        <v>96.626724997024851</v>
      </c>
      <c r="E20" s="1">
        <f t="shared" ref="E20:BP23" si="7">(E8*$B$12)/$B8*100</f>
        <v>96.626724997024851</v>
      </c>
      <c r="F20" s="1">
        <f t="shared" si="7"/>
        <v>96.626724997024851</v>
      </c>
      <c r="G20" s="1">
        <f t="shared" si="7"/>
        <v>96.626724997024851</v>
      </c>
      <c r="H20" s="1">
        <f t="shared" si="7"/>
        <v>96.626724997024851</v>
      </c>
      <c r="I20" s="1">
        <f t="shared" si="7"/>
        <v>96.626724997024851</v>
      </c>
      <c r="J20" s="1">
        <f t="shared" si="7"/>
        <v>96.626724997024851</v>
      </c>
      <c r="K20" s="5">
        <f t="shared" si="7"/>
        <v>96.626724997024851</v>
      </c>
      <c r="L20" s="1">
        <f t="shared" si="7"/>
        <v>96.626724997024851</v>
      </c>
      <c r="M20" s="1">
        <f t="shared" si="7"/>
        <v>96.626724997024851</v>
      </c>
      <c r="N20" s="1">
        <f t="shared" si="7"/>
        <v>96.626724997024851</v>
      </c>
      <c r="O20" s="1">
        <f t="shared" si="7"/>
        <v>96.626724997024851</v>
      </c>
      <c r="P20" s="1">
        <f t="shared" si="7"/>
        <v>96.626724997024851</v>
      </c>
      <c r="Q20" s="1">
        <f t="shared" si="7"/>
        <v>96.626724997024851</v>
      </c>
      <c r="R20" s="1">
        <f t="shared" si="7"/>
        <v>96.626724997024851</v>
      </c>
      <c r="S20" s="1">
        <f t="shared" si="7"/>
        <v>96.626724997024851</v>
      </c>
      <c r="T20" s="1">
        <f t="shared" si="7"/>
        <v>96.626724997024851</v>
      </c>
      <c r="U20" s="1">
        <f t="shared" si="7"/>
        <v>96.626724997024851</v>
      </c>
      <c r="V20" s="1">
        <f t="shared" si="7"/>
        <v>96.626724997024851</v>
      </c>
      <c r="W20" s="1">
        <f t="shared" si="7"/>
        <v>96.626724997024851</v>
      </c>
      <c r="X20" s="1">
        <f t="shared" si="7"/>
        <v>96.626724997024851</v>
      </c>
      <c r="Y20" s="1">
        <f t="shared" si="7"/>
        <v>96.626724997024851</v>
      </c>
      <c r="Z20" s="1">
        <f t="shared" si="7"/>
        <v>96.626724997024851</v>
      </c>
      <c r="AA20" s="1">
        <f t="shared" si="7"/>
        <v>96.626724997024851</v>
      </c>
      <c r="AB20" s="1">
        <f t="shared" si="7"/>
        <v>96.626724997024851</v>
      </c>
      <c r="AC20" s="1">
        <f t="shared" si="7"/>
        <v>96.626724997024851</v>
      </c>
      <c r="AD20" s="1">
        <f t="shared" si="7"/>
        <v>96.626724997024851</v>
      </c>
      <c r="AE20" s="1">
        <f t="shared" si="7"/>
        <v>96.626724997024851</v>
      </c>
      <c r="AF20" s="1">
        <f t="shared" si="7"/>
        <v>96.626724997024851</v>
      </c>
      <c r="AG20" s="1">
        <f t="shared" si="7"/>
        <v>96.626724997024851</v>
      </c>
      <c r="AH20" s="1">
        <f t="shared" si="7"/>
        <v>96.626724997024851</v>
      </c>
      <c r="AI20" s="1">
        <f t="shared" si="7"/>
        <v>96.626724997024851</v>
      </c>
      <c r="AJ20" s="1">
        <f t="shared" si="7"/>
        <v>96.626724997024851</v>
      </c>
      <c r="AK20" s="1">
        <f t="shared" si="7"/>
        <v>96.626724997024851</v>
      </c>
      <c r="AL20" s="1">
        <f t="shared" si="7"/>
        <v>96.626724997024851</v>
      </c>
      <c r="AM20" s="1">
        <f t="shared" si="7"/>
        <v>96.626724997024851</v>
      </c>
      <c r="AN20" s="1">
        <f t="shared" si="7"/>
        <v>96.626724997024851</v>
      </c>
      <c r="AO20" s="1">
        <f t="shared" si="7"/>
        <v>96.626724997024851</v>
      </c>
      <c r="AP20" s="1">
        <f t="shared" si="7"/>
        <v>96.626724997024851</v>
      </c>
      <c r="AQ20" s="1">
        <f t="shared" si="7"/>
        <v>96.626724997024851</v>
      </c>
      <c r="AR20" s="1">
        <f t="shared" si="7"/>
        <v>96.626724997024851</v>
      </c>
      <c r="AS20" s="1">
        <f t="shared" si="7"/>
        <v>96.626724997024851</v>
      </c>
      <c r="AT20" s="1">
        <f t="shared" si="7"/>
        <v>96.626724997024851</v>
      </c>
      <c r="AU20" s="1">
        <f t="shared" si="7"/>
        <v>96.626724997024851</v>
      </c>
      <c r="AV20" s="1">
        <f t="shared" si="7"/>
        <v>96.626724997024851</v>
      </c>
      <c r="AW20" s="1">
        <f t="shared" si="7"/>
        <v>96.626724997024851</v>
      </c>
      <c r="AX20" s="1">
        <f t="shared" si="7"/>
        <v>96.626724997024851</v>
      </c>
      <c r="AY20" s="1">
        <f t="shared" si="7"/>
        <v>96.626724997024851</v>
      </c>
      <c r="AZ20" s="1">
        <f t="shared" si="7"/>
        <v>96.626724997024851</v>
      </c>
      <c r="BA20" s="1">
        <f t="shared" si="7"/>
        <v>96.626724997024851</v>
      </c>
      <c r="BB20" s="1">
        <f t="shared" si="7"/>
        <v>96.626724997024851</v>
      </c>
      <c r="BC20" s="1">
        <f t="shared" si="7"/>
        <v>96.626724997024851</v>
      </c>
      <c r="BD20" s="1">
        <f t="shared" si="7"/>
        <v>96.626724997024851</v>
      </c>
      <c r="BE20" s="1">
        <f t="shared" si="7"/>
        <v>96.626724997024851</v>
      </c>
      <c r="BF20" s="1">
        <f t="shared" si="7"/>
        <v>96.626724997024851</v>
      </c>
      <c r="BG20" s="1">
        <f t="shared" si="7"/>
        <v>96.626724997024851</v>
      </c>
      <c r="BH20" s="1">
        <f t="shared" si="7"/>
        <v>96.626724997024851</v>
      </c>
      <c r="BI20" s="1">
        <f t="shared" si="7"/>
        <v>96.626724997024851</v>
      </c>
      <c r="BJ20" s="1">
        <f t="shared" si="7"/>
        <v>96.626724997024851</v>
      </c>
      <c r="BK20" s="1">
        <f t="shared" si="7"/>
        <v>96.626724997024851</v>
      </c>
      <c r="BL20" s="1">
        <f t="shared" si="7"/>
        <v>96.626724997024851</v>
      </c>
      <c r="BM20" s="1">
        <f t="shared" si="7"/>
        <v>96.626724997024851</v>
      </c>
      <c r="BN20" s="1">
        <f t="shared" si="7"/>
        <v>96.626724997024851</v>
      </c>
      <c r="BO20" s="1">
        <f t="shared" si="7"/>
        <v>96.626724997024851</v>
      </c>
      <c r="BP20" s="1">
        <f t="shared" si="7"/>
        <v>96.516546291212961</v>
      </c>
      <c r="BQ20" s="1">
        <f t="shared" si="6"/>
        <v>96.626724997024851</v>
      </c>
      <c r="BR20" s="1">
        <f t="shared" si="6"/>
        <v>96.626724997024851</v>
      </c>
      <c r="BS20" s="1">
        <f t="shared" si="6"/>
        <v>96.626724997024851</v>
      </c>
      <c r="BT20" s="1">
        <f t="shared" si="6"/>
        <v>96.626724997024851</v>
      </c>
      <c r="BU20" s="1">
        <f t="shared" si="6"/>
        <v>96.626724997024851</v>
      </c>
      <c r="BV20" s="1">
        <f t="shared" si="6"/>
        <v>96.626724997024851</v>
      </c>
      <c r="BW20" s="1">
        <f t="shared" si="6"/>
        <v>96.626724997024851</v>
      </c>
      <c r="BX20" s="1">
        <f t="shared" si="6"/>
        <v>96.626724997024851</v>
      </c>
      <c r="BY20" s="1">
        <f t="shared" si="6"/>
        <v>96.406367585401071</v>
      </c>
      <c r="BZ20" s="1">
        <f t="shared" si="6"/>
        <v>96.626724997024851</v>
      </c>
      <c r="CA20" s="1">
        <f t="shared" si="6"/>
        <v>96.626724997024851</v>
      </c>
      <c r="CB20" s="1">
        <f t="shared" si="6"/>
        <v>96.626724997024851</v>
      </c>
      <c r="CC20" s="1">
        <f t="shared" si="6"/>
        <v>96.626724997024851</v>
      </c>
      <c r="CD20" s="1">
        <f t="shared" si="6"/>
        <v>96.626724997024851</v>
      </c>
      <c r="CE20" s="1">
        <f t="shared" si="6"/>
        <v>96.296188879589181</v>
      </c>
      <c r="CF20" s="1">
        <f t="shared" si="6"/>
        <v>96.626724997024851</v>
      </c>
      <c r="CG20" s="1">
        <f t="shared" si="6"/>
        <v>96.626724997024851</v>
      </c>
      <c r="CH20" s="1">
        <f t="shared" si="6"/>
        <v>96.626724997024851</v>
      </c>
      <c r="CI20" s="1">
        <f t="shared" si="6"/>
        <v>96.296188879589181</v>
      </c>
      <c r="CJ20" s="1">
        <f t="shared" si="6"/>
        <v>96.626724997024851</v>
      </c>
      <c r="CK20" s="1">
        <f t="shared" si="6"/>
        <v>96.626724997024851</v>
      </c>
      <c r="CL20" s="1">
        <f t="shared" si="6"/>
        <v>96.626724997024851</v>
      </c>
      <c r="CM20" s="1">
        <f t="shared" si="6"/>
        <v>96.626724997024851</v>
      </c>
      <c r="CN20" s="1">
        <f t="shared" si="6"/>
        <v>96.626724997024851</v>
      </c>
      <c r="CO20" s="1">
        <f t="shared" si="6"/>
        <v>96.626724997024851</v>
      </c>
      <c r="CP20" s="1">
        <f t="shared" si="6"/>
        <v>96.626724997024851</v>
      </c>
      <c r="CQ20" s="1">
        <f t="shared" si="6"/>
        <v>96.626724997024851</v>
      </c>
      <c r="CR20" s="1">
        <f t="shared" si="6"/>
        <v>96.186010173777305</v>
      </c>
      <c r="CS20" s="1">
        <f t="shared" si="6"/>
        <v>96.626724997024851</v>
      </c>
      <c r="CT20" s="1">
        <f t="shared" si="6"/>
        <v>96.626724997024851</v>
      </c>
      <c r="CU20" s="1">
        <f t="shared" si="6"/>
        <v>96.626724997024851</v>
      </c>
      <c r="CV20" s="1">
        <f t="shared" si="6"/>
        <v>96.626724997024851</v>
      </c>
      <c r="CW20" s="1">
        <f t="shared" si="6"/>
        <v>96.626724997024851</v>
      </c>
      <c r="CX20" s="1">
        <f t="shared" si="6"/>
        <v>96.626724997024851</v>
      </c>
      <c r="CY20" s="1">
        <f t="shared" si="6"/>
        <v>96.406367585401071</v>
      </c>
      <c r="CZ20" s="1">
        <f t="shared" si="6"/>
        <v>96.406367585401071</v>
      </c>
      <c r="DA20" s="1">
        <f t="shared" si="6"/>
        <v>96.626724997024851</v>
      </c>
      <c r="DB20" s="1">
        <f t="shared" si="6"/>
        <v>96.626724997024851</v>
      </c>
      <c r="DC20" s="1">
        <f t="shared" si="6"/>
        <v>96.626724997024851</v>
      </c>
      <c r="DD20" s="1">
        <f t="shared" si="6"/>
        <v>96.516546291212961</v>
      </c>
      <c r="DE20" s="1">
        <f t="shared" si="6"/>
        <v>96.626724997024851</v>
      </c>
      <c r="DF20" s="1">
        <f t="shared" si="6"/>
        <v>96.626724997024851</v>
      </c>
      <c r="DG20" s="1">
        <f t="shared" si="6"/>
        <v>96.516546291212961</v>
      </c>
      <c r="DH20" s="1">
        <f t="shared" si="6"/>
        <v>96.516546291212961</v>
      </c>
      <c r="DI20" s="1">
        <f t="shared" si="6"/>
        <v>96.626724997024851</v>
      </c>
      <c r="DJ20" s="1">
        <f t="shared" si="6"/>
        <v>96.626724997024851</v>
      </c>
      <c r="DK20" s="1">
        <f t="shared" si="6"/>
        <v>96.626724997024851</v>
      </c>
      <c r="DL20" s="1">
        <f t="shared" si="6"/>
        <v>96.626724997024851</v>
      </c>
    </row>
    <row r="21" spans="1:116" x14ac:dyDescent="0.25">
      <c r="B21">
        <v>8</v>
      </c>
      <c r="C21" t="s">
        <v>6</v>
      </c>
      <c r="D21" s="1">
        <f t="shared" si="4"/>
        <v>90.125615987587864</v>
      </c>
      <c r="E21" s="1">
        <f t="shared" si="7"/>
        <v>79.891117269107482</v>
      </c>
      <c r="F21" s="1">
        <f t="shared" si="7"/>
        <v>82.372207867526967</v>
      </c>
      <c r="G21" s="1">
        <f t="shared" si="7"/>
        <v>81.193689833277716</v>
      </c>
      <c r="H21" s="1">
        <f t="shared" si="7"/>
        <v>81.627880688001113</v>
      </c>
      <c r="I21" s="1">
        <f t="shared" si="7"/>
        <v>81.751935217922096</v>
      </c>
      <c r="J21" s="1">
        <f t="shared" si="7"/>
        <v>81.441798893119667</v>
      </c>
      <c r="K21" s="5">
        <f t="shared" si="7"/>
        <v>82.930453252171361</v>
      </c>
      <c r="L21" s="1">
        <f t="shared" si="7"/>
        <v>80.635444448633336</v>
      </c>
      <c r="M21" s="1">
        <f t="shared" si="7"/>
        <v>81.317744363198699</v>
      </c>
      <c r="N21" s="1">
        <f t="shared" si="7"/>
        <v>82.434235132487458</v>
      </c>
      <c r="O21" s="1">
        <f t="shared" si="7"/>
        <v>81.93801701280357</v>
      </c>
      <c r="P21" s="1">
        <f t="shared" si="7"/>
        <v>81.503826158080159</v>
      </c>
      <c r="Q21" s="1">
        <f t="shared" si="7"/>
        <v>80.573417183672845</v>
      </c>
      <c r="R21" s="1">
        <f t="shared" si="7"/>
        <v>81.875989747843064</v>
      </c>
      <c r="S21" s="1">
        <f t="shared" si="7"/>
        <v>81.255717098238193</v>
      </c>
      <c r="T21" s="1">
        <f t="shared" si="7"/>
        <v>80.387335388791385</v>
      </c>
      <c r="U21" s="1">
        <f t="shared" si="7"/>
        <v>81.813962482882587</v>
      </c>
      <c r="V21" s="1">
        <f t="shared" si="7"/>
        <v>80.883553508475288</v>
      </c>
      <c r="W21" s="1">
        <f t="shared" si="7"/>
        <v>81.255717098238193</v>
      </c>
      <c r="X21" s="1">
        <f t="shared" si="7"/>
        <v>80.015171799028465</v>
      </c>
      <c r="Y21" s="1">
        <f t="shared" si="7"/>
        <v>82.930453252171361</v>
      </c>
      <c r="Z21" s="1">
        <f t="shared" si="7"/>
        <v>78.712599234858232</v>
      </c>
      <c r="AA21" s="1">
        <f t="shared" si="7"/>
        <v>81.255717098238193</v>
      </c>
      <c r="AB21" s="1">
        <f t="shared" si="7"/>
        <v>81.131662568317225</v>
      </c>
      <c r="AC21" s="1">
        <f t="shared" si="7"/>
        <v>81.379771628159176</v>
      </c>
      <c r="AD21" s="1">
        <f t="shared" si="7"/>
        <v>81.627880688001113</v>
      </c>
      <c r="AE21" s="1">
        <f t="shared" si="7"/>
        <v>82.744371457289901</v>
      </c>
      <c r="AF21" s="1">
        <f t="shared" si="7"/>
        <v>83.488698636815755</v>
      </c>
      <c r="AG21" s="1">
        <f t="shared" si="7"/>
        <v>79.456926414384071</v>
      </c>
      <c r="AH21" s="1">
        <f t="shared" si="7"/>
        <v>81.751935217922096</v>
      </c>
      <c r="AI21" s="1">
        <f t="shared" si="7"/>
        <v>83.364644106894772</v>
      </c>
      <c r="AJ21" s="1">
        <f t="shared" si="7"/>
        <v>82.744371457289901</v>
      </c>
      <c r="AK21" s="1">
        <f t="shared" si="7"/>
        <v>82.186126072645521</v>
      </c>
      <c r="AL21" s="1">
        <f t="shared" si="7"/>
        <v>80.325308123830894</v>
      </c>
      <c r="AM21" s="1">
        <f t="shared" si="7"/>
        <v>81.627880688001113</v>
      </c>
      <c r="AN21" s="1">
        <f t="shared" si="7"/>
        <v>80.015171799028465</v>
      </c>
      <c r="AO21" s="1">
        <f t="shared" si="7"/>
        <v>79.643008209265531</v>
      </c>
      <c r="AP21" s="1">
        <f t="shared" si="7"/>
        <v>83.116535047052821</v>
      </c>
      <c r="AQ21" s="1">
        <f t="shared" si="7"/>
        <v>81.441798893119667</v>
      </c>
      <c r="AR21" s="1">
        <f t="shared" si="7"/>
        <v>81.627880688001113</v>
      </c>
      <c r="AS21" s="1">
        <f t="shared" si="7"/>
        <v>82.434235132487458</v>
      </c>
      <c r="AT21" s="1">
        <f t="shared" si="7"/>
        <v>81.93801701280357</v>
      </c>
      <c r="AU21" s="1">
        <f t="shared" si="7"/>
        <v>81.441798893119667</v>
      </c>
      <c r="AV21" s="1">
        <f t="shared" si="7"/>
        <v>78.588544704937263</v>
      </c>
      <c r="AW21" s="1">
        <f t="shared" si="7"/>
        <v>82.68234419232941</v>
      </c>
      <c r="AX21" s="1">
        <f t="shared" si="7"/>
        <v>82.248153337605984</v>
      </c>
      <c r="AY21" s="1">
        <f t="shared" si="7"/>
        <v>82.744371457289901</v>
      </c>
      <c r="AZ21" s="1">
        <f t="shared" si="7"/>
        <v>81.689907952961619</v>
      </c>
      <c r="BA21" s="1">
        <f t="shared" si="7"/>
        <v>85.039380260827912</v>
      </c>
      <c r="BB21" s="1">
        <f t="shared" si="7"/>
        <v>79.58098094430504</v>
      </c>
      <c r="BC21" s="1">
        <f t="shared" si="7"/>
        <v>78.8366537647792</v>
      </c>
      <c r="BD21" s="1">
        <f t="shared" si="7"/>
        <v>81.441798893119667</v>
      </c>
      <c r="BE21" s="1">
        <f t="shared" si="7"/>
        <v>80.015171799028465</v>
      </c>
      <c r="BF21" s="1">
        <f t="shared" si="7"/>
        <v>82.248153337605984</v>
      </c>
      <c r="BG21" s="1">
        <f t="shared" si="7"/>
        <v>84.108971286420626</v>
      </c>
      <c r="BH21" s="1">
        <f t="shared" si="7"/>
        <v>84.667216671065006</v>
      </c>
      <c r="BI21" s="1">
        <f t="shared" si="7"/>
        <v>81.689907952961619</v>
      </c>
      <c r="BJ21" s="1">
        <f t="shared" si="7"/>
        <v>80.759498978554305</v>
      </c>
      <c r="BK21" s="1">
        <f t="shared" si="7"/>
        <v>82.86842598721087</v>
      </c>
      <c r="BL21" s="1">
        <f t="shared" si="7"/>
        <v>81.813962482882587</v>
      </c>
      <c r="BM21" s="1">
        <f t="shared" si="7"/>
        <v>82.186126072645521</v>
      </c>
      <c r="BN21" s="1">
        <f t="shared" si="7"/>
        <v>81.069635303356733</v>
      </c>
      <c r="BO21" s="1">
        <f t="shared" si="7"/>
        <v>82.744371457289901</v>
      </c>
      <c r="BP21" s="1">
        <f t="shared" si="7"/>
        <v>80.821526243514796</v>
      </c>
      <c r="BQ21" s="1">
        <f t="shared" si="6"/>
        <v>78.526517439976772</v>
      </c>
      <c r="BR21" s="1">
        <f t="shared" si="6"/>
        <v>81.93801701280357</v>
      </c>
      <c r="BS21" s="1">
        <f t="shared" si="6"/>
        <v>81.503826158080159</v>
      </c>
      <c r="BT21" s="1">
        <f t="shared" si="6"/>
        <v>81.379771628159176</v>
      </c>
      <c r="BU21" s="1">
        <f t="shared" si="6"/>
        <v>79.767062739186514</v>
      </c>
      <c r="BV21" s="1">
        <f t="shared" si="6"/>
        <v>82.744371457289901</v>
      </c>
      <c r="BW21" s="1">
        <f t="shared" si="6"/>
        <v>78.278408380134806</v>
      </c>
      <c r="BX21" s="1">
        <f t="shared" si="6"/>
        <v>76.231508636438733</v>
      </c>
      <c r="BY21" s="1">
        <f t="shared" si="6"/>
        <v>83.05450778209233</v>
      </c>
      <c r="BZ21" s="1">
        <f t="shared" si="6"/>
        <v>80.325308123830894</v>
      </c>
      <c r="CA21" s="1">
        <f t="shared" si="6"/>
        <v>81.193689833277716</v>
      </c>
      <c r="CB21" s="1">
        <f t="shared" si="6"/>
        <v>82.12409880768503</v>
      </c>
      <c r="CC21" s="1">
        <f t="shared" si="6"/>
        <v>82.31018060256649</v>
      </c>
      <c r="CD21" s="1">
        <f t="shared" si="6"/>
        <v>82.372207867526967</v>
      </c>
      <c r="CE21" s="1">
        <f t="shared" si="6"/>
        <v>71.951627354165126</v>
      </c>
      <c r="CF21" s="1">
        <f t="shared" si="6"/>
        <v>81.255717098238193</v>
      </c>
      <c r="CG21" s="1">
        <f t="shared" si="6"/>
        <v>79.767062739186514</v>
      </c>
      <c r="CH21" s="1">
        <f t="shared" si="6"/>
        <v>81.193689833277716</v>
      </c>
      <c r="CI21" s="1">
        <f t="shared" si="6"/>
        <v>79.394899149423594</v>
      </c>
      <c r="CJ21" s="1">
        <f t="shared" si="6"/>
        <v>82.86842598721087</v>
      </c>
      <c r="CK21" s="1">
        <f t="shared" si="6"/>
        <v>78.278408380134806</v>
      </c>
      <c r="CL21" s="1">
        <f t="shared" si="6"/>
        <v>81.193689833277716</v>
      </c>
      <c r="CM21" s="1">
        <f t="shared" si="6"/>
        <v>83.24058957697379</v>
      </c>
      <c r="CN21" s="1">
        <f t="shared" si="6"/>
        <v>79.270844619502611</v>
      </c>
      <c r="CO21" s="1">
        <f t="shared" si="6"/>
        <v>81.193689833277716</v>
      </c>
      <c r="CP21" s="1">
        <f t="shared" si="6"/>
        <v>79.58098094430504</v>
      </c>
      <c r="CQ21" s="1">
        <f t="shared" si="6"/>
        <v>82.744371457289901</v>
      </c>
      <c r="CR21" s="1">
        <f t="shared" si="6"/>
        <v>78.154353850213838</v>
      </c>
      <c r="CS21" s="1">
        <f t="shared" si="6"/>
        <v>78.588544704937263</v>
      </c>
      <c r="CT21" s="1">
        <f t="shared" si="6"/>
        <v>79.829090004146991</v>
      </c>
      <c r="CU21" s="1">
        <f t="shared" si="6"/>
        <v>81.317744363198699</v>
      </c>
      <c r="CV21" s="1">
        <f t="shared" si="6"/>
        <v>80.635444448633336</v>
      </c>
      <c r="CW21" s="1">
        <f t="shared" si="6"/>
        <v>79.643008209265531</v>
      </c>
      <c r="CX21" s="1">
        <f t="shared" si="6"/>
        <v>82.992480517131838</v>
      </c>
      <c r="CY21" s="1">
        <f t="shared" si="6"/>
        <v>78.278408380134806</v>
      </c>
      <c r="CZ21" s="1">
        <f t="shared" si="6"/>
        <v>74.680827012426562</v>
      </c>
      <c r="DA21" s="1">
        <f t="shared" si="6"/>
        <v>80.139226328949448</v>
      </c>
      <c r="DB21" s="1">
        <f t="shared" si="6"/>
        <v>79.705035474226023</v>
      </c>
      <c r="DC21" s="1">
        <f t="shared" si="6"/>
        <v>79.829090004146991</v>
      </c>
      <c r="DD21" s="1">
        <f t="shared" si="6"/>
        <v>79.829090004146991</v>
      </c>
      <c r="DE21" s="1">
        <f t="shared" si="6"/>
        <v>80.573417183672845</v>
      </c>
      <c r="DF21" s="1">
        <f t="shared" si="6"/>
        <v>80.139226328949448</v>
      </c>
      <c r="DG21" s="1">
        <f t="shared" si="6"/>
        <v>72.447845473849029</v>
      </c>
      <c r="DH21" s="1">
        <f t="shared" si="6"/>
        <v>82.062071542724539</v>
      </c>
      <c r="DI21" s="1">
        <f t="shared" si="6"/>
        <v>80.573417183672845</v>
      </c>
      <c r="DJ21" s="1">
        <f t="shared" si="6"/>
        <v>81.503826158080159</v>
      </c>
      <c r="DK21" s="1">
        <f t="shared" si="6"/>
        <v>81.193689833277716</v>
      </c>
      <c r="DL21" s="1">
        <f t="shared" si="6"/>
        <v>83.116535047052821</v>
      </c>
    </row>
    <row r="22" spans="1:116" x14ac:dyDescent="0.25">
      <c r="B22">
        <v>9</v>
      </c>
      <c r="C22" t="s">
        <v>7</v>
      </c>
      <c r="D22" s="1">
        <f t="shared" si="4"/>
        <v>72.353675659735146</v>
      </c>
      <c r="E22" s="1">
        <f t="shared" si="7"/>
        <v>63.940457559765939</v>
      </c>
      <c r="F22" s="1">
        <f t="shared" si="7"/>
        <v>72.774336564733602</v>
      </c>
      <c r="G22" s="1">
        <f t="shared" si="7"/>
        <v>67.726405704752082</v>
      </c>
      <c r="H22" s="1">
        <f t="shared" si="7"/>
        <v>70.671032039741306</v>
      </c>
      <c r="I22" s="1">
        <f t="shared" si="7"/>
        <v>69.829710229744379</v>
      </c>
      <c r="J22" s="1">
        <f t="shared" si="7"/>
        <v>67.726405704752082</v>
      </c>
      <c r="K22" s="5">
        <f t="shared" si="7"/>
        <v>71.512353849738219</v>
      </c>
      <c r="L22" s="1">
        <f t="shared" si="7"/>
        <v>68.988388419747466</v>
      </c>
      <c r="M22" s="1">
        <f t="shared" si="7"/>
        <v>74.877641089725898</v>
      </c>
      <c r="N22" s="1">
        <f t="shared" si="7"/>
        <v>74.036319279728986</v>
      </c>
      <c r="O22" s="1">
        <f t="shared" si="7"/>
        <v>72.353675659735146</v>
      </c>
      <c r="P22" s="1">
        <f t="shared" si="7"/>
        <v>73.615658374730529</v>
      </c>
      <c r="Q22" s="1">
        <f t="shared" si="7"/>
        <v>71.512353849738219</v>
      </c>
      <c r="R22" s="1">
        <f t="shared" si="7"/>
        <v>71.091692944739762</v>
      </c>
      <c r="S22" s="1">
        <f t="shared" si="7"/>
        <v>70.671032039741306</v>
      </c>
      <c r="T22" s="1">
        <f t="shared" si="7"/>
        <v>74.877641089725898</v>
      </c>
      <c r="U22" s="1">
        <f t="shared" si="7"/>
        <v>74.036319279728986</v>
      </c>
      <c r="V22" s="1">
        <f t="shared" si="7"/>
        <v>72.353675659735146</v>
      </c>
      <c r="W22" s="1">
        <f t="shared" si="7"/>
        <v>73.194997469732058</v>
      </c>
      <c r="X22" s="1">
        <f t="shared" si="7"/>
        <v>68.567727514748995</v>
      </c>
      <c r="Y22" s="1">
        <f t="shared" si="7"/>
        <v>74.036319279728986</v>
      </c>
      <c r="Z22" s="1">
        <f t="shared" si="7"/>
        <v>59.733848509781339</v>
      </c>
      <c r="AA22" s="1">
        <f t="shared" si="7"/>
        <v>74.456980184727442</v>
      </c>
      <c r="AB22" s="1">
        <f t="shared" si="7"/>
        <v>67.305744799753626</v>
      </c>
      <c r="AC22" s="1">
        <f t="shared" si="7"/>
        <v>71.933014754736689</v>
      </c>
      <c r="AD22" s="1">
        <f t="shared" si="7"/>
        <v>72.774336564733602</v>
      </c>
      <c r="AE22" s="1">
        <f t="shared" si="7"/>
        <v>72.353675659735146</v>
      </c>
      <c r="AF22" s="1">
        <f t="shared" si="7"/>
        <v>74.036319279728986</v>
      </c>
      <c r="AG22" s="1">
        <f t="shared" si="7"/>
        <v>61.416492129775179</v>
      </c>
      <c r="AH22" s="1">
        <f t="shared" si="7"/>
        <v>72.353675659735146</v>
      </c>
      <c r="AI22" s="1">
        <f t="shared" si="7"/>
        <v>74.036319279728986</v>
      </c>
      <c r="AJ22" s="1">
        <f t="shared" si="7"/>
        <v>73.615658374730529</v>
      </c>
      <c r="AK22" s="1">
        <f t="shared" si="7"/>
        <v>71.091692944739762</v>
      </c>
      <c r="AL22" s="1">
        <f t="shared" si="7"/>
        <v>67.726405704752082</v>
      </c>
      <c r="AM22" s="1">
        <f t="shared" si="7"/>
        <v>66.885083894755155</v>
      </c>
      <c r="AN22" s="1">
        <f t="shared" si="7"/>
        <v>66.043762084758242</v>
      </c>
      <c r="AO22" s="1">
        <f t="shared" si="7"/>
        <v>74.877641089725898</v>
      </c>
      <c r="AP22" s="1">
        <f t="shared" si="7"/>
        <v>73.615658374730529</v>
      </c>
      <c r="AQ22" s="1">
        <f t="shared" si="7"/>
        <v>72.774336564733602</v>
      </c>
      <c r="AR22" s="1">
        <f t="shared" si="7"/>
        <v>74.036319279728986</v>
      </c>
      <c r="AS22" s="1">
        <f t="shared" si="7"/>
        <v>68.988388419747466</v>
      </c>
      <c r="AT22" s="1">
        <f t="shared" si="7"/>
        <v>74.036319279728986</v>
      </c>
      <c r="AU22" s="1">
        <f t="shared" si="7"/>
        <v>69.409049324745922</v>
      </c>
      <c r="AV22" s="1">
        <f t="shared" si="7"/>
        <v>74.456980184727442</v>
      </c>
      <c r="AW22" s="1">
        <f t="shared" si="7"/>
        <v>74.036319279728986</v>
      </c>
      <c r="AX22" s="1">
        <f t="shared" si="7"/>
        <v>71.933014754736689</v>
      </c>
      <c r="AY22" s="1">
        <f t="shared" si="7"/>
        <v>74.036319279728986</v>
      </c>
      <c r="AZ22" s="1">
        <f t="shared" si="7"/>
        <v>68.147066609750539</v>
      </c>
      <c r="BA22" s="1">
        <f t="shared" si="7"/>
        <v>74.036319279728986</v>
      </c>
      <c r="BB22" s="1">
        <f t="shared" si="7"/>
        <v>65.623101179759786</v>
      </c>
      <c r="BC22" s="1">
        <f t="shared" si="7"/>
        <v>74.036319279728986</v>
      </c>
      <c r="BD22" s="1">
        <f t="shared" si="7"/>
        <v>74.036319279728986</v>
      </c>
      <c r="BE22" s="1">
        <f t="shared" si="7"/>
        <v>72.353675659735146</v>
      </c>
      <c r="BF22" s="1">
        <f t="shared" si="7"/>
        <v>74.036319279728986</v>
      </c>
      <c r="BG22" s="1">
        <f t="shared" si="7"/>
        <v>74.877641089725898</v>
      </c>
      <c r="BH22" s="1">
        <f t="shared" si="7"/>
        <v>74.456980184727442</v>
      </c>
      <c r="BI22" s="1">
        <f t="shared" si="7"/>
        <v>70.671032039741306</v>
      </c>
      <c r="BJ22" s="1">
        <f t="shared" si="7"/>
        <v>72.353675659735146</v>
      </c>
      <c r="BK22" s="1">
        <f t="shared" si="7"/>
        <v>73.194997469732058</v>
      </c>
      <c r="BL22" s="1">
        <f t="shared" si="7"/>
        <v>69.409049324745922</v>
      </c>
      <c r="BM22" s="1">
        <f t="shared" si="7"/>
        <v>70.250371134742849</v>
      </c>
      <c r="BN22" s="1">
        <f t="shared" si="7"/>
        <v>68.988388419747466</v>
      </c>
      <c r="BO22" s="1">
        <f t="shared" si="7"/>
        <v>73.615658374730529</v>
      </c>
      <c r="BP22" s="1">
        <f t="shared" si="7"/>
        <v>70.671032039741306</v>
      </c>
      <c r="BQ22" s="1">
        <f t="shared" si="6"/>
        <v>74.877641089725898</v>
      </c>
      <c r="BR22" s="1">
        <f t="shared" si="6"/>
        <v>72.353675659735146</v>
      </c>
      <c r="BS22" s="1">
        <f t="shared" si="6"/>
        <v>70.671032039741306</v>
      </c>
      <c r="BT22" s="1">
        <f t="shared" si="6"/>
        <v>72.774336564733602</v>
      </c>
      <c r="BU22" s="1">
        <f t="shared" si="6"/>
        <v>61.837153034773642</v>
      </c>
      <c r="BV22" s="1">
        <f t="shared" si="6"/>
        <v>67.305744799753626</v>
      </c>
      <c r="BW22" s="1">
        <f t="shared" si="6"/>
        <v>68.988388419747466</v>
      </c>
      <c r="BX22" s="1">
        <f t="shared" si="6"/>
        <v>73.194997469732058</v>
      </c>
      <c r="BY22" s="1">
        <f t="shared" si="6"/>
        <v>74.036319279728986</v>
      </c>
      <c r="BZ22" s="1">
        <f t="shared" si="6"/>
        <v>71.933014754736689</v>
      </c>
      <c r="CA22" s="1">
        <f t="shared" si="6"/>
        <v>73.194997469732058</v>
      </c>
      <c r="CB22" s="1">
        <f t="shared" si="6"/>
        <v>74.877641089725898</v>
      </c>
      <c r="CC22" s="1">
        <f t="shared" si="6"/>
        <v>71.933014754736689</v>
      </c>
      <c r="CD22" s="1">
        <f t="shared" si="6"/>
        <v>72.353675659735146</v>
      </c>
      <c r="CE22" s="1">
        <f t="shared" si="6"/>
        <v>69.829710229744379</v>
      </c>
      <c r="CF22" s="1">
        <f t="shared" si="6"/>
        <v>74.036319279728986</v>
      </c>
      <c r="CG22" s="1">
        <f t="shared" si="6"/>
        <v>71.933014754736689</v>
      </c>
      <c r="CH22" s="1">
        <f t="shared" si="6"/>
        <v>74.036319279728986</v>
      </c>
      <c r="CI22" s="1">
        <f t="shared" si="6"/>
        <v>74.877641089725898</v>
      </c>
      <c r="CJ22" s="1">
        <f t="shared" si="6"/>
        <v>74.036319279728986</v>
      </c>
      <c r="CK22" s="1">
        <f t="shared" si="6"/>
        <v>60.154509414779803</v>
      </c>
      <c r="CL22" s="1">
        <f t="shared" si="6"/>
        <v>73.615658374730529</v>
      </c>
      <c r="CM22" s="1">
        <f t="shared" si="6"/>
        <v>73.194997469732058</v>
      </c>
      <c r="CN22" s="1">
        <f t="shared" si="6"/>
        <v>63.099135749769019</v>
      </c>
      <c r="CO22" s="1">
        <f t="shared" si="6"/>
        <v>71.091692944739762</v>
      </c>
      <c r="CP22" s="1">
        <f t="shared" si="6"/>
        <v>66.464422989756699</v>
      </c>
      <c r="CQ22" s="1">
        <f t="shared" si="6"/>
        <v>73.615658374730529</v>
      </c>
      <c r="CR22" s="1">
        <f t="shared" si="6"/>
        <v>67.305744799753626</v>
      </c>
      <c r="CS22" s="1">
        <f t="shared" si="6"/>
        <v>74.036319279728986</v>
      </c>
      <c r="CT22" s="1">
        <f t="shared" si="6"/>
        <v>73.194997469732058</v>
      </c>
      <c r="CU22" s="1">
        <f t="shared" si="6"/>
        <v>69.829710229744379</v>
      </c>
      <c r="CV22" s="1">
        <f t="shared" si="6"/>
        <v>72.774336564733602</v>
      </c>
      <c r="CW22" s="1">
        <f t="shared" si="6"/>
        <v>65.202440274761315</v>
      </c>
      <c r="CX22" s="1">
        <f t="shared" si="6"/>
        <v>74.036319279728986</v>
      </c>
      <c r="CY22" s="1">
        <f t="shared" si="6"/>
        <v>67.726405704752082</v>
      </c>
      <c r="CZ22" s="1">
        <f t="shared" si="6"/>
        <v>72.774336564733602</v>
      </c>
      <c r="DA22" s="1">
        <f t="shared" si="6"/>
        <v>74.456980184727442</v>
      </c>
      <c r="DB22" s="1">
        <f t="shared" si="6"/>
        <v>71.512353849738219</v>
      </c>
      <c r="DC22" s="1">
        <f t="shared" si="6"/>
        <v>74.036319279728986</v>
      </c>
      <c r="DD22" s="1">
        <f t="shared" si="6"/>
        <v>74.877641089725898</v>
      </c>
      <c r="DE22" s="1">
        <f t="shared" si="6"/>
        <v>74.877641089725898</v>
      </c>
      <c r="DF22" s="1">
        <f t="shared" si="6"/>
        <v>71.091692944739762</v>
      </c>
      <c r="DG22" s="1">
        <f t="shared" si="6"/>
        <v>67.726405704752082</v>
      </c>
      <c r="DH22" s="1">
        <f t="shared" si="6"/>
        <v>75.298301994724369</v>
      </c>
      <c r="DI22" s="1">
        <f t="shared" si="6"/>
        <v>71.512353849738219</v>
      </c>
      <c r="DJ22" s="1">
        <f t="shared" si="6"/>
        <v>74.036319279728986</v>
      </c>
      <c r="DK22" s="1">
        <f t="shared" si="6"/>
        <v>74.877641089725898</v>
      </c>
      <c r="DL22" s="1">
        <f t="shared" si="6"/>
        <v>74.036319279728986</v>
      </c>
    </row>
    <row r="23" spans="1:116" x14ac:dyDescent="0.25">
      <c r="C23" t="s">
        <v>9</v>
      </c>
      <c r="D23" s="1">
        <f>(D11*$B$12)/$B11*100</f>
        <v>26.212285655759192</v>
      </c>
      <c r="E23" s="1">
        <f t="shared" si="7"/>
        <v>25.30834811499502</v>
      </c>
      <c r="F23" s="1">
        <f t="shared" si="7"/>
        <v>27.881239809970083</v>
      </c>
      <c r="G23" s="1">
        <f>(G11*$B$12)/$B11*100</f>
        <v>24.630870716022304</v>
      </c>
      <c r="H23" s="1">
        <f t="shared" si="7"/>
        <v>25.679438263308736</v>
      </c>
      <c r="I23" s="1">
        <f t="shared" si="7"/>
        <v>26.02769209480314</v>
      </c>
      <c r="J23" s="1">
        <f t="shared" si="7"/>
        <v>26.197061444546321</v>
      </c>
      <c r="K23" s="5">
        <f t="shared" si="7"/>
        <v>26.708975546579079</v>
      </c>
      <c r="L23" s="1">
        <f t="shared" si="7"/>
        <v>26.054334464425665</v>
      </c>
      <c r="M23" s="1">
        <f t="shared" si="7"/>
        <v>28.7756622187262</v>
      </c>
      <c r="N23" s="1">
        <f t="shared" si="7"/>
        <v>25.599511154441167</v>
      </c>
      <c r="O23" s="1">
        <f t="shared" si="7"/>
        <v>26.764163312225737</v>
      </c>
      <c r="P23" s="1">
        <f t="shared" si="7"/>
        <v>26.729908836996774</v>
      </c>
      <c r="Q23" s="1">
        <f t="shared" si="7"/>
        <v>26.404491322321672</v>
      </c>
      <c r="R23" s="1">
        <f t="shared" si="7"/>
        <v>27.675712958596332</v>
      </c>
      <c r="S23" s="1">
        <f t="shared" si="7"/>
        <v>25.334990484617549</v>
      </c>
      <c r="T23" s="1">
        <f t="shared" si="7"/>
        <v>28.191433113432314</v>
      </c>
      <c r="U23" s="1">
        <f t="shared" si="7"/>
        <v>27.479701239230632</v>
      </c>
      <c r="V23" s="1">
        <f t="shared" si="7"/>
        <v>26.115231309277142</v>
      </c>
      <c r="W23" s="1">
        <f t="shared" si="7"/>
        <v>26.771775417832167</v>
      </c>
      <c r="X23" s="1">
        <f t="shared" si="7"/>
        <v>26.301727896634802</v>
      </c>
      <c r="Y23" s="1">
        <f t="shared" si="7"/>
        <v>26.990623454017175</v>
      </c>
      <c r="Z23" s="1">
        <f t="shared" si="7"/>
        <v>26.195158418144711</v>
      </c>
      <c r="AA23" s="1">
        <f>(AA11*$B$12)/$B11*100</f>
        <v>28.749019849103679</v>
      </c>
      <c r="AB23" s="1">
        <f t="shared" si="7"/>
        <v>26.134261573293234</v>
      </c>
      <c r="AC23" s="1">
        <f t="shared" si="7"/>
        <v>27.679519011399549</v>
      </c>
      <c r="AD23" s="1">
        <f t="shared" si="7"/>
        <v>26.863120685109386</v>
      </c>
      <c r="AE23" s="1">
        <f t="shared" si="7"/>
        <v>26.13235854689162</v>
      </c>
      <c r="AF23" s="1">
        <f t="shared" si="7"/>
        <v>26.946853846780179</v>
      </c>
      <c r="AG23" s="1">
        <f t="shared" si="7"/>
        <v>25.808844058618131</v>
      </c>
      <c r="AH23" s="1">
        <f t="shared" si="7"/>
        <v>27.485410318435456</v>
      </c>
      <c r="AI23" s="1">
        <f t="shared" si="7"/>
        <v>25.846904586650304</v>
      </c>
      <c r="AJ23" s="1">
        <f t="shared" si="7"/>
        <v>26.514866853614986</v>
      </c>
      <c r="AK23" s="1">
        <f t="shared" si="7"/>
        <v>26.284600659020324</v>
      </c>
      <c r="AL23" s="1">
        <f t="shared" si="7"/>
        <v>25.962989197148445</v>
      </c>
      <c r="AM23" s="1">
        <f t="shared" si="7"/>
        <v>26.138067626096444</v>
      </c>
      <c r="AN23" s="1">
        <f t="shared" si="7"/>
        <v>27.270368335053664</v>
      </c>
      <c r="AO23" s="1">
        <f t="shared" si="7"/>
        <v>28.38173575359319</v>
      </c>
      <c r="AP23" s="1">
        <f t="shared" si="7"/>
        <v>24.923936781870054</v>
      </c>
      <c r="AQ23" s="1">
        <f t="shared" si="7"/>
        <v>26.648078701727602</v>
      </c>
      <c r="AR23" s="1">
        <f t="shared" si="7"/>
        <v>26.963981084394657</v>
      </c>
      <c r="AS23" s="1">
        <f t="shared" si="7"/>
        <v>27.230404780619882</v>
      </c>
      <c r="AT23" s="1">
        <f t="shared" si="7"/>
        <v>26.81554502506917</v>
      </c>
      <c r="AU23" s="1">
        <f t="shared" si="7"/>
        <v>26.185643286136667</v>
      </c>
      <c r="AV23" s="1">
        <f t="shared" si="7"/>
        <v>28.292293512717574</v>
      </c>
      <c r="AW23" s="1">
        <f t="shared" si="7"/>
        <v>25.700371553726431</v>
      </c>
      <c r="AX23" s="1">
        <f t="shared" si="7"/>
        <v>28.311323776733659</v>
      </c>
      <c r="AY23" s="1">
        <f t="shared" si="7"/>
        <v>26.916405424354434</v>
      </c>
      <c r="AZ23" s="1">
        <f t="shared" si="7"/>
        <v>26.364527767887893</v>
      </c>
      <c r="BA23" s="1">
        <f t="shared" si="7"/>
        <v>26.480612378386027</v>
      </c>
      <c r="BB23" s="1">
        <f t="shared" si="7"/>
        <v>26.615727252900246</v>
      </c>
      <c r="BC23" s="1">
        <f t="shared" si="7"/>
        <v>28.551105103336365</v>
      </c>
      <c r="BD23" s="1">
        <f t="shared" si="7"/>
        <v>25.900189325895351</v>
      </c>
      <c r="BE23" s="1">
        <f t="shared" si="7"/>
        <v>28.612001948187849</v>
      </c>
      <c r="BF23" s="1">
        <f t="shared" si="7"/>
        <v>27.182829120579662</v>
      </c>
      <c r="BG23" s="1">
        <f t="shared" si="7"/>
        <v>26.870732790715824</v>
      </c>
      <c r="BH23" s="1">
        <f t="shared" si="7"/>
        <v>27.257047150242403</v>
      </c>
      <c r="BI23" s="1">
        <f t="shared" si="7"/>
        <v>24.404410574230855</v>
      </c>
      <c r="BJ23" s="1">
        <f t="shared" si="7"/>
        <v>26.634757516916334</v>
      </c>
      <c r="BK23" s="1">
        <f t="shared" si="7"/>
        <v>24.425343864648553</v>
      </c>
      <c r="BL23" s="1">
        <f t="shared" si="7"/>
        <v>26.375945926297543</v>
      </c>
      <c r="BM23" s="1">
        <f t="shared" si="7"/>
        <v>25.414917593485114</v>
      </c>
      <c r="BN23" s="1">
        <f t="shared" si="7"/>
        <v>25.29122087738055</v>
      </c>
      <c r="BO23" s="1">
        <f t="shared" si="7"/>
        <v>26.514866853614986</v>
      </c>
      <c r="BP23" s="1">
        <f t="shared" ref="BP23:DL23" si="8">(BP11*$B$12)/$B11*100</f>
        <v>27.211374516603797</v>
      </c>
      <c r="BQ23" s="1">
        <f t="shared" si="8"/>
        <v>27.300816757479407</v>
      </c>
      <c r="BR23" s="1">
        <f t="shared" si="8"/>
        <v>24.257877541306982</v>
      </c>
      <c r="BS23" s="1">
        <f t="shared" si="8"/>
        <v>26.733714889799991</v>
      </c>
      <c r="BT23" s="1">
        <f t="shared" si="8"/>
        <v>26.299824870233191</v>
      </c>
      <c r="BU23" s="1">
        <f t="shared" si="8"/>
        <v>26.28650368542193</v>
      </c>
      <c r="BV23" s="1">
        <f t="shared" si="8"/>
        <v>26.020079989196702</v>
      </c>
      <c r="BW23" s="1">
        <f t="shared" si="8"/>
        <v>24.71460387769309</v>
      </c>
      <c r="BX23" s="1">
        <f t="shared" si="8"/>
        <v>26.503448695205336</v>
      </c>
      <c r="BY23" s="1">
        <f t="shared" si="8"/>
        <v>24.708894798488267</v>
      </c>
      <c r="BZ23" s="1">
        <f t="shared" si="8"/>
        <v>27.319847021495498</v>
      </c>
      <c r="CA23" s="1">
        <f t="shared" si="8"/>
        <v>26.703266467374252</v>
      </c>
      <c r="CB23" s="1">
        <f t="shared" si="8"/>
        <v>28.067736397327742</v>
      </c>
      <c r="CC23" s="1">
        <f t="shared" si="8"/>
        <v>27.628137298556116</v>
      </c>
      <c r="CD23" s="1">
        <f t="shared" si="8"/>
        <v>27.504440582451544</v>
      </c>
      <c r="CE23" s="1">
        <f t="shared" si="8"/>
        <v>26.042916306016011</v>
      </c>
      <c r="CF23" s="1">
        <f t="shared" si="8"/>
        <v>25.279802718970895</v>
      </c>
      <c r="CG23" s="1">
        <f t="shared" si="8"/>
        <v>28.275166275103093</v>
      </c>
      <c r="CH23" s="1">
        <f t="shared" si="8"/>
        <v>27.281786493463319</v>
      </c>
      <c r="CI23" s="1">
        <f t="shared" si="8"/>
        <v>27.635749404162553</v>
      </c>
      <c r="CJ23" s="1">
        <f t="shared" si="8"/>
        <v>28.615808000991066</v>
      </c>
      <c r="CK23" s="1">
        <f t="shared" si="8"/>
        <v>25.177039293284022</v>
      </c>
      <c r="CL23" s="1">
        <f t="shared" si="8"/>
        <v>27.182829120579662</v>
      </c>
      <c r="CM23" s="1">
        <f t="shared" si="8"/>
        <v>24.613743478407823</v>
      </c>
      <c r="CN23" s="1">
        <f t="shared" si="8"/>
        <v>25.805038005814911</v>
      </c>
      <c r="CO23" s="1">
        <f t="shared" si="8"/>
        <v>25.962989197148445</v>
      </c>
      <c r="CP23" s="1">
        <f t="shared" si="8"/>
        <v>26.345497503871805</v>
      </c>
      <c r="CQ23" s="1">
        <f t="shared" si="8"/>
        <v>26.514866853614986</v>
      </c>
      <c r="CR23" s="1">
        <f t="shared" si="8"/>
        <v>23.041843670678979</v>
      </c>
      <c r="CS23" s="1">
        <f t="shared" si="8"/>
        <v>27.190441226186095</v>
      </c>
      <c r="CT23" s="1">
        <f t="shared" si="8"/>
        <v>25.50055378155751</v>
      </c>
      <c r="CU23" s="1">
        <f t="shared" si="8"/>
        <v>26.406394348723289</v>
      </c>
      <c r="CV23" s="1">
        <f t="shared" si="8"/>
        <v>26.238928025381714</v>
      </c>
      <c r="CW23" s="1">
        <f t="shared" si="8"/>
        <v>26.935435688370525</v>
      </c>
      <c r="CX23" s="1">
        <f t="shared" si="8"/>
        <v>27.234210833423099</v>
      </c>
      <c r="CY23" s="1">
        <f t="shared" si="8"/>
        <v>24.71270085129148</v>
      </c>
      <c r="CZ23" s="1">
        <f t="shared" si="8"/>
        <v>26.332176319060547</v>
      </c>
      <c r="DA23" s="1">
        <f t="shared" si="8"/>
        <v>25.820262217027786</v>
      </c>
      <c r="DB23" s="1">
        <f t="shared" si="8"/>
        <v>26.981108322009135</v>
      </c>
      <c r="DC23" s="1">
        <f t="shared" si="8"/>
        <v>26.760357259422513</v>
      </c>
      <c r="DD23" s="1">
        <f t="shared" si="8"/>
        <v>26.800320813856299</v>
      </c>
      <c r="DE23" s="1">
        <f t="shared" si="8"/>
        <v>29.181006842268868</v>
      </c>
      <c r="DF23" s="1">
        <f t="shared" si="8"/>
        <v>25.470105359131768</v>
      </c>
      <c r="DG23" s="1">
        <f>(DG11*$B$12)/$B11*100</f>
        <v>26.020079989196702</v>
      </c>
      <c r="DH23" s="1">
        <f t="shared" si="8"/>
        <v>25.700371553726431</v>
      </c>
      <c r="DI23" s="1">
        <f t="shared" si="8"/>
        <v>28.121021136572789</v>
      </c>
      <c r="DJ23" s="1">
        <f t="shared" si="8"/>
        <v>27.26085320304562</v>
      </c>
      <c r="DK23" s="1">
        <f t="shared" si="8"/>
        <v>27.803215727504121</v>
      </c>
      <c r="DL23" s="1">
        <f t="shared" si="8"/>
        <v>30.650143224310845</v>
      </c>
    </row>
    <row r="25" spans="1:116" x14ac:dyDescent="0.25">
      <c r="P25" t="s">
        <v>1</v>
      </c>
      <c r="Q25" t="s">
        <v>0</v>
      </c>
      <c r="R25" t="s">
        <v>8</v>
      </c>
      <c r="S25" t="s">
        <v>2</v>
      </c>
      <c r="T25" t="s">
        <v>3</v>
      </c>
      <c r="U25" t="s">
        <v>4</v>
      </c>
      <c r="V25" t="s">
        <v>5</v>
      </c>
      <c r="W25" t="s">
        <v>6</v>
      </c>
      <c r="X25" t="s">
        <v>7</v>
      </c>
      <c r="Y25" t="s">
        <v>137</v>
      </c>
      <c r="AB25" t="s">
        <v>1</v>
      </c>
      <c r="AC25" t="s">
        <v>0</v>
      </c>
      <c r="AD25" t="s">
        <v>8</v>
      </c>
      <c r="AE25" t="s">
        <v>2</v>
      </c>
      <c r="AF25" t="s">
        <v>3</v>
      </c>
      <c r="AG25" t="s">
        <v>4</v>
      </c>
      <c r="AH25" t="s">
        <v>5</v>
      </c>
      <c r="AI25" t="s">
        <v>6</v>
      </c>
      <c r="AJ25" t="s">
        <v>7</v>
      </c>
      <c r="AK25" t="s">
        <v>137</v>
      </c>
    </row>
    <row r="26" spans="1:116" x14ac:dyDescent="0.25">
      <c r="D26" t="s">
        <v>1</v>
      </c>
      <c r="E26" t="s">
        <v>0</v>
      </c>
      <c r="F26" t="s">
        <v>8</v>
      </c>
      <c r="G26" t="s">
        <v>2</v>
      </c>
      <c r="H26" t="s">
        <v>3</v>
      </c>
      <c r="I26" t="s">
        <v>4</v>
      </c>
      <c r="J26" t="s">
        <v>5</v>
      </c>
      <c r="K26" s="4" t="s">
        <v>6</v>
      </c>
      <c r="L26" s="4" t="s">
        <v>7</v>
      </c>
      <c r="M26" s="4" t="s">
        <v>136</v>
      </c>
      <c r="O26" t="s">
        <v>132</v>
      </c>
      <c r="P26" s="1">
        <f>D27</f>
        <v>69.928613436974757</v>
      </c>
      <c r="Q26" s="1">
        <f t="shared" ref="Q26:Y26" si="9">E27</f>
        <v>16.852223638824007</v>
      </c>
      <c r="R26" s="1">
        <f>F27</f>
        <v>91.789011820031732</v>
      </c>
      <c r="S26" s="1">
        <f t="shared" si="9"/>
        <v>83.405194763077731</v>
      </c>
      <c r="T26" s="1">
        <f t="shared" si="9"/>
        <v>87.672879440160386</v>
      </c>
      <c r="U26" s="1">
        <f t="shared" si="9"/>
        <v>96.363802516070223</v>
      </c>
      <c r="V26" s="1">
        <f t="shared" si="9"/>
        <v>96.626724997024851</v>
      </c>
      <c r="W26" s="1">
        <f t="shared" si="9"/>
        <v>90.125615987587864</v>
      </c>
      <c r="X26" s="1">
        <f t="shared" si="9"/>
        <v>72.353675659735146</v>
      </c>
      <c r="Y26" s="1">
        <f t="shared" si="9"/>
        <v>26.212285655759192</v>
      </c>
      <c r="AA26" t="s">
        <v>132</v>
      </c>
      <c r="AB26" s="1">
        <f>P26</f>
        <v>69.928613436974757</v>
      </c>
      <c r="AC26" s="1">
        <f t="shared" ref="AC26:AI26" si="10">Q26</f>
        <v>16.852223638824007</v>
      </c>
      <c r="AD26" s="1">
        <f t="shared" si="10"/>
        <v>91.789011820031732</v>
      </c>
      <c r="AE26" s="1">
        <f t="shared" si="10"/>
        <v>83.405194763077731</v>
      </c>
      <c r="AF26" s="1">
        <f t="shared" si="10"/>
        <v>87.672879440160386</v>
      </c>
      <c r="AG26" s="1">
        <f t="shared" si="10"/>
        <v>96.363802516070223</v>
      </c>
      <c r="AH26" s="1">
        <f t="shared" si="10"/>
        <v>96.626724997024851</v>
      </c>
      <c r="AI26" s="1">
        <f t="shared" si="10"/>
        <v>90.125615987587864</v>
      </c>
      <c r="AJ26" s="1">
        <f>X26</f>
        <v>72.353675659735146</v>
      </c>
      <c r="AK26" s="1">
        <f>Y26</f>
        <v>26.212285655759192</v>
      </c>
    </row>
    <row r="27" spans="1:116" x14ac:dyDescent="0.25">
      <c r="C27" t="s">
        <v>132</v>
      </c>
      <c r="D27" s="1">
        <f>D14</f>
        <v>69.928613436974757</v>
      </c>
      <c r="E27" s="1">
        <f>D15</f>
        <v>16.852223638824007</v>
      </c>
      <c r="F27" s="1">
        <f>D16</f>
        <v>91.789011820031732</v>
      </c>
      <c r="G27" s="1">
        <f>D17</f>
        <v>83.405194763077731</v>
      </c>
      <c r="H27" s="1">
        <f>D18</f>
        <v>87.672879440160386</v>
      </c>
      <c r="I27" s="1">
        <f>D19</f>
        <v>96.363802516070223</v>
      </c>
      <c r="J27" s="1">
        <f>D20</f>
        <v>96.626724997024851</v>
      </c>
      <c r="K27" s="5">
        <f>D21</f>
        <v>90.125615987587864</v>
      </c>
      <c r="L27" s="5">
        <f>D22</f>
        <v>72.353675659735146</v>
      </c>
      <c r="M27" s="5">
        <f>D23</f>
        <v>26.212285655759192</v>
      </c>
      <c r="N27">
        <v>2030</v>
      </c>
      <c r="O27" t="s">
        <v>10</v>
      </c>
      <c r="P27" s="1">
        <f t="shared" ref="P27:X27" si="11">AVERAGE(D28:D33)</f>
        <v>75.597429605618387</v>
      </c>
      <c r="Q27" s="1">
        <f t="shared" si="11"/>
        <v>17.000682144775563</v>
      </c>
      <c r="R27" s="1">
        <f t="shared" si="11"/>
        <v>91.789011820031746</v>
      </c>
      <c r="S27" s="1">
        <f t="shared" si="11"/>
        <v>88.412856055077782</v>
      </c>
      <c r="T27" s="1">
        <f t="shared" si="11"/>
        <v>86.406845080013667</v>
      </c>
      <c r="U27" s="1">
        <f t="shared" si="11"/>
        <v>92.634298491543873</v>
      </c>
      <c r="V27" s="1">
        <f t="shared" si="11"/>
        <v>96.626724997024851</v>
      </c>
      <c r="W27" s="1">
        <f t="shared" si="11"/>
        <v>81.576191300534049</v>
      </c>
      <c r="X27" s="1">
        <f t="shared" si="11"/>
        <v>69.058498570580539</v>
      </c>
      <c r="Y27" s="1">
        <f>AVERAGE(M28:M33)</f>
        <v>26.067655649236926</v>
      </c>
      <c r="Z27" t="s">
        <v>10</v>
      </c>
      <c r="AA27">
        <v>2030</v>
      </c>
      <c r="AB27" s="1">
        <f>P27</f>
        <v>75.597429605618387</v>
      </c>
      <c r="AC27" s="1">
        <f t="shared" ref="AC27:AJ27" si="12">Q27</f>
        <v>17.000682144775563</v>
      </c>
      <c r="AD27" s="1">
        <f t="shared" si="12"/>
        <v>91.789011820031746</v>
      </c>
      <c r="AE27" s="1">
        <f t="shared" si="12"/>
        <v>88.412856055077782</v>
      </c>
      <c r="AF27" s="1">
        <f t="shared" si="12"/>
        <v>86.406845080013667</v>
      </c>
      <c r="AG27" s="1">
        <f t="shared" si="12"/>
        <v>92.634298491543873</v>
      </c>
      <c r="AH27" s="1">
        <f t="shared" si="12"/>
        <v>96.626724997024851</v>
      </c>
      <c r="AI27" s="1">
        <f t="shared" si="12"/>
        <v>81.576191300534049</v>
      </c>
      <c r="AJ27" s="1">
        <f t="shared" si="12"/>
        <v>69.058498570580539</v>
      </c>
      <c r="AK27" s="1">
        <f>Y27</f>
        <v>26.067655649236926</v>
      </c>
    </row>
    <row r="28" spans="1:116" x14ac:dyDescent="0.25">
      <c r="A28">
        <v>2030</v>
      </c>
      <c r="B28" t="s">
        <v>10</v>
      </c>
      <c r="C28" t="s">
        <v>11</v>
      </c>
      <c r="D28" s="1">
        <f>E14</f>
        <v>68.263646450380108</v>
      </c>
      <c r="E28" s="1">
        <f>E15</f>
        <v>16.247473548403711</v>
      </c>
      <c r="F28" s="1">
        <f>E16</f>
        <v>91.789011820031732</v>
      </c>
      <c r="G28" s="1">
        <f>E17</f>
        <v>89.133021391385483</v>
      </c>
      <c r="H28" s="1">
        <f>E18</f>
        <v>86.406845080013667</v>
      </c>
      <c r="I28" s="1">
        <f>E19</f>
        <v>93.127909318319425</v>
      </c>
      <c r="J28" s="1">
        <f>E20</f>
        <v>96.626724997024851</v>
      </c>
      <c r="K28" s="5">
        <f>E21</f>
        <v>79.891117269107482</v>
      </c>
      <c r="L28" s="5">
        <f>E22</f>
        <v>63.940457559765939</v>
      </c>
      <c r="M28" s="1">
        <f>E23</f>
        <v>25.30834811499502</v>
      </c>
      <c r="O28" t="s">
        <v>133</v>
      </c>
      <c r="P28" s="1">
        <f t="shared" ref="P28:X28" si="13">AVERAGE(D72:D77)</f>
        <v>75.359577178962013</v>
      </c>
      <c r="Q28" s="1">
        <f t="shared" si="13"/>
        <v>17.954382497959433</v>
      </c>
      <c r="R28" s="1">
        <f t="shared" si="13"/>
        <v>91.789011820031746</v>
      </c>
      <c r="S28" s="1">
        <f t="shared" si="13"/>
        <v>87.675942687693166</v>
      </c>
      <c r="T28" s="1">
        <f t="shared" si="13"/>
        <v>86.406845080013667</v>
      </c>
      <c r="U28" s="1">
        <f t="shared" si="13"/>
        <v>92.277801783317102</v>
      </c>
      <c r="V28" s="1">
        <f t="shared" si="13"/>
        <v>96.626724997024851</v>
      </c>
      <c r="W28" s="1">
        <f t="shared" si="13"/>
        <v>81.431461015626255</v>
      </c>
      <c r="X28" s="1">
        <f t="shared" si="13"/>
        <v>71.722684302237454</v>
      </c>
      <c r="Y28" s="1">
        <f>AVERAGE(M64:M69)</f>
        <v>26.292847106760632</v>
      </c>
      <c r="AA28">
        <v>2050</v>
      </c>
      <c r="AB28" s="1">
        <f>P33</f>
        <v>77.183112449994226</v>
      </c>
      <c r="AC28" s="1">
        <f t="shared" ref="AC28:AJ28" si="14">Q33</f>
        <v>17.899438296001865</v>
      </c>
      <c r="AD28" s="1">
        <f t="shared" si="14"/>
        <v>91.789011820031746</v>
      </c>
      <c r="AE28" s="1">
        <f t="shared" si="14"/>
        <v>88.32911589969315</v>
      </c>
      <c r="AF28" s="1">
        <f t="shared" si="14"/>
        <v>86.406845080013667</v>
      </c>
      <c r="AG28" s="1">
        <f t="shared" si="14"/>
        <v>92.817117316275571</v>
      </c>
      <c r="AH28" s="1">
        <f t="shared" si="14"/>
        <v>96.626724997024851</v>
      </c>
      <c r="AI28" s="1">
        <f t="shared" si="14"/>
        <v>81.462474648106493</v>
      </c>
      <c r="AJ28" s="1">
        <f t="shared" si="14"/>
        <v>72.143345207235924</v>
      </c>
      <c r="AK28" s="1">
        <f>Y33</f>
        <v>26.878979238456125</v>
      </c>
    </row>
    <row r="29" spans="1:116" x14ac:dyDescent="0.25">
      <c r="C29" t="s">
        <v>12</v>
      </c>
      <c r="D29" s="1">
        <f>F14</f>
        <v>79.680562929886207</v>
      </c>
      <c r="E29" s="1">
        <f>F15</f>
        <v>18.948108428728279</v>
      </c>
      <c r="F29" s="1">
        <f>F16</f>
        <v>91.789011820031732</v>
      </c>
      <c r="G29" s="1">
        <f>F17</f>
        <v>90.640344188308575</v>
      </c>
      <c r="H29" s="1">
        <f>F18</f>
        <v>86.406845080013667</v>
      </c>
      <c r="I29" s="1">
        <f>F19</f>
        <v>92.634298491543888</v>
      </c>
      <c r="J29" s="1">
        <f>F20</f>
        <v>96.626724997024851</v>
      </c>
      <c r="K29" s="5">
        <f>F21</f>
        <v>82.372207867526967</v>
      </c>
      <c r="L29" s="5">
        <f>F22</f>
        <v>72.774336564733602</v>
      </c>
      <c r="M29" s="1">
        <f>F23</f>
        <v>27.881239809970083</v>
      </c>
      <c r="O29" t="s">
        <v>134</v>
      </c>
      <c r="P29" s="1">
        <f t="shared" ref="P29:X29" si="15">AVERAGE(D98:D103)</f>
        <v>70.047539650302937</v>
      </c>
      <c r="Q29" s="1">
        <f t="shared" si="15"/>
        <v>16.625169453251047</v>
      </c>
      <c r="R29" s="1">
        <f t="shared" si="15"/>
        <v>91.789011820031746</v>
      </c>
      <c r="S29" s="1">
        <f t="shared" si="15"/>
        <v>83.271210514462339</v>
      </c>
      <c r="T29" s="1">
        <f t="shared" si="15"/>
        <v>86.459596511686456</v>
      </c>
      <c r="U29" s="1">
        <f t="shared" si="15"/>
        <v>92.369211195682951</v>
      </c>
      <c r="V29" s="1">
        <f t="shared" si="15"/>
        <v>96.626724997024851</v>
      </c>
      <c r="W29" s="1">
        <f t="shared" si="15"/>
        <v>81.824300360376</v>
      </c>
      <c r="X29" s="1">
        <f t="shared" si="15"/>
        <v>71.372133548072071</v>
      </c>
      <c r="Y29" s="1">
        <f>AVERAGE(M98:M103)</f>
        <v>25.607757602181469</v>
      </c>
      <c r="AA29">
        <v>2070</v>
      </c>
      <c r="AB29" s="1">
        <f>P39</f>
        <v>75.954208245602956</v>
      </c>
      <c r="AC29" s="1">
        <f t="shared" ref="AC29:AK29" si="16">Q39</f>
        <v>17.773539661052762</v>
      </c>
      <c r="AD29" s="1">
        <f t="shared" si="16"/>
        <v>91.789011820031746</v>
      </c>
      <c r="AE29" s="1">
        <f t="shared" si="16"/>
        <v>87.927163153847005</v>
      </c>
      <c r="AF29" s="1">
        <f t="shared" si="16"/>
        <v>86.406845080013667</v>
      </c>
      <c r="AG29" s="1">
        <f t="shared" si="16"/>
        <v>92.533748137941458</v>
      </c>
      <c r="AH29" s="1">
        <f t="shared" si="16"/>
        <v>96.626724997024851</v>
      </c>
      <c r="AI29" s="1">
        <f t="shared" si="16"/>
        <v>81.214365588264556</v>
      </c>
      <c r="AJ29" s="1">
        <f t="shared" si="16"/>
        <v>72.423785810568219</v>
      </c>
      <c r="AK29" s="1">
        <f t="shared" si="16"/>
        <v>26.735617916201601</v>
      </c>
    </row>
    <row r="30" spans="1:116" x14ac:dyDescent="0.25">
      <c r="C30" t="s">
        <v>13</v>
      </c>
      <c r="D30" s="1">
        <f>G14</f>
        <v>72.069285276882141</v>
      </c>
      <c r="E30" s="1">
        <f>G15</f>
        <v>15.524829938551306</v>
      </c>
      <c r="F30" s="1">
        <f>G16</f>
        <v>91.789011820031732</v>
      </c>
      <c r="G30" s="1">
        <f>G17</f>
        <v>86.218863984000834</v>
      </c>
      <c r="H30" s="1">
        <f>G18</f>
        <v>86.406845080013667</v>
      </c>
      <c r="I30" s="1">
        <f>G19</f>
        <v>90.824392126700232</v>
      </c>
      <c r="J30" s="1">
        <f>G20</f>
        <v>96.626724997024851</v>
      </c>
      <c r="K30" s="5">
        <f>G21</f>
        <v>81.193689833277716</v>
      </c>
      <c r="L30" s="5">
        <f>G22</f>
        <v>67.726405704752082</v>
      </c>
      <c r="M30" s="1">
        <f>G23</f>
        <v>24.630870716022304</v>
      </c>
      <c r="O30" t="s">
        <v>135</v>
      </c>
      <c r="P30" s="1">
        <f t="shared" ref="P30:X30" si="17">AVERAGE(D134:D139)</f>
        <v>70.364676219178108</v>
      </c>
      <c r="Q30" s="1">
        <f t="shared" si="17"/>
        <v>16.989038340387207</v>
      </c>
      <c r="R30" s="1">
        <f t="shared" si="17"/>
        <v>91.789011820031746</v>
      </c>
      <c r="S30" s="1">
        <f t="shared" si="17"/>
        <v>86.72130491630854</v>
      </c>
      <c r="T30" s="1">
        <f t="shared" si="17"/>
        <v>86.406845080013667</v>
      </c>
      <c r="U30" s="1">
        <f t="shared" si="17"/>
        <v>92.222956135897604</v>
      </c>
      <c r="V30" s="1">
        <f t="shared" si="17"/>
        <v>96.626724997024851</v>
      </c>
      <c r="W30" s="1">
        <f t="shared" si="17"/>
        <v>80.718147468580653</v>
      </c>
      <c r="X30" s="1">
        <f t="shared" si="17"/>
        <v>68.357397062249774</v>
      </c>
      <c r="Y30" s="1">
        <f>AVERAGE(M134:M139)</f>
        <v>25.939835709262198</v>
      </c>
      <c r="AA30">
        <v>2090</v>
      </c>
      <c r="AB30" s="1">
        <f>P45</f>
        <v>78.689511152151283</v>
      </c>
      <c r="AC30" s="1">
        <f t="shared" ref="AC30:AJ30" si="18">Q45</f>
        <v>17.992588731108725</v>
      </c>
      <c r="AD30" s="1">
        <f t="shared" si="18"/>
        <v>91.789011820031746</v>
      </c>
      <c r="AE30" s="1">
        <f t="shared" si="18"/>
        <v>89.066029267077781</v>
      </c>
      <c r="AF30" s="1">
        <f t="shared" si="18"/>
        <v>86.406845080013667</v>
      </c>
      <c r="AG30" s="1">
        <f t="shared" si="18"/>
        <v>92.725707903909722</v>
      </c>
      <c r="AH30" s="1">
        <f t="shared" si="18"/>
        <v>96.626724997024851</v>
      </c>
      <c r="AI30" s="1">
        <f t="shared" si="18"/>
        <v>81.45213677061308</v>
      </c>
      <c r="AJ30" s="1">
        <f t="shared" si="18"/>
        <v>69.969930531410526</v>
      </c>
      <c r="AK30" s="1">
        <f>Y45</f>
        <v>26.97286187426883</v>
      </c>
    </row>
    <row r="31" spans="1:116" x14ac:dyDescent="0.25">
      <c r="C31" t="s">
        <v>14</v>
      </c>
      <c r="D31" s="1">
        <f>H14</f>
        <v>78.729153223260695</v>
      </c>
      <c r="E31" s="1">
        <f>H15</f>
        <v>16.548756986952455</v>
      </c>
      <c r="F31" s="1">
        <f>H16</f>
        <v>91.789011820031732</v>
      </c>
      <c r="G31" s="1">
        <f>H17</f>
        <v>86.821793102770073</v>
      </c>
      <c r="H31" s="1">
        <f>H18</f>
        <v>86.406845080013667</v>
      </c>
      <c r="I31" s="1">
        <f>H19</f>
        <v>92.689144138963385</v>
      </c>
      <c r="J31" s="1">
        <f>H20</f>
        <v>96.626724997024851</v>
      </c>
      <c r="K31" s="5">
        <f>H21</f>
        <v>81.627880688001113</v>
      </c>
      <c r="L31" s="5">
        <f>H22</f>
        <v>70.671032039741306</v>
      </c>
      <c r="M31" s="1">
        <f>H23</f>
        <v>25.679438263308736</v>
      </c>
      <c r="Z31" t="s">
        <v>133</v>
      </c>
      <c r="AA31">
        <v>2030</v>
      </c>
      <c r="AB31" s="1">
        <f>P28</f>
        <v>75.359577178962013</v>
      </c>
      <c r="AC31" s="1">
        <f t="shared" ref="AC31:AJ31" si="19">Q28</f>
        <v>17.954382497959433</v>
      </c>
      <c r="AD31" s="1">
        <f t="shared" si="19"/>
        <v>91.789011820031746</v>
      </c>
      <c r="AE31" s="1">
        <f t="shared" si="19"/>
        <v>87.675942687693166</v>
      </c>
      <c r="AF31" s="1">
        <f t="shared" si="19"/>
        <v>86.406845080013667</v>
      </c>
      <c r="AG31" s="1">
        <f t="shared" si="19"/>
        <v>92.277801783317102</v>
      </c>
      <c r="AH31" s="1">
        <f t="shared" si="19"/>
        <v>96.626724997024851</v>
      </c>
      <c r="AI31" s="1">
        <f t="shared" si="19"/>
        <v>81.431461015626255</v>
      </c>
      <c r="AJ31" s="1">
        <f t="shared" si="19"/>
        <v>71.722684302237454</v>
      </c>
      <c r="AK31" s="1">
        <f>Y28</f>
        <v>26.292847106760632</v>
      </c>
    </row>
    <row r="32" spans="1:116" x14ac:dyDescent="0.25">
      <c r="A32" s="2"/>
      <c r="C32" t="s">
        <v>131</v>
      </c>
      <c r="D32" s="1">
        <f>J14</f>
        <v>75.6370716767278</v>
      </c>
      <c r="E32" s="1">
        <f>J15</f>
        <v>17.127308517498943</v>
      </c>
      <c r="F32" s="1">
        <f>J16</f>
        <v>91.789011820031732</v>
      </c>
      <c r="G32" s="1">
        <f>J17</f>
        <v>87.525210408000859</v>
      </c>
      <c r="H32" s="1">
        <f>J18</f>
        <v>86.406845080013667</v>
      </c>
      <c r="I32" s="1">
        <f>J19</f>
        <v>93.950594029612006</v>
      </c>
      <c r="J32" s="1">
        <f>J20</f>
        <v>96.626724997024851</v>
      </c>
      <c r="K32" s="5">
        <f>J21</f>
        <v>81.441798893119667</v>
      </c>
      <c r="L32" s="5">
        <f>J22</f>
        <v>67.726405704752082</v>
      </c>
      <c r="M32" s="1">
        <f>J23</f>
        <v>26.197061444546321</v>
      </c>
      <c r="N32">
        <v>2050</v>
      </c>
      <c r="P32" t="s">
        <v>1</v>
      </c>
      <c r="Q32" t="s">
        <v>0</v>
      </c>
      <c r="R32" t="s">
        <v>8</v>
      </c>
      <c r="S32" t="s">
        <v>2</v>
      </c>
      <c r="T32" t="s">
        <v>3</v>
      </c>
      <c r="U32" t="s">
        <v>4</v>
      </c>
      <c r="V32" t="s">
        <v>5</v>
      </c>
      <c r="W32" t="s">
        <v>6</v>
      </c>
      <c r="X32" t="s">
        <v>7</v>
      </c>
      <c r="AA32">
        <v>2050</v>
      </c>
      <c r="AB32" s="1">
        <f>P34</f>
        <v>75.359577178962013</v>
      </c>
      <c r="AC32" s="1">
        <f t="shared" ref="AC32:AJ32" si="20">Q34</f>
        <v>17.954382497959433</v>
      </c>
      <c r="AD32" s="1">
        <f t="shared" si="20"/>
        <v>91.789011820031746</v>
      </c>
      <c r="AE32" s="1">
        <f t="shared" si="20"/>
        <v>87.675942687693166</v>
      </c>
      <c r="AF32" s="1">
        <f t="shared" si="20"/>
        <v>86.406845080013667</v>
      </c>
      <c r="AG32" s="1">
        <f t="shared" si="20"/>
        <v>92.277801783317102</v>
      </c>
      <c r="AH32" s="1">
        <f t="shared" si="20"/>
        <v>96.626724997024851</v>
      </c>
      <c r="AI32" s="1">
        <f t="shared" si="20"/>
        <v>81.431461015626255</v>
      </c>
      <c r="AJ32" s="1">
        <f t="shared" si="20"/>
        <v>71.722684302237454</v>
      </c>
      <c r="AK32" s="1">
        <f>Y34</f>
        <v>26.878344896322261</v>
      </c>
    </row>
    <row r="33" spans="1:39" x14ac:dyDescent="0.25">
      <c r="C33" t="s">
        <v>15</v>
      </c>
      <c r="D33" s="1">
        <f>K14</f>
        <v>79.20485807657343</v>
      </c>
      <c r="E33" s="1">
        <f>K15</f>
        <v>17.607615448518672</v>
      </c>
      <c r="F33" s="1">
        <f>K16</f>
        <v>91.789011820031732</v>
      </c>
      <c r="G33" s="1">
        <f>K17</f>
        <v>90.137903256000868</v>
      </c>
      <c r="H33" s="1">
        <f>K18</f>
        <v>86.406845080013667</v>
      </c>
      <c r="I33" s="1">
        <f>K19</f>
        <v>92.57945284412439</v>
      </c>
      <c r="J33" s="1">
        <f>K20</f>
        <v>96.626724997024851</v>
      </c>
      <c r="K33" s="5">
        <f>K21</f>
        <v>82.930453252171361</v>
      </c>
      <c r="L33" s="5">
        <f>K22</f>
        <v>71.512353849738219</v>
      </c>
      <c r="M33" s="1">
        <f>K23</f>
        <v>26.708975546579079</v>
      </c>
      <c r="O33" t="s">
        <v>10</v>
      </c>
      <c r="P33" s="1">
        <f t="shared" ref="P33:X33" si="21">AVERAGE(D37:D42)</f>
        <v>77.183112449994226</v>
      </c>
      <c r="Q33" s="1">
        <f t="shared" si="21"/>
        <v>17.899438296001865</v>
      </c>
      <c r="R33" s="1">
        <f t="shared" si="21"/>
        <v>91.789011820031746</v>
      </c>
      <c r="S33" s="1">
        <f t="shared" si="21"/>
        <v>88.32911589969315</v>
      </c>
      <c r="T33" s="1">
        <f t="shared" si="21"/>
        <v>86.406845080013667</v>
      </c>
      <c r="U33" s="1">
        <f t="shared" si="21"/>
        <v>92.817117316275571</v>
      </c>
      <c r="V33" s="1">
        <f t="shared" si="21"/>
        <v>96.626724997024851</v>
      </c>
      <c r="W33" s="1">
        <f t="shared" si="21"/>
        <v>81.462474648106493</v>
      </c>
      <c r="X33" s="1">
        <f t="shared" si="21"/>
        <v>72.143345207235924</v>
      </c>
      <c r="Y33" s="1">
        <f>AVERAGE(M37:M42)</f>
        <v>26.878979238456125</v>
      </c>
      <c r="AA33">
        <v>2070</v>
      </c>
      <c r="AB33" s="1">
        <f>P40</f>
        <v>70.483602432506302</v>
      </c>
      <c r="AC33" s="1">
        <f t="shared" ref="AC33:AJ33" si="22">Q40</f>
        <v>18.030067226483752</v>
      </c>
      <c r="AD33" s="1">
        <f t="shared" si="22"/>
        <v>91.789011820031746</v>
      </c>
      <c r="AE33" s="1">
        <f t="shared" si="22"/>
        <v>86.403092325846998</v>
      </c>
      <c r="AF33" s="1">
        <f t="shared" si="22"/>
        <v>86.406845080013667</v>
      </c>
      <c r="AG33" s="1">
        <f t="shared" si="22"/>
        <v>92.012714487456165</v>
      </c>
      <c r="AH33" s="1">
        <f t="shared" si="22"/>
        <v>96.626724997024851</v>
      </c>
      <c r="AI33" s="1">
        <f t="shared" si="22"/>
        <v>81.948354890296969</v>
      </c>
      <c r="AJ33" s="1">
        <f t="shared" si="22"/>
        <v>72.003124905569749</v>
      </c>
      <c r="AK33" s="1">
        <f>Y40</f>
        <v>26.88912871259804</v>
      </c>
    </row>
    <row r="34" spans="1:39" x14ac:dyDescent="0.25">
      <c r="A34" s="4"/>
      <c r="C34" s="2" t="s">
        <v>130</v>
      </c>
      <c r="D34" s="1">
        <f>I14</f>
        <v>78.015595943291558</v>
      </c>
      <c r="E34" s="1">
        <f>I15</f>
        <v>16.922086465154152</v>
      </c>
      <c r="F34" s="1">
        <f>I16</f>
        <v>91.789011820031732</v>
      </c>
      <c r="G34" s="1">
        <f>I17</f>
        <v>88.329115899693178</v>
      </c>
      <c r="H34" s="1">
        <f>I18</f>
        <v>86.406845080013667</v>
      </c>
      <c r="I34" s="1">
        <f>I19</f>
        <v>92.689144138963385</v>
      </c>
      <c r="J34" s="1">
        <f>I20</f>
        <v>96.626724997024851</v>
      </c>
      <c r="K34" s="5">
        <f>I21</f>
        <v>81.751935217922096</v>
      </c>
      <c r="L34" s="5">
        <f>I22</f>
        <v>69.829710229744379</v>
      </c>
      <c r="M34" s="1">
        <f>I23</f>
        <v>26.02769209480314</v>
      </c>
      <c r="O34" t="s">
        <v>133</v>
      </c>
      <c r="P34" s="1">
        <f t="shared" ref="P34:X34" si="23">AVERAGE(D72:D77)</f>
        <v>75.359577178962013</v>
      </c>
      <c r="Q34" s="1">
        <f t="shared" si="23"/>
        <v>17.954382497959433</v>
      </c>
      <c r="R34" s="1">
        <f t="shared" si="23"/>
        <v>91.789011820031746</v>
      </c>
      <c r="S34" s="1">
        <f t="shared" si="23"/>
        <v>87.675942687693166</v>
      </c>
      <c r="T34" s="1">
        <f t="shared" si="23"/>
        <v>86.406845080013667</v>
      </c>
      <c r="U34" s="1">
        <f t="shared" si="23"/>
        <v>92.277801783317102</v>
      </c>
      <c r="V34" s="1">
        <f t="shared" si="23"/>
        <v>96.626724997024851</v>
      </c>
      <c r="W34" s="1">
        <f t="shared" si="23"/>
        <v>81.431461015626255</v>
      </c>
      <c r="X34" s="1">
        <f t="shared" si="23"/>
        <v>71.722684302237454</v>
      </c>
      <c r="Y34" s="1">
        <f>AVERAGE(M72:M77)</f>
        <v>26.878344896322261</v>
      </c>
      <c r="AA34">
        <v>2090</v>
      </c>
      <c r="AB34" s="1">
        <f>P46</f>
        <v>74.170315045680127</v>
      </c>
      <c r="AC34" s="1">
        <f t="shared" ref="AC34:AJ34" si="24">Q46</f>
        <v>18.442330675609018</v>
      </c>
      <c r="AD34" s="1">
        <f t="shared" si="24"/>
        <v>91.750282279179388</v>
      </c>
      <c r="AE34" s="1">
        <f t="shared" si="24"/>
        <v>88.094643464616254</v>
      </c>
      <c r="AF34" s="1">
        <f t="shared" si="24"/>
        <v>86.406845080013667</v>
      </c>
      <c r="AG34" s="1">
        <f t="shared" si="24"/>
        <v>92.140687664768336</v>
      </c>
      <c r="AH34" s="1">
        <f t="shared" si="24"/>
        <v>96.626724997024851</v>
      </c>
      <c r="AI34" s="1">
        <f t="shared" si="24"/>
        <v>81.441798893119667</v>
      </c>
      <c r="AJ34" s="1">
        <f t="shared" si="24"/>
        <v>72.564006112234381</v>
      </c>
      <c r="AK34" s="1">
        <f>Y46</f>
        <v>27.301133928546346</v>
      </c>
    </row>
    <row r="35" spans="1:39" x14ac:dyDescent="0.25">
      <c r="A35" s="4"/>
      <c r="C35" s="2"/>
      <c r="D35" s="1"/>
      <c r="E35" s="1"/>
      <c r="F35" s="1"/>
      <c r="G35" s="1"/>
      <c r="H35" s="1"/>
      <c r="I35" s="1"/>
      <c r="J35" s="1"/>
      <c r="K35" s="5"/>
      <c r="L35" s="5"/>
      <c r="M35" s="1"/>
      <c r="N35" s="1"/>
      <c r="O35" t="s">
        <v>134</v>
      </c>
      <c r="P35" s="1">
        <f t="shared" ref="P35:X35" si="25">AVERAGE(D107:D112)</f>
        <v>66.717605677113667</v>
      </c>
      <c r="Q35" s="1">
        <f t="shared" si="25"/>
        <v>17.492996749070784</v>
      </c>
      <c r="R35" s="1">
        <f t="shared" si="25"/>
        <v>91.789011820031746</v>
      </c>
      <c r="S35" s="1">
        <f t="shared" si="25"/>
        <v>86.068131704308541</v>
      </c>
      <c r="T35" s="1">
        <f t="shared" si="25"/>
        <v>86.406845080013667</v>
      </c>
      <c r="U35" s="1">
        <f t="shared" si="25"/>
        <v>90.888378715356325</v>
      </c>
      <c r="V35" s="1">
        <f t="shared" si="25"/>
        <v>96.608361879389534</v>
      </c>
      <c r="W35" s="1">
        <f t="shared" si="25"/>
        <v>80.883553508475273</v>
      </c>
      <c r="X35" s="1">
        <f t="shared" si="25"/>
        <v>69.619379777245157</v>
      </c>
      <c r="Y35" s="1">
        <f>AVERAGE(M107:M112)</f>
        <v>26.301727896634802</v>
      </c>
      <c r="Z35" t="s">
        <v>134</v>
      </c>
      <c r="AA35">
        <v>2030</v>
      </c>
      <c r="AB35" s="1">
        <f>P29</f>
        <v>70.047539650302937</v>
      </c>
      <c r="AC35" s="1">
        <f t="shared" ref="AC35:AJ35" si="26">Q29</f>
        <v>16.625169453251047</v>
      </c>
      <c r="AD35" s="1">
        <f t="shared" si="26"/>
        <v>91.789011820031746</v>
      </c>
      <c r="AE35" s="1">
        <f t="shared" si="26"/>
        <v>83.271210514462339</v>
      </c>
      <c r="AF35" s="1">
        <f t="shared" si="26"/>
        <v>86.459596511686456</v>
      </c>
      <c r="AG35" s="1">
        <f t="shared" si="26"/>
        <v>92.369211195682951</v>
      </c>
      <c r="AH35" s="1">
        <f t="shared" si="26"/>
        <v>96.626724997024851</v>
      </c>
      <c r="AI35" s="1">
        <f t="shared" si="26"/>
        <v>81.824300360376</v>
      </c>
      <c r="AJ35" s="1">
        <f t="shared" si="26"/>
        <v>71.372133548072071</v>
      </c>
      <c r="AK35" s="1">
        <f>Y29</f>
        <v>25.607757602181469</v>
      </c>
    </row>
    <row r="36" spans="1:39" x14ac:dyDescent="0.25">
      <c r="D36" t="s">
        <v>1</v>
      </c>
      <c r="E36" t="s">
        <v>0</v>
      </c>
      <c r="F36" t="s">
        <v>8</v>
      </c>
      <c r="G36" t="s">
        <v>2</v>
      </c>
      <c r="H36" t="s">
        <v>3</v>
      </c>
      <c r="I36" t="s">
        <v>4</v>
      </c>
      <c r="J36" t="s">
        <v>5</v>
      </c>
      <c r="K36" s="4" t="s">
        <v>6</v>
      </c>
      <c r="L36" s="4" t="s">
        <v>7</v>
      </c>
      <c r="N36" s="1"/>
      <c r="O36" t="s">
        <v>135</v>
      </c>
      <c r="P36" s="1">
        <f t="shared" ref="P36:Y36" si="27">AVERAGE(D143:D148)</f>
        <v>72.782842556851264</v>
      </c>
      <c r="Q36" s="1">
        <f t="shared" si="27"/>
        <v>17.314700994374064</v>
      </c>
      <c r="R36" s="1">
        <f t="shared" si="27"/>
        <v>91.672823197474727</v>
      </c>
      <c r="S36" s="1">
        <f t="shared" si="27"/>
        <v>84.259344348000823</v>
      </c>
      <c r="T36" s="1">
        <f t="shared" si="27"/>
        <v>86.406845080013667</v>
      </c>
      <c r="U36" s="1">
        <f t="shared" si="27"/>
        <v>88.374619875295664</v>
      </c>
      <c r="V36" s="1">
        <f t="shared" si="27"/>
        <v>96.553272526483582</v>
      </c>
      <c r="W36" s="1">
        <f t="shared" si="27"/>
        <v>80.087536941482369</v>
      </c>
      <c r="X36" s="1">
        <f t="shared" si="27"/>
        <v>70.600921888908218</v>
      </c>
      <c r="Y36" s="1">
        <f t="shared" si="27"/>
        <v>26.051479924823251</v>
      </c>
      <c r="AA36">
        <v>2050</v>
      </c>
      <c r="AB36" s="1">
        <f>P35</f>
        <v>66.717605677113667</v>
      </c>
      <c r="AC36" s="1">
        <f t="shared" ref="AC36:AK36" si="28">Q35</f>
        <v>17.492996749070784</v>
      </c>
      <c r="AD36" s="1">
        <f t="shared" si="28"/>
        <v>91.789011820031746</v>
      </c>
      <c r="AE36" s="1">
        <f t="shared" si="28"/>
        <v>86.068131704308541</v>
      </c>
      <c r="AF36" s="1">
        <f t="shared" si="28"/>
        <v>86.406845080013667</v>
      </c>
      <c r="AG36" s="1">
        <f t="shared" si="28"/>
        <v>90.888378715356325</v>
      </c>
      <c r="AH36" s="1">
        <f t="shared" si="28"/>
        <v>96.608361879389534</v>
      </c>
      <c r="AI36" s="1">
        <f t="shared" si="28"/>
        <v>80.883553508475273</v>
      </c>
      <c r="AJ36" s="1">
        <f t="shared" si="28"/>
        <v>69.619379777245157</v>
      </c>
      <c r="AK36" s="1">
        <f t="shared" si="28"/>
        <v>26.301727896634802</v>
      </c>
    </row>
    <row r="37" spans="1:39" x14ac:dyDescent="0.25">
      <c r="A37">
        <v>2050</v>
      </c>
      <c r="B37" t="s">
        <v>10</v>
      </c>
      <c r="C37" t="s">
        <v>11</v>
      </c>
      <c r="D37" s="1">
        <f>L14</f>
        <v>76.588481383353297</v>
      </c>
      <c r="E37" s="1">
        <f>L15</f>
        <v>16.974483584901755</v>
      </c>
      <c r="F37" s="1">
        <f>L16</f>
        <v>91.789011820031732</v>
      </c>
      <c r="G37" s="1">
        <f>L17</f>
        <v>89.534974137231643</v>
      </c>
      <c r="H37" s="1">
        <f>L18</f>
        <v>86.406845080013667</v>
      </c>
      <c r="I37" s="1">
        <f>L19</f>
        <v>92.908526728641419</v>
      </c>
      <c r="J37" s="1">
        <f>L20</f>
        <v>96.626724997024851</v>
      </c>
      <c r="K37" s="5">
        <f>L21</f>
        <v>80.635444448633336</v>
      </c>
      <c r="L37" s="5">
        <f>L22</f>
        <v>68.988388419747466</v>
      </c>
      <c r="M37" s="5">
        <f>L23</f>
        <v>26.054334464425665</v>
      </c>
      <c r="AA37">
        <v>2070</v>
      </c>
      <c r="AB37" s="1">
        <f>P41</f>
        <v>73.575683979039198</v>
      </c>
      <c r="AC37" s="1">
        <f t="shared" ref="AC37:AK37" si="29">Q41</f>
        <v>17.751343658937454</v>
      </c>
      <c r="AD37" s="1">
        <f t="shared" si="29"/>
        <v>91.556634574917737</v>
      </c>
      <c r="AE37" s="1">
        <f t="shared" si="29"/>
        <v>83.991375850770041</v>
      </c>
      <c r="AF37" s="1">
        <f t="shared" si="29"/>
        <v>86.14308792164978</v>
      </c>
      <c r="AG37" s="1">
        <f t="shared" si="29"/>
        <v>89.562942236051597</v>
      </c>
      <c r="AH37" s="1">
        <f t="shared" si="29"/>
        <v>96.589998761754217</v>
      </c>
      <c r="AI37" s="1">
        <f t="shared" si="29"/>
        <v>80.387335388791385</v>
      </c>
      <c r="AJ37" s="1">
        <f t="shared" si="29"/>
        <v>72.493895961401293</v>
      </c>
      <c r="AK37" s="1">
        <f t="shared" si="29"/>
        <v>26.490444681461003</v>
      </c>
    </row>
    <row r="38" spans="1:39" x14ac:dyDescent="0.25">
      <c r="C38" t="s">
        <v>12</v>
      </c>
      <c r="D38" s="1">
        <f>M14</f>
        <v>78.491300796604307</v>
      </c>
      <c r="E38" s="1">
        <f>M15</f>
        <v>19.996050823680413</v>
      </c>
      <c r="F38" s="1">
        <f>M16</f>
        <v>91.789011820031732</v>
      </c>
      <c r="G38" s="1">
        <f>M17</f>
        <v>91.142785120616267</v>
      </c>
      <c r="H38" s="1">
        <f>M18</f>
        <v>86.406845080013667</v>
      </c>
      <c r="I38" s="1">
        <f>M19</f>
        <v>92.743989786382897</v>
      </c>
      <c r="J38" s="1">
        <f>M20</f>
        <v>96.626724997024851</v>
      </c>
      <c r="K38" s="5">
        <f>M21</f>
        <v>81.317744363198699</v>
      </c>
      <c r="L38" s="5">
        <f>M22</f>
        <v>74.877641089725898</v>
      </c>
      <c r="M38" s="1">
        <f>M23</f>
        <v>28.7756622187262</v>
      </c>
      <c r="N38">
        <v>2070</v>
      </c>
      <c r="P38" t="s">
        <v>1</v>
      </c>
      <c r="Q38" t="s">
        <v>0</v>
      </c>
      <c r="R38" t="s">
        <v>8</v>
      </c>
      <c r="S38" t="s">
        <v>2</v>
      </c>
      <c r="T38" t="s">
        <v>3</v>
      </c>
      <c r="U38" t="s">
        <v>4</v>
      </c>
      <c r="V38" t="s">
        <v>5</v>
      </c>
      <c r="W38" t="s">
        <v>6</v>
      </c>
      <c r="X38" t="s">
        <v>7</v>
      </c>
      <c r="AA38">
        <v>2090</v>
      </c>
      <c r="AB38" s="1">
        <f>P47</f>
        <v>76.152418601149932</v>
      </c>
      <c r="AC38" s="1">
        <f t="shared" ref="AC38:AK38" si="30">Q47</f>
        <v>18.684303485554565</v>
      </c>
      <c r="AD38" s="1">
        <f t="shared" si="30"/>
        <v>91.634093656622397</v>
      </c>
      <c r="AE38" s="1">
        <f t="shared" si="30"/>
        <v>81.144210567693094</v>
      </c>
      <c r="AF38" s="1">
        <f t="shared" si="30"/>
        <v>86.14308792164978</v>
      </c>
      <c r="AG38" s="1">
        <f t="shared" si="30"/>
        <v>88.941358231963889</v>
      </c>
      <c r="AH38" s="1">
        <f t="shared" si="30"/>
        <v>96.516546291212947</v>
      </c>
      <c r="AI38" s="1">
        <f t="shared" si="30"/>
        <v>79.601656699291865</v>
      </c>
      <c r="AJ38" s="1">
        <f t="shared" si="30"/>
        <v>72.844446715566676</v>
      </c>
      <c r="AK38" s="1">
        <f t="shared" si="30"/>
        <v>27.225647214615861</v>
      </c>
    </row>
    <row r="39" spans="1:39" x14ac:dyDescent="0.25">
      <c r="C39" t="s">
        <v>13</v>
      </c>
      <c r="D39" s="1">
        <f>N14</f>
        <v>75.87492410338416</v>
      </c>
      <c r="E39" s="1">
        <f>N15</f>
        <v>16.505092720496112</v>
      </c>
      <c r="F39" s="1">
        <f>N16</f>
        <v>91.789011820031732</v>
      </c>
      <c r="G39" s="1">
        <f>N17</f>
        <v>85.113493932923916</v>
      </c>
      <c r="H39" s="1">
        <f>N18</f>
        <v>86.406845080013667</v>
      </c>
      <c r="I39" s="1">
        <f>N19</f>
        <v>91.921305075090316</v>
      </c>
      <c r="J39" s="1">
        <f>N20</f>
        <v>96.626724997024851</v>
      </c>
      <c r="K39" s="5">
        <f>N21</f>
        <v>82.434235132487458</v>
      </c>
      <c r="L39" s="5">
        <f>N22</f>
        <v>74.036319279728986</v>
      </c>
      <c r="M39" s="1">
        <f>N23</f>
        <v>25.599511154441167</v>
      </c>
      <c r="O39" t="s">
        <v>10</v>
      </c>
      <c r="P39" s="1">
        <f t="shared" ref="P39:Y39" si="31">AVERAGE(D46:D51)</f>
        <v>75.954208245602956</v>
      </c>
      <c r="Q39" s="1">
        <f t="shared" si="31"/>
        <v>17.773539661052762</v>
      </c>
      <c r="R39" s="1">
        <f t="shared" si="31"/>
        <v>91.789011820031746</v>
      </c>
      <c r="S39" s="1">
        <f t="shared" si="31"/>
        <v>87.927163153847005</v>
      </c>
      <c r="T39" s="1">
        <f t="shared" si="31"/>
        <v>86.406845080013667</v>
      </c>
      <c r="U39" s="1">
        <f t="shared" si="31"/>
        <v>92.533748137941458</v>
      </c>
      <c r="V39" s="1">
        <f t="shared" si="31"/>
        <v>96.626724997024851</v>
      </c>
      <c r="W39" s="1">
        <f t="shared" si="31"/>
        <v>81.214365588264556</v>
      </c>
      <c r="X39" s="1">
        <f t="shared" si="31"/>
        <v>72.423785810568219</v>
      </c>
      <c r="Y39" s="1">
        <f t="shared" si="31"/>
        <v>26.735617916201601</v>
      </c>
      <c r="Z39" t="s">
        <v>135</v>
      </c>
      <c r="AA39">
        <v>2030</v>
      </c>
      <c r="AB39" s="1">
        <f>P30</f>
        <v>70.364676219178108</v>
      </c>
      <c r="AC39" s="1">
        <f t="shared" ref="AC39:AK39" si="32">Q30</f>
        <v>16.989038340387207</v>
      </c>
      <c r="AD39" s="1">
        <f t="shared" si="32"/>
        <v>91.789011820031746</v>
      </c>
      <c r="AE39" s="1">
        <f t="shared" si="32"/>
        <v>86.72130491630854</v>
      </c>
      <c r="AF39" s="1">
        <f t="shared" si="32"/>
        <v>86.406845080013667</v>
      </c>
      <c r="AG39" s="1">
        <f t="shared" si="32"/>
        <v>92.222956135897604</v>
      </c>
      <c r="AH39" s="1">
        <f t="shared" si="32"/>
        <v>96.626724997024851</v>
      </c>
      <c r="AI39" s="1">
        <f t="shared" si="32"/>
        <v>80.718147468580653</v>
      </c>
      <c r="AJ39" s="1">
        <f t="shared" si="32"/>
        <v>68.357397062249774</v>
      </c>
      <c r="AK39" s="1">
        <f t="shared" si="32"/>
        <v>25.939835709262198</v>
      </c>
    </row>
    <row r="40" spans="1:39" x14ac:dyDescent="0.25">
      <c r="C40" t="s">
        <v>14</v>
      </c>
      <c r="D40" s="1">
        <f>O14</f>
        <v>80.156267783198942</v>
      </c>
      <c r="E40" s="1">
        <f>O15</f>
        <v>17.697127194754167</v>
      </c>
      <c r="F40" s="1">
        <f>O16</f>
        <v>91.789011820031732</v>
      </c>
      <c r="G40" s="1">
        <f>O17</f>
        <v>90.137903256000868</v>
      </c>
      <c r="H40" s="1">
        <f>O18</f>
        <v>86.406845080013667</v>
      </c>
      <c r="I40" s="1">
        <f>O19</f>
        <v>92.469761549285366</v>
      </c>
      <c r="J40" s="1">
        <f>O20</f>
        <v>96.626724997024851</v>
      </c>
      <c r="K40" s="5">
        <f>O21</f>
        <v>81.93801701280357</v>
      </c>
      <c r="L40" s="5">
        <f>O22</f>
        <v>72.353675659735146</v>
      </c>
      <c r="M40" s="1">
        <f>O23</f>
        <v>26.764163312225737</v>
      </c>
      <c r="O40" t="s">
        <v>133</v>
      </c>
      <c r="P40" s="1">
        <f t="shared" ref="P40:X40" si="33">AVERAGE(D80:D85)</f>
        <v>70.483602432506302</v>
      </c>
      <c r="Q40" s="1">
        <f t="shared" si="33"/>
        <v>18.030067226483752</v>
      </c>
      <c r="R40" s="1">
        <f t="shared" si="33"/>
        <v>91.789011820031746</v>
      </c>
      <c r="S40" s="1">
        <f t="shared" si="33"/>
        <v>86.403092325846998</v>
      </c>
      <c r="T40" s="1">
        <f t="shared" si="33"/>
        <v>86.406845080013667</v>
      </c>
      <c r="U40" s="1">
        <f t="shared" si="33"/>
        <v>92.012714487456165</v>
      </c>
      <c r="V40" s="1">
        <f t="shared" si="33"/>
        <v>96.626724997024851</v>
      </c>
      <c r="W40" s="1">
        <f t="shared" si="33"/>
        <v>81.948354890296969</v>
      </c>
      <c r="X40" s="1">
        <f t="shared" si="33"/>
        <v>72.003124905569749</v>
      </c>
      <c r="Y40" s="1">
        <f>AVERAGE(M80:M85)</f>
        <v>26.88912871259804</v>
      </c>
      <c r="AA40">
        <v>2050</v>
      </c>
      <c r="AB40" s="1">
        <f>P36</f>
        <v>72.782842556851264</v>
      </c>
      <c r="AC40" s="1">
        <f t="shared" ref="AC40:AK40" si="34">Q36</f>
        <v>17.314700994374064</v>
      </c>
      <c r="AD40" s="1">
        <f t="shared" si="34"/>
        <v>91.672823197474727</v>
      </c>
      <c r="AE40" s="1">
        <f t="shared" si="34"/>
        <v>84.259344348000823</v>
      </c>
      <c r="AF40" s="1">
        <f t="shared" si="34"/>
        <v>86.406845080013667</v>
      </c>
      <c r="AG40" s="1">
        <f t="shared" si="34"/>
        <v>88.374619875295664</v>
      </c>
      <c r="AH40" s="1">
        <f t="shared" si="34"/>
        <v>96.553272526483582</v>
      </c>
      <c r="AI40" s="1">
        <f t="shared" si="34"/>
        <v>80.087536941482369</v>
      </c>
      <c r="AJ40" s="1">
        <f t="shared" si="34"/>
        <v>70.600921888908218</v>
      </c>
      <c r="AK40" s="1">
        <f t="shared" si="34"/>
        <v>26.051479924823251</v>
      </c>
      <c r="AL40" s="1"/>
      <c r="AM40" s="1"/>
    </row>
    <row r="41" spans="1:39" x14ac:dyDescent="0.25">
      <c r="C41" t="s">
        <v>131</v>
      </c>
      <c r="D41" s="1">
        <f>Q14</f>
        <v>73.020694983507653</v>
      </c>
      <c r="E41" s="1">
        <f>Q15</f>
        <v>17.502821209023455</v>
      </c>
      <c r="F41" s="1">
        <f>Q16</f>
        <v>91.789011820031732</v>
      </c>
      <c r="G41" s="1">
        <f>Q17</f>
        <v>83.907635695385423</v>
      </c>
      <c r="H41" s="1">
        <f>Q18</f>
        <v>86.406845080013667</v>
      </c>
      <c r="I41" s="1">
        <f>Q19</f>
        <v>93.347291907997459</v>
      </c>
      <c r="J41" s="1">
        <f>Q20</f>
        <v>96.626724997024851</v>
      </c>
      <c r="K41" s="5">
        <f>Q21</f>
        <v>80.573417183672845</v>
      </c>
      <c r="L41" s="5">
        <f>Q22</f>
        <v>71.512353849738219</v>
      </c>
      <c r="M41" s="1">
        <f>R23</f>
        <v>27.675712958596332</v>
      </c>
      <c r="O41" t="s">
        <v>134</v>
      </c>
      <c r="P41" s="1">
        <f t="shared" ref="P41:Y41" si="35">AVERAGE(D116:D121)</f>
        <v>73.575683979039198</v>
      </c>
      <c r="Q41" s="1">
        <f t="shared" si="35"/>
        <v>17.751343658937454</v>
      </c>
      <c r="R41" s="1">
        <f t="shared" si="35"/>
        <v>91.556634574917737</v>
      </c>
      <c r="S41" s="1">
        <f t="shared" si="35"/>
        <v>83.991375850770041</v>
      </c>
      <c r="T41" s="1">
        <f t="shared" si="35"/>
        <v>86.14308792164978</v>
      </c>
      <c r="U41" s="1">
        <f t="shared" si="35"/>
        <v>89.562942236051597</v>
      </c>
      <c r="V41" s="1">
        <f t="shared" si="35"/>
        <v>96.589998761754217</v>
      </c>
      <c r="W41" s="1">
        <f t="shared" si="35"/>
        <v>80.387335388791385</v>
      </c>
      <c r="X41" s="1">
        <f t="shared" si="35"/>
        <v>72.493895961401293</v>
      </c>
      <c r="Y41" s="1">
        <f t="shared" si="35"/>
        <v>26.490444681461003</v>
      </c>
      <c r="Z41" s="1"/>
      <c r="AA41">
        <v>2070</v>
      </c>
      <c r="AB41" s="1">
        <f>P42</f>
        <v>76.429913098915719</v>
      </c>
      <c r="AC41" s="1">
        <f t="shared" ref="AC41:AJ41" si="36">Q42</f>
        <v>18.015512470998306</v>
      </c>
      <c r="AD41" s="1">
        <f t="shared" si="36"/>
        <v>91.672823197474727</v>
      </c>
      <c r="AE41" s="1">
        <f t="shared" si="36"/>
        <v>82.685029426770029</v>
      </c>
      <c r="AF41" s="1">
        <f t="shared" si="36"/>
        <v>86.14308792164978</v>
      </c>
      <c r="AG41" s="1">
        <f t="shared" si="36"/>
        <v>88.548297758790781</v>
      </c>
      <c r="AH41" s="1">
        <f t="shared" si="36"/>
        <v>96.534909408848293</v>
      </c>
      <c r="AI41" s="1">
        <f t="shared" si="36"/>
        <v>78.867667397259439</v>
      </c>
      <c r="AJ41" s="1">
        <f t="shared" si="36"/>
        <v>72.704226413900528</v>
      </c>
      <c r="AK41" s="1">
        <f>Y42</f>
        <v>26.637929227585687</v>
      </c>
      <c r="AL41" s="1"/>
      <c r="AM41" s="1"/>
    </row>
    <row r="42" spans="1:39" x14ac:dyDescent="0.25">
      <c r="C42" t="s">
        <v>15</v>
      </c>
      <c r="D42" s="1">
        <f>R14</f>
        <v>78.96700564991707</v>
      </c>
      <c r="E42" s="1">
        <f>R15</f>
        <v>18.721054243155315</v>
      </c>
      <c r="F42" s="1">
        <f>R16</f>
        <v>91.789011820031732</v>
      </c>
      <c r="G42" s="1">
        <f>R17</f>
        <v>90.137903256000868</v>
      </c>
      <c r="H42" s="1">
        <f>R18</f>
        <v>86.406845080013667</v>
      </c>
      <c r="I42" s="1">
        <f>R19</f>
        <v>93.511828850255966</v>
      </c>
      <c r="J42" s="1">
        <f>R20</f>
        <v>96.626724997024851</v>
      </c>
      <c r="K42" s="5">
        <f>R21</f>
        <v>81.875989747843064</v>
      </c>
      <c r="L42" s="5">
        <f>R22</f>
        <v>71.091692944739762</v>
      </c>
      <c r="M42" s="1">
        <f>Q23</f>
        <v>26.404491322321672</v>
      </c>
      <c r="N42" s="1"/>
      <c r="O42" t="s">
        <v>135</v>
      </c>
      <c r="P42" s="1">
        <f t="shared" ref="P42:X42" si="37">AVERAGE(D152:D157)</f>
        <v>76.429913098915719</v>
      </c>
      <c r="Q42" s="1">
        <f t="shared" si="37"/>
        <v>18.015512470998306</v>
      </c>
      <c r="R42" s="1">
        <f t="shared" si="37"/>
        <v>91.672823197474727</v>
      </c>
      <c r="S42" s="1">
        <f t="shared" si="37"/>
        <v>82.685029426770029</v>
      </c>
      <c r="T42" s="1">
        <f t="shared" si="37"/>
        <v>86.14308792164978</v>
      </c>
      <c r="U42" s="1">
        <f t="shared" si="37"/>
        <v>88.548297758790781</v>
      </c>
      <c r="V42" s="1">
        <f t="shared" si="37"/>
        <v>96.534909408848293</v>
      </c>
      <c r="W42" s="1">
        <f t="shared" si="37"/>
        <v>78.867667397259439</v>
      </c>
      <c r="X42" s="1">
        <f t="shared" si="37"/>
        <v>72.704226413900528</v>
      </c>
      <c r="Y42" s="1">
        <f>AVERAGE(M152:M157)</f>
        <v>26.637929227585687</v>
      </c>
      <c r="Z42" s="1"/>
      <c r="AA42">
        <v>2090</v>
      </c>
      <c r="AB42" s="1">
        <f>P48</f>
        <v>70.998949356928449</v>
      </c>
      <c r="AC42" s="1">
        <f t="shared" ref="AC42:AK42" si="38">Q48</f>
        <v>18.866601798009778</v>
      </c>
      <c r="AD42" s="1">
        <f t="shared" si="38"/>
        <v>90.046182481676695</v>
      </c>
      <c r="AE42" s="1">
        <f t="shared" si="38"/>
        <v>79.519651553231554</v>
      </c>
      <c r="AF42" s="1">
        <f t="shared" si="38"/>
        <v>86.19583935332254</v>
      </c>
      <c r="AG42" s="1">
        <f t="shared" si="38"/>
        <v>88.511733993844416</v>
      </c>
      <c r="AH42" s="1">
        <f t="shared" si="38"/>
        <v>96.589998761754217</v>
      </c>
      <c r="AI42" s="1">
        <f t="shared" si="38"/>
        <v>79.922130901587721</v>
      </c>
      <c r="AJ42" s="1">
        <f t="shared" si="38"/>
        <v>72.423785810568219</v>
      </c>
      <c r="AK42" s="1">
        <f t="shared" si="38"/>
        <v>27.294156165073776</v>
      </c>
      <c r="AL42" s="1"/>
      <c r="AM42" s="1"/>
    </row>
    <row r="43" spans="1:39" x14ac:dyDescent="0.25">
      <c r="C43" t="s">
        <v>130</v>
      </c>
      <c r="D43" s="1">
        <f>P14</f>
        <v>78.015595943291558</v>
      </c>
      <c r="E43" s="1">
        <f>P15</f>
        <v>17.708043261368253</v>
      </c>
      <c r="F43" s="1">
        <f>P16</f>
        <v>91.789011820031732</v>
      </c>
      <c r="G43" s="1">
        <f>P17</f>
        <v>88.027651340308552</v>
      </c>
      <c r="H43" s="1">
        <f>P18</f>
        <v>86.406845080013667</v>
      </c>
      <c r="I43" s="1">
        <f>P19</f>
        <v>93.073063670899927</v>
      </c>
      <c r="J43" s="1">
        <f>P20</f>
        <v>96.626724997024851</v>
      </c>
      <c r="K43" s="5">
        <f>P21</f>
        <v>81.503826158080159</v>
      </c>
      <c r="L43" s="5">
        <f>P22</f>
        <v>73.615658374730529</v>
      </c>
      <c r="M43" s="1">
        <f>P23</f>
        <v>26.729908836996774</v>
      </c>
      <c r="N43" s="1"/>
      <c r="O43" s="1"/>
      <c r="P43" s="1"/>
      <c r="R43" s="1"/>
      <c r="T43" s="1"/>
      <c r="U43" s="1"/>
      <c r="V43" s="1"/>
      <c r="W43" s="1"/>
      <c r="X43" s="1"/>
      <c r="Y43" s="1"/>
      <c r="Z43" s="1"/>
      <c r="AG43" s="1"/>
      <c r="AH43" s="1"/>
      <c r="AI43" s="1"/>
      <c r="AJ43" s="1"/>
      <c r="AK43" s="1"/>
      <c r="AL43" s="1"/>
      <c r="AM43" s="1"/>
    </row>
    <row r="44" spans="1:39" x14ac:dyDescent="0.25">
      <c r="D44" s="1"/>
      <c r="E44" s="1"/>
      <c r="F44" s="1"/>
      <c r="G44" s="1"/>
      <c r="H44" s="1"/>
      <c r="I44" s="1"/>
      <c r="J44" s="1"/>
      <c r="K44" s="5"/>
      <c r="L44" s="5"/>
      <c r="M44" s="1"/>
      <c r="N44">
        <v>2090</v>
      </c>
      <c r="P44" t="s">
        <v>1</v>
      </c>
      <c r="Q44" t="s">
        <v>0</v>
      </c>
      <c r="R44" t="s">
        <v>8</v>
      </c>
      <c r="S44" t="s">
        <v>2</v>
      </c>
      <c r="T44" t="s">
        <v>3</v>
      </c>
      <c r="U44" t="s">
        <v>4</v>
      </c>
      <c r="V44" t="s">
        <v>5</v>
      </c>
      <c r="W44" t="s">
        <v>6</v>
      </c>
      <c r="X44" t="s">
        <v>7</v>
      </c>
      <c r="Y44" s="1"/>
      <c r="AH44" s="1"/>
      <c r="AI44" s="1"/>
      <c r="AJ44" s="1"/>
      <c r="AK44" s="1"/>
      <c r="AL44" s="1"/>
      <c r="AM44" s="1"/>
    </row>
    <row r="45" spans="1:39" x14ac:dyDescent="0.25">
      <c r="D45" t="s">
        <v>1</v>
      </c>
      <c r="E45" t="s">
        <v>0</v>
      </c>
      <c r="F45" t="s">
        <v>8</v>
      </c>
      <c r="G45" t="s">
        <v>2</v>
      </c>
      <c r="H45" t="s">
        <v>3</v>
      </c>
      <c r="I45" t="s">
        <v>4</v>
      </c>
      <c r="J45" t="s">
        <v>5</v>
      </c>
      <c r="K45" s="4" t="s">
        <v>6</v>
      </c>
      <c r="L45" s="4" t="s">
        <v>7</v>
      </c>
      <c r="M45" s="1"/>
      <c r="O45" t="s">
        <v>10</v>
      </c>
      <c r="P45" s="1">
        <f t="shared" ref="P45:X45" si="39">AVERAGE(D55:D60)</f>
        <v>78.689511152151283</v>
      </c>
      <c r="Q45" s="1">
        <f t="shared" si="39"/>
        <v>17.992588731108725</v>
      </c>
      <c r="R45" s="1">
        <f t="shared" si="39"/>
        <v>91.789011820031746</v>
      </c>
      <c r="S45" s="1">
        <f t="shared" si="39"/>
        <v>89.066029267077781</v>
      </c>
      <c r="T45" s="1">
        <f t="shared" si="39"/>
        <v>86.406845080013667</v>
      </c>
      <c r="U45" s="1">
        <f t="shared" si="39"/>
        <v>92.725707903909722</v>
      </c>
      <c r="V45" s="1">
        <f t="shared" si="39"/>
        <v>96.626724997024851</v>
      </c>
      <c r="W45" s="1">
        <f t="shared" si="39"/>
        <v>81.45213677061308</v>
      </c>
      <c r="X45" s="1">
        <f t="shared" si="39"/>
        <v>69.969930531410526</v>
      </c>
      <c r="Y45" s="1">
        <f>AVERAGE(M55:M60)</f>
        <v>26.97286187426883</v>
      </c>
      <c r="AB45" t="s">
        <v>1</v>
      </c>
      <c r="AC45" t="s">
        <v>0</v>
      </c>
      <c r="AD45" t="s">
        <v>8</v>
      </c>
      <c r="AE45" t="s">
        <v>2</v>
      </c>
      <c r="AF45" t="s">
        <v>3</v>
      </c>
      <c r="AG45" s="1" t="s">
        <v>4</v>
      </c>
      <c r="AH45" s="1" t="s">
        <v>5</v>
      </c>
      <c r="AI45" s="1" t="s">
        <v>6</v>
      </c>
      <c r="AJ45" s="1" t="s">
        <v>7</v>
      </c>
      <c r="AK45" s="8" t="s">
        <v>137</v>
      </c>
      <c r="AL45" s="1"/>
      <c r="AM45" s="1"/>
    </row>
    <row r="46" spans="1:39" x14ac:dyDescent="0.25">
      <c r="A46">
        <v>2070</v>
      </c>
      <c r="B46" t="s">
        <v>10</v>
      </c>
      <c r="C46" t="s">
        <v>11</v>
      </c>
      <c r="D46" s="1">
        <f>S14</f>
        <v>68.025794023723734</v>
      </c>
      <c r="E46" s="1">
        <f>S15</f>
        <v>16.404664907646534</v>
      </c>
      <c r="F46" s="1">
        <f>S16</f>
        <v>91.789011820031732</v>
      </c>
      <c r="G46" s="1">
        <f>S17</f>
        <v>83.103730203693104</v>
      </c>
      <c r="H46" s="1">
        <f>S18</f>
        <v>86.406845080013667</v>
      </c>
      <c r="I46" s="1">
        <f>S19</f>
        <v>91.208311658636759</v>
      </c>
      <c r="J46" s="1">
        <f>S20</f>
        <v>96.626724997024851</v>
      </c>
      <c r="K46" s="5">
        <f>S21</f>
        <v>81.255717098238193</v>
      </c>
      <c r="L46" s="5">
        <f>S22</f>
        <v>70.671032039741306</v>
      </c>
      <c r="M46" s="1">
        <f>S23</f>
        <v>25.334990484617549</v>
      </c>
      <c r="O46" t="s">
        <v>133</v>
      </c>
      <c r="P46" s="1">
        <f t="shared" ref="P46:X46" si="40">AVERAGE(D89:D94)</f>
        <v>74.170315045680127</v>
      </c>
      <c r="Q46" s="1">
        <f t="shared" si="40"/>
        <v>18.442330675609018</v>
      </c>
      <c r="R46" s="1">
        <f t="shared" si="40"/>
        <v>91.750282279179388</v>
      </c>
      <c r="S46" s="1">
        <f t="shared" si="40"/>
        <v>88.094643464616254</v>
      </c>
      <c r="T46" s="1">
        <f t="shared" si="40"/>
        <v>86.406845080013667</v>
      </c>
      <c r="U46" s="1">
        <f t="shared" si="40"/>
        <v>92.140687664768336</v>
      </c>
      <c r="V46" s="1">
        <f t="shared" si="40"/>
        <v>96.626724997024851</v>
      </c>
      <c r="W46" s="1">
        <f t="shared" si="40"/>
        <v>81.441798893119667</v>
      </c>
      <c r="X46" s="1">
        <f t="shared" si="40"/>
        <v>72.564006112234381</v>
      </c>
      <c r="Y46" s="1">
        <f>AVERAGE(M89:M94)</f>
        <v>27.301133928546346</v>
      </c>
      <c r="Z46" s="1" t="s">
        <v>10</v>
      </c>
      <c r="AA46">
        <v>2030</v>
      </c>
      <c r="AB46" s="1">
        <f>AB27-AB$26</f>
        <v>5.6688161686436302</v>
      </c>
      <c r="AC46" s="1">
        <f t="shared" ref="AC46:AJ46" si="41">AC27-AC$26</f>
        <v>0.14845850595155596</v>
      </c>
      <c r="AD46" s="1">
        <f t="shared" si="41"/>
        <v>0</v>
      </c>
      <c r="AE46" s="1">
        <f t="shared" si="41"/>
        <v>5.0076612920000514</v>
      </c>
      <c r="AF46" s="1">
        <f t="shared" si="41"/>
        <v>-1.266034360146719</v>
      </c>
      <c r="AG46" s="1">
        <f t="shared" si="41"/>
        <v>-3.7295040245263493</v>
      </c>
      <c r="AH46" s="1">
        <f t="shared" si="41"/>
        <v>0</v>
      </c>
      <c r="AI46" s="1">
        <f t="shared" si="41"/>
        <v>-8.5494246870538149</v>
      </c>
      <c r="AJ46" s="1">
        <f t="shared" si="41"/>
        <v>-3.2951770891546062</v>
      </c>
      <c r="AK46" s="8">
        <f>AK27-AK$26</f>
        <v>-0.14463000652226654</v>
      </c>
    </row>
    <row r="47" spans="1:39" x14ac:dyDescent="0.25">
      <c r="C47" t="s">
        <v>12</v>
      </c>
      <c r="D47" s="1">
        <f>T14</f>
        <v>76.588481383353297</v>
      </c>
      <c r="E47" s="1">
        <f>T15</f>
        <v>19.410949653165467</v>
      </c>
      <c r="F47" s="1">
        <f>T16</f>
        <v>91.789011820031732</v>
      </c>
      <c r="G47" s="1">
        <f>T17</f>
        <v>90.740832374770108</v>
      </c>
      <c r="H47" s="1">
        <f>T18</f>
        <v>86.406845080013667</v>
      </c>
      <c r="I47" s="1">
        <f>T19</f>
        <v>92.085842017348824</v>
      </c>
      <c r="J47" s="1">
        <f>T20</f>
        <v>96.626724997024851</v>
      </c>
      <c r="K47" s="5">
        <f>T21</f>
        <v>80.387335388791385</v>
      </c>
      <c r="L47" s="5">
        <f>T22</f>
        <v>74.877641089725898</v>
      </c>
      <c r="M47" s="1">
        <f>T23</f>
        <v>28.191433113432314</v>
      </c>
      <c r="N47" s="1"/>
      <c r="O47" t="s">
        <v>134</v>
      </c>
      <c r="P47" s="1">
        <f t="shared" ref="P47:Y47" si="42">AVERAGE(D125:D130)</f>
        <v>76.152418601149932</v>
      </c>
      <c r="Q47" s="1">
        <f t="shared" si="42"/>
        <v>18.684303485554565</v>
      </c>
      <c r="R47" s="1">
        <f t="shared" si="42"/>
        <v>91.634093656622397</v>
      </c>
      <c r="S47" s="1">
        <f t="shared" si="42"/>
        <v>81.144210567693094</v>
      </c>
      <c r="T47" s="1">
        <f t="shared" si="42"/>
        <v>86.14308792164978</v>
      </c>
      <c r="U47" s="1">
        <f t="shared" si="42"/>
        <v>88.941358231963889</v>
      </c>
      <c r="V47" s="1">
        <f t="shared" si="42"/>
        <v>96.516546291212947</v>
      </c>
      <c r="W47" s="1">
        <f t="shared" si="42"/>
        <v>79.601656699291865</v>
      </c>
      <c r="X47" s="1">
        <f t="shared" si="42"/>
        <v>72.844446715566676</v>
      </c>
      <c r="Y47" s="1">
        <f t="shared" si="42"/>
        <v>27.225647214615861</v>
      </c>
      <c r="AA47">
        <v>2050</v>
      </c>
      <c r="AB47" s="1">
        <f t="shared" ref="AB47:AJ47" si="43">AB28-AB$26</f>
        <v>7.2544990130194691</v>
      </c>
      <c r="AC47" s="1">
        <f t="shared" si="43"/>
        <v>1.0472146571778573</v>
      </c>
      <c r="AD47" s="1">
        <f t="shared" si="43"/>
        <v>0</v>
      </c>
      <c r="AE47" s="1">
        <f t="shared" si="43"/>
        <v>4.9239211366154194</v>
      </c>
      <c r="AF47" s="1">
        <f t="shared" si="43"/>
        <v>-1.266034360146719</v>
      </c>
      <c r="AG47" s="1">
        <f t="shared" si="43"/>
        <v>-3.546685199794652</v>
      </c>
      <c r="AH47" s="1">
        <f t="shared" si="43"/>
        <v>0</v>
      </c>
      <c r="AI47" s="1">
        <f t="shared" si="43"/>
        <v>-8.6631413394813706</v>
      </c>
      <c r="AJ47" s="1">
        <f t="shared" si="43"/>
        <v>-0.21033045249922111</v>
      </c>
      <c r="AK47" s="8">
        <f>AK28-AK$26</f>
        <v>0.66669358269693291</v>
      </c>
    </row>
    <row r="48" spans="1:39" x14ac:dyDescent="0.25">
      <c r="C48" t="s">
        <v>13</v>
      </c>
      <c r="D48" s="1">
        <f>U14</f>
        <v>79.20485807657343</v>
      </c>
      <c r="E48" s="1">
        <f>U15</f>
        <v>18.507099337519254</v>
      </c>
      <c r="F48" s="1">
        <f>U16</f>
        <v>91.789011820031732</v>
      </c>
      <c r="G48" s="1">
        <f>U17</f>
        <v>90.941808747693202</v>
      </c>
      <c r="H48" s="1">
        <f>U18</f>
        <v>86.406845080013667</v>
      </c>
      <c r="I48" s="1">
        <f>U19</f>
        <v>92.414915901865854</v>
      </c>
      <c r="J48" s="1">
        <f>U20</f>
        <v>96.626724997024851</v>
      </c>
      <c r="K48" s="5">
        <f>U21</f>
        <v>81.813962482882587</v>
      </c>
      <c r="L48" s="5">
        <f>U22</f>
        <v>74.036319279728986</v>
      </c>
      <c r="M48" s="1">
        <f>U23</f>
        <v>27.479701239230632</v>
      </c>
      <c r="N48" s="1"/>
      <c r="O48" t="s">
        <v>135</v>
      </c>
      <c r="P48" s="1">
        <f t="shared" ref="P48:Y48" si="44">AVERAGE(D161:D166)</f>
        <v>70.998949356928449</v>
      </c>
      <c r="Q48" s="1">
        <f t="shared" si="44"/>
        <v>18.866601798009778</v>
      </c>
      <c r="R48" s="1">
        <f t="shared" si="44"/>
        <v>90.046182481676695</v>
      </c>
      <c r="S48" s="1">
        <f t="shared" si="44"/>
        <v>79.519651553231554</v>
      </c>
      <c r="T48" s="1">
        <f t="shared" si="44"/>
        <v>86.19583935332254</v>
      </c>
      <c r="U48" s="1">
        <f t="shared" si="44"/>
        <v>88.511733993844416</v>
      </c>
      <c r="V48" s="1">
        <f t="shared" si="44"/>
        <v>96.589998761754217</v>
      </c>
      <c r="W48" s="1">
        <f t="shared" si="44"/>
        <v>79.922130901587721</v>
      </c>
      <c r="X48" s="1">
        <f t="shared" si="44"/>
        <v>72.423785810568219</v>
      </c>
      <c r="Y48" s="1">
        <f t="shared" si="44"/>
        <v>27.294156165073776</v>
      </c>
      <c r="AA48">
        <v>2070</v>
      </c>
      <c r="AB48" s="1">
        <f t="shared" ref="AB48:AJ48" si="45">AB29-AB$26</f>
        <v>6.025594808628199</v>
      </c>
      <c r="AC48" s="1">
        <f t="shared" si="45"/>
        <v>0.92131602222875486</v>
      </c>
      <c r="AD48" s="1">
        <f t="shared" si="45"/>
        <v>0</v>
      </c>
      <c r="AE48" s="1">
        <f t="shared" si="45"/>
        <v>4.521968390769274</v>
      </c>
      <c r="AF48" s="1">
        <f t="shared" si="45"/>
        <v>-1.266034360146719</v>
      </c>
      <c r="AG48" s="1">
        <f t="shared" si="45"/>
        <v>-3.8300543781287644</v>
      </c>
      <c r="AH48" s="1">
        <f t="shared" si="45"/>
        <v>0</v>
      </c>
      <c r="AI48" s="1">
        <f t="shared" si="45"/>
        <v>-8.9112503993233076</v>
      </c>
      <c r="AJ48" s="1">
        <f t="shared" si="45"/>
        <v>7.0110150833073703E-2</v>
      </c>
      <c r="AK48" s="8">
        <f t="shared" ref="AK48" si="46">AK29-AK$26</f>
        <v>0.52333226044240888</v>
      </c>
    </row>
    <row r="49" spans="1:37" x14ac:dyDescent="0.25">
      <c r="C49" t="s">
        <v>14</v>
      </c>
      <c r="D49" s="1">
        <f>V14</f>
        <v>78.96700564991707</v>
      </c>
      <c r="E49" s="1">
        <f>V15</f>
        <v>17.035613557940632</v>
      </c>
      <c r="F49" s="1">
        <f>V16</f>
        <v>91.789011820031732</v>
      </c>
      <c r="G49" s="1">
        <f>V17</f>
        <v>89.23350957784703</v>
      </c>
      <c r="H49" s="1">
        <f>V18</f>
        <v>86.406845080013667</v>
      </c>
      <c r="I49" s="1">
        <f>V19</f>
        <v>92.085842017348824</v>
      </c>
      <c r="J49" s="1">
        <f>V20</f>
        <v>96.626724997024851</v>
      </c>
      <c r="K49" s="5">
        <f>V21</f>
        <v>80.883553508475288</v>
      </c>
      <c r="L49" s="5">
        <f>V22</f>
        <v>72.353675659735146</v>
      </c>
      <c r="M49" s="1">
        <f>V23</f>
        <v>26.115231309277142</v>
      </c>
      <c r="AA49">
        <v>2090</v>
      </c>
      <c r="AB49" s="1">
        <f t="shared" ref="AB49:AJ49" si="47">AB30-AB$26</f>
        <v>8.7608977151765259</v>
      </c>
      <c r="AC49" s="1">
        <f t="shared" si="47"/>
        <v>1.1403650922847177</v>
      </c>
      <c r="AD49" s="1">
        <f t="shared" si="47"/>
        <v>0</v>
      </c>
      <c r="AE49" s="1">
        <f t="shared" si="47"/>
        <v>5.6608345040000501</v>
      </c>
      <c r="AF49" s="1">
        <f t="shared" si="47"/>
        <v>-1.266034360146719</v>
      </c>
      <c r="AG49" s="1">
        <f t="shared" si="47"/>
        <v>-3.6380946121605007</v>
      </c>
      <c r="AH49" s="1">
        <f t="shared" si="47"/>
        <v>0</v>
      </c>
      <c r="AI49" s="1">
        <f t="shared" si="47"/>
        <v>-8.6734792169747834</v>
      </c>
      <c r="AJ49" s="1">
        <f t="shared" si="47"/>
        <v>-2.3837451283246196</v>
      </c>
      <c r="AK49" s="8">
        <f t="shared" ref="AK49:AK54" si="48">AK30-AK$26</f>
        <v>0.76057621850963741</v>
      </c>
    </row>
    <row r="50" spans="1:37" x14ac:dyDescent="0.25">
      <c r="C50" t="s">
        <v>131</v>
      </c>
      <c r="D50" s="1">
        <f>X14</f>
        <v>78.253448369947932</v>
      </c>
      <c r="E50" s="1">
        <f>X15</f>
        <v>17.291049516710213</v>
      </c>
      <c r="F50" s="1">
        <f>X16</f>
        <v>91.789011820031732</v>
      </c>
      <c r="G50" s="1">
        <f>X17</f>
        <v>86.620816729846993</v>
      </c>
      <c r="H50" s="1">
        <f>X18</f>
        <v>86.406845080013667</v>
      </c>
      <c r="I50" s="1">
        <f>X19</f>
        <v>93.895748382192508</v>
      </c>
      <c r="J50" s="1">
        <f>X20</f>
        <v>96.626724997024851</v>
      </c>
      <c r="K50" s="5">
        <f>X21</f>
        <v>80.015171799028465</v>
      </c>
      <c r="L50" s="5">
        <f>X22</f>
        <v>68.567727514748995</v>
      </c>
      <c r="M50" s="1">
        <f>Y23</f>
        <v>26.990623454017175</v>
      </c>
      <c r="Z50" t="s">
        <v>133</v>
      </c>
      <c r="AA50">
        <v>2030</v>
      </c>
      <c r="AB50" s="1">
        <f t="shared" ref="AB50:AI50" si="49">AB31-AB$26</f>
        <v>5.4309637419872558</v>
      </c>
      <c r="AC50" s="1">
        <f t="shared" si="49"/>
        <v>1.1021588591354252</v>
      </c>
      <c r="AD50" s="1">
        <f t="shared" si="49"/>
        <v>0</v>
      </c>
      <c r="AE50" s="1">
        <f t="shared" si="49"/>
        <v>4.270747924615435</v>
      </c>
      <c r="AF50" s="1">
        <f t="shared" si="49"/>
        <v>-1.266034360146719</v>
      </c>
      <c r="AG50" s="1">
        <f t="shared" si="49"/>
        <v>-4.0860007327531207</v>
      </c>
      <c r="AH50" s="1">
        <f t="shared" si="49"/>
        <v>0</v>
      </c>
      <c r="AI50" s="1">
        <f t="shared" si="49"/>
        <v>-8.6941549719616091</v>
      </c>
      <c r="AJ50" s="1">
        <f>AJ31-AJ$26</f>
        <v>-0.63099135749769175</v>
      </c>
      <c r="AK50" s="8">
        <f t="shared" si="48"/>
        <v>8.0561451001440076E-2</v>
      </c>
    </row>
    <row r="51" spans="1:37" x14ac:dyDescent="0.25">
      <c r="C51" t="s">
        <v>15</v>
      </c>
      <c r="D51" s="1">
        <f>Y14</f>
        <v>74.685661970102274</v>
      </c>
      <c r="E51" s="1">
        <f>Y15</f>
        <v>17.991860993334456</v>
      </c>
      <c r="F51" s="1">
        <f>Y16</f>
        <v>91.789011820031732</v>
      </c>
      <c r="G51" s="1">
        <f>Y17</f>
        <v>86.922281289231606</v>
      </c>
      <c r="H51" s="1">
        <f>Y18</f>
        <v>86.406845080013667</v>
      </c>
      <c r="I51" s="1">
        <f>Y19</f>
        <v>93.511828850255966</v>
      </c>
      <c r="J51" s="1">
        <f>Y20</f>
        <v>96.626724997024851</v>
      </c>
      <c r="K51" s="5">
        <f>Y21</f>
        <v>82.930453252171361</v>
      </c>
      <c r="L51" s="5">
        <f>Y22</f>
        <v>74.036319279728986</v>
      </c>
      <c r="M51" s="1">
        <f>X23</f>
        <v>26.301727896634802</v>
      </c>
      <c r="AA51">
        <v>2050</v>
      </c>
      <c r="AB51" s="1">
        <f t="shared" ref="AB51:AJ51" si="50">AB32-AB$26</f>
        <v>5.4309637419872558</v>
      </c>
      <c r="AC51" s="1">
        <f t="shared" si="50"/>
        <v>1.1021588591354252</v>
      </c>
      <c r="AD51" s="1">
        <f t="shared" si="50"/>
        <v>0</v>
      </c>
      <c r="AE51" s="1">
        <f t="shared" si="50"/>
        <v>4.270747924615435</v>
      </c>
      <c r="AF51" s="1">
        <f t="shared" si="50"/>
        <v>-1.266034360146719</v>
      </c>
      <c r="AG51" s="1">
        <f t="shared" si="50"/>
        <v>-4.0860007327531207</v>
      </c>
      <c r="AH51" s="1">
        <f t="shared" si="50"/>
        <v>0</v>
      </c>
      <c r="AI51" s="1">
        <f t="shared" si="50"/>
        <v>-8.6941549719616091</v>
      </c>
      <c r="AJ51" s="1">
        <f t="shared" si="50"/>
        <v>-0.63099135749769175</v>
      </c>
      <c r="AK51" s="8">
        <f t="shared" si="48"/>
        <v>0.66605924056306876</v>
      </c>
    </row>
    <row r="52" spans="1:37" x14ac:dyDescent="0.25">
      <c r="C52" t="s">
        <v>130</v>
      </c>
      <c r="D52" s="1">
        <f>W14</f>
        <v>78.015595943291558</v>
      </c>
      <c r="E52" s="1">
        <f>W15</f>
        <v>17.745157887856141</v>
      </c>
      <c r="F52" s="1">
        <f>W16</f>
        <v>91.789011820031732</v>
      </c>
      <c r="G52" s="1">
        <f>W17</f>
        <v>89.23350957784703</v>
      </c>
      <c r="H52" s="1">
        <f>W18</f>
        <v>86.406845080013667</v>
      </c>
      <c r="I52" s="1">
        <f>W19</f>
        <v>92.963372376060917</v>
      </c>
      <c r="J52" s="1">
        <f>W20</f>
        <v>96.626724997024851</v>
      </c>
      <c r="K52" s="5">
        <f>W21</f>
        <v>81.255717098238193</v>
      </c>
      <c r="L52" s="5">
        <f>W22</f>
        <v>73.194997469732058</v>
      </c>
      <c r="M52" s="1">
        <f>W23</f>
        <v>26.771775417832167</v>
      </c>
      <c r="AA52">
        <v>2070</v>
      </c>
      <c r="AB52" s="1">
        <f t="shared" ref="AB52:AJ52" si="51">AB33-AB$26</f>
        <v>0.55498899553154502</v>
      </c>
      <c r="AC52" s="1">
        <f t="shared" si="51"/>
        <v>1.1778435876597442</v>
      </c>
      <c r="AD52" s="1">
        <f t="shared" si="51"/>
        <v>0</v>
      </c>
      <c r="AE52" s="1">
        <f t="shared" si="51"/>
        <v>2.9978975627692677</v>
      </c>
      <c r="AF52" s="1">
        <f t="shared" si="51"/>
        <v>-1.266034360146719</v>
      </c>
      <c r="AG52" s="1">
        <f t="shared" si="51"/>
        <v>-4.3510880286140576</v>
      </c>
      <c r="AH52" s="1">
        <f t="shared" si="51"/>
        <v>0</v>
      </c>
      <c r="AI52" s="1">
        <f t="shared" si="51"/>
        <v>-8.177261097290895</v>
      </c>
      <c r="AJ52" s="1">
        <f t="shared" si="51"/>
        <v>-0.35055075416539694</v>
      </c>
      <c r="AK52" s="8">
        <f t="shared" si="48"/>
        <v>0.67684305683884816</v>
      </c>
    </row>
    <row r="53" spans="1:37" x14ac:dyDescent="0.25">
      <c r="D53" s="1"/>
      <c r="E53" s="1"/>
      <c r="F53" s="1"/>
      <c r="G53" s="1"/>
      <c r="H53" s="1"/>
      <c r="I53" s="1"/>
      <c r="J53" s="1"/>
      <c r="K53" s="5"/>
      <c r="L53" s="5"/>
      <c r="AA53">
        <v>2090</v>
      </c>
      <c r="AB53" s="1">
        <f t="shared" ref="AB53:AJ53" si="52">AB34-AB$26</f>
        <v>4.2417016087053696</v>
      </c>
      <c r="AC53" s="1">
        <f t="shared" si="52"/>
        <v>1.5901070367850103</v>
      </c>
      <c r="AD53" s="1">
        <f t="shared" si="52"/>
        <v>-3.8729540852344257E-2</v>
      </c>
      <c r="AE53" s="1">
        <f t="shared" si="52"/>
        <v>4.6894487015385238</v>
      </c>
      <c r="AF53" s="1">
        <f t="shared" si="52"/>
        <v>-1.266034360146719</v>
      </c>
      <c r="AG53" s="1">
        <f t="shared" si="52"/>
        <v>-4.2231148513018866</v>
      </c>
      <c r="AH53" s="1">
        <f t="shared" si="52"/>
        <v>0</v>
      </c>
      <c r="AI53" s="1">
        <f t="shared" si="52"/>
        <v>-8.6838170944681963</v>
      </c>
      <c r="AJ53" s="1">
        <f t="shared" si="52"/>
        <v>0.21033045249923532</v>
      </c>
      <c r="AK53" s="8">
        <f t="shared" si="48"/>
        <v>1.0888482727871533</v>
      </c>
    </row>
    <row r="54" spans="1:37" x14ac:dyDescent="0.25">
      <c r="D54" t="s">
        <v>1</v>
      </c>
      <c r="E54" t="s">
        <v>0</v>
      </c>
      <c r="F54" t="s">
        <v>8</v>
      </c>
      <c r="G54" t="s">
        <v>2</v>
      </c>
      <c r="H54" t="s">
        <v>3</v>
      </c>
      <c r="I54" t="s">
        <v>4</v>
      </c>
      <c r="J54" t="s">
        <v>5</v>
      </c>
      <c r="K54" s="4" t="s">
        <v>6</v>
      </c>
      <c r="L54" s="4" t="s">
        <v>7</v>
      </c>
      <c r="Z54" t="s">
        <v>134</v>
      </c>
      <c r="AA54">
        <v>2030</v>
      </c>
      <c r="AB54" s="1">
        <f t="shared" ref="AB54:AJ54" si="53">AB35-AB$26</f>
        <v>0.1189262133281801</v>
      </c>
      <c r="AC54" s="1">
        <f t="shared" si="53"/>
        <v>-0.22705418557296042</v>
      </c>
      <c r="AD54" s="1">
        <f t="shared" si="53"/>
        <v>0</v>
      </c>
      <c r="AE54" s="1">
        <f t="shared" si="53"/>
        <v>-0.13398424861539127</v>
      </c>
      <c r="AF54" s="1">
        <f t="shared" si="53"/>
        <v>-1.2132829284739302</v>
      </c>
      <c r="AG54" s="1">
        <f t="shared" si="53"/>
        <v>-3.994591320387272</v>
      </c>
      <c r="AH54" s="1">
        <f t="shared" si="53"/>
        <v>0</v>
      </c>
      <c r="AI54" s="1">
        <f t="shared" si="53"/>
        <v>-8.3013156272118636</v>
      </c>
      <c r="AJ54" s="1">
        <f t="shared" si="53"/>
        <v>-0.98154211166307448</v>
      </c>
      <c r="AK54" s="8">
        <f t="shared" si="48"/>
        <v>-0.60452805357772377</v>
      </c>
    </row>
    <row r="55" spans="1:37" x14ac:dyDescent="0.25">
      <c r="A55">
        <v>2090</v>
      </c>
      <c r="B55" t="s">
        <v>10</v>
      </c>
      <c r="C55" t="s">
        <v>11</v>
      </c>
      <c r="D55" s="1">
        <f>Z14</f>
        <v>79.918415356542567</v>
      </c>
      <c r="E55" s="1">
        <f>Z15</f>
        <v>17.262667743513596</v>
      </c>
      <c r="F55" s="1">
        <f>Z16</f>
        <v>91.789011820031732</v>
      </c>
      <c r="G55" s="1">
        <f>Z17</f>
        <v>89.836438696616256</v>
      </c>
      <c r="H55" s="1">
        <f>Z18</f>
        <v>86.406845080013667</v>
      </c>
      <c r="I55" s="1">
        <f>Z19</f>
        <v>91.701922485412297</v>
      </c>
      <c r="J55" s="1">
        <f>Z20</f>
        <v>96.626724997024851</v>
      </c>
      <c r="K55" s="5">
        <f>Z21</f>
        <v>78.712599234858232</v>
      </c>
      <c r="L55" s="5">
        <f>Z22</f>
        <v>59.733848509781339</v>
      </c>
      <c r="M55" s="1">
        <f>Z23</f>
        <v>26.195158418144711</v>
      </c>
      <c r="AA55">
        <v>2050</v>
      </c>
      <c r="AB55" s="1">
        <f t="shared" ref="AB55:AJ55" si="54">AB36-AB$26</f>
        <v>-3.21100775986109</v>
      </c>
      <c r="AC55" s="1">
        <f t="shared" si="54"/>
        <v>0.64077311024677641</v>
      </c>
      <c r="AD55" s="1">
        <f t="shared" si="54"/>
        <v>0</v>
      </c>
      <c r="AE55" s="1">
        <f t="shared" si="54"/>
        <v>2.6629369412308108</v>
      </c>
      <c r="AF55" s="1">
        <f t="shared" si="54"/>
        <v>-1.266034360146719</v>
      </c>
      <c r="AG55" s="1">
        <f t="shared" si="54"/>
        <v>-5.475423800713898</v>
      </c>
      <c r="AH55" s="1">
        <f t="shared" si="54"/>
        <v>-1.8363117635317394E-2</v>
      </c>
      <c r="AI55" s="1">
        <f t="shared" si="54"/>
        <v>-9.2420624791125903</v>
      </c>
      <c r="AJ55" s="1">
        <f t="shared" si="54"/>
        <v>-2.7342958824899881</v>
      </c>
      <c r="AK55" s="8">
        <f t="shared" ref="AK55" si="55">AK36-AK$26</f>
        <v>8.9442240875609258E-2</v>
      </c>
    </row>
    <row r="56" spans="1:37" x14ac:dyDescent="0.25">
      <c r="C56" t="s">
        <v>12</v>
      </c>
      <c r="D56" s="1">
        <f>AA14</f>
        <v>78.491300796604307</v>
      </c>
      <c r="E56" s="1">
        <f>AA15</f>
        <v>19.967669050483792</v>
      </c>
      <c r="F56" s="1">
        <f>AA16</f>
        <v>91.789011820031732</v>
      </c>
      <c r="G56" s="1">
        <f>AA17</f>
        <v>91.544737866462427</v>
      </c>
      <c r="H56" s="1">
        <f>AA18</f>
        <v>86.406845080013667</v>
      </c>
      <c r="I56" s="1">
        <f>AA19</f>
        <v>92.57945284412439</v>
      </c>
      <c r="J56" s="1">
        <f>AA20</f>
        <v>96.626724997024851</v>
      </c>
      <c r="K56" s="5">
        <f>AA21</f>
        <v>81.255717098238193</v>
      </c>
      <c r="L56" s="5">
        <f>AA22</f>
        <v>74.456980184727442</v>
      </c>
      <c r="M56" s="1">
        <f>AA23</f>
        <v>28.749019849103679</v>
      </c>
      <c r="AA56">
        <v>2070</v>
      </c>
      <c r="AB56" s="1">
        <f t="shared" ref="AB56:AJ56" si="56">AB37-AB$26</f>
        <v>3.6470705420644407</v>
      </c>
      <c r="AC56" s="1">
        <f t="shared" si="56"/>
        <v>0.89912002011344683</v>
      </c>
      <c r="AD56" s="1">
        <f t="shared" si="56"/>
        <v>-0.23237724511399449</v>
      </c>
      <c r="AE56" s="1">
        <f t="shared" si="56"/>
        <v>0.58618108769231014</v>
      </c>
      <c r="AF56" s="1">
        <f t="shared" si="56"/>
        <v>-1.5297915185106064</v>
      </c>
      <c r="AG56" s="1">
        <f t="shared" si="56"/>
        <v>-6.8008602800186253</v>
      </c>
      <c r="AH56" s="1">
        <f t="shared" si="56"/>
        <v>-3.6726235270634788E-2</v>
      </c>
      <c r="AI56" s="1">
        <f t="shared" si="56"/>
        <v>-9.7382805987964787</v>
      </c>
      <c r="AJ56" s="1">
        <f t="shared" si="56"/>
        <v>0.14022030166614741</v>
      </c>
      <c r="AK56" s="8">
        <f t="shared" ref="AK56" si="57">AK37-AK$26</f>
        <v>0.27815902570181095</v>
      </c>
    </row>
    <row r="57" spans="1:37" x14ac:dyDescent="0.25">
      <c r="C57" t="s">
        <v>13</v>
      </c>
      <c r="D57" s="1">
        <f>AB14</f>
        <v>78.015595943291558</v>
      </c>
      <c r="E57" s="1">
        <f>AB15</f>
        <v>17.168789570632466</v>
      </c>
      <c r="F57" s="1">
        <f>AB16</f>
        <v>91.789011820031732</v>
      </c>
      <c r="G57" s="1">
        <f>AB17</f>
        <v>86.319352170462366</v>
      </c>
      <c r="H57" s="1">
        <f>AB18</f>
        <v>86.406845080013667</v>
      </c>
      <c r="I57" s="1">
        <f>AB19</f>
        <v>91.537385543153789</v>
      </c>
      <c r="J57" s="1">
        <f>AB20</f>
        <v>96.626724997024851</v>
      </c>
      <c r="K57" s="5">
        <f>AB21</f>
        <v>81.131662568317225</v>
      </c>
      <c r="L57" s="5">
        <f>AB22</f>
        <v>67.305744799753626</v>
      </c>
      <c r="M57" s="1">
        <f>AB23</f>
        <v>26.134261573293234</v>
      </c>
      <c r="AA57">
        <v>2090</v>
      </c>
      <c r="AB57" s="1">
        <f t="shared" ref="AB57:AJ57" si="58">AB38-AB$26</f>
        <v>6.2238051641751753</v>
      </c>
      <c r="AC57" s="1">
        <f t="shared" si="58"/>
        <v>1.8320798467305579</v>
      </c>
      <c r="AD57" s="1">
        <f t="shared" si="58"/>
        <v>-0.1549181634093344</v>
      </c>
      <c r="AE57" s="1">
        <f t="shared" si="58"/>
        <v>-2.260984195384637</v>
      </c>
      <c r="AF57" s="1">
        <f t="shared" si="58"/>
        <v>-1.5297915185106064</v>
      </c>
      <c r="AG57" s="1">
        <f t="shared" si="58"/>
        <v>-7.4224442841063336</v>
      </c>
      <c r="AH57" s="1">
        <f t="shared" si="58"/>
        <v>-0.11017870581190436</v>
      </c>
      <c r="AI57" s="1">
        <f t="shared" si="58"/>
        <v>-10.523959288295998</v>
      </c>
      <c r="AJ57" s="1">
        <f t="shared" si="58"/>
        <v>0.49077105583153013</v>
      </c>
      <c r="AK57" s="8">
        <f t="shared" ref="AK57" si="59">AK38-AK$26</f>
        <v>1.0133615588566691</v>
      </c>
    </row>
    <row r="58" spans="1:37" x14ac:dyDescent="0.25">
      <c r="C58" t="s">
        <v>14</v>
      </c>
      <c r="D58" s="1">
        <f>AC14</f>
        <v>79.918415356542567</v>
      </c>
      <c r="E58" s="1">
        <f>AC15</f>
        <v>18.736336736415033</v>
      </c>
      <c r="F58" s="1">
        <f>AC16</f>
        <v>91.789011820031732</v>
      </c>
      <c r="G58" s="1">
        <f>AC17</f>
        <v>91.142785120616267</v>
      </c>
      <c r="H58" s="1">
        <f>AC18</f>
        <v>86.406845080013667</v>
      </c>
      <c r="I58" s="1">
        <f>AC19</f>
        <v>92.798835433802395</v>
      </c>
      <c r="J58" s="1">
        <f>AC20</f>
        <v>96.626724997024851</v>
      </c>
      <c r="K58" s="5">
        <f>AC21</f>
        <v>81.379771628159176</v>
      </c>
      <c r="L58" s="5">
        <f>AC22</f>
        <v>71.933014754736689</v>
      </c>
      <c r="M58" s="1">
        <f>AC23</f>
        <v>27.679519011399549</v>
      </c>
      <c r="Z58" t="s">
        <v>135</v>
      </c>
      <c r="AA58">
        <v>2030</v>
      </c>
      <c r="AB58" s="1">
        <f t="shared" ref="AB58:AJ58" si="60">AB39-AB$26</f>
        <v>0.43606278220335071</v>
      </c>
      <c r="AC58" s="1">
        <f t="shared" si="60"/>
        <v>0.13681470156319975</v>
      </c>
      <c r="AD58" s="1">
        <f t="shared" si="60"/>
        <v>0</v>
      </c>
      <c r="AE58" s="1">
        <f t="shared" si="60"/>
        <v>3.3161101532308095</v>
      </c>
      <c r="AF58" s="1">
        <f t="shared" si="60"/>
        <v>-1.266034360146719</v>
      </c>
      <c r="AG58" s="1">
        <f t="shared" si="60"/>
        <v>-4.1408463801726185</v>
      </c>
      <c r="AH58" s="1">
        <f t="shared" si="60"/>
        <v>0</v>
      </c>
      <c r="AI58" s="1">
        <f t="shared" si="60"/>
        <v>-9.4074685190072103</v>
      </c>
      <c r="AJ58" s="1">
        <f t="shared" si="60"/>
        <v>-3.9962785974853716</v>
      </c>
      <c r="AK58" s="8">
        <f t="shared" ref="AK58" si="61">AK39-AK$26</f>
        <v>-0.2724499464969945</v>
      </c>
    </row>
    <row r="59" spans="1:37" x14ac:dyDescent="0.25">
      <c r="C59" t="s">
        <v>131</v>
      </c>
      <c r="D59" s="1">
        <f>AE14</f>
        <v>76.112776530040549</v>
      </c>
      <c r="E59" s="1">
        <f>AE15</f>
        <v>17.00068214477556</v>
      </c>
      <c r="F59" s="1">
        <f>AE16</f>
        <v>91.789011820031732</v>
      </c>
      <c r="G59" s="1">
        <f>AE17</f>
        <v>86.620816729846993</v>
      </c>
      <c r="H59" s="1">
        <f>AE18</f>
        <v>86.406845080013667</v>
      </c>
      <c r="I59" s="1">
        <f>AE19</f>
        <v>93.895748382192508</v>
      </c>
      <c r="J59" s="1">
        <f>AE20</f>
        <v>96.626724997024851</v>
      </c>
      <c r="K59" s="5">
        <f>AE21</f>
        <v>82.744371457289901</v>
      </c>
      <c r="L59" s="5">
        <f>AE22</f>
        <v>72.353675659735146</v>
      </c>
      <c r="M59" s="1">
        <f>AF23</f>
        <v>26.946853846780179</v>
      </c>
      <c r="AA59">
        <v>2050</v>
      </c>
      <c r="AB59" s="1">
        <f t="shared" ref="AB59:AJ59" si="62">AB40-AB$26</f>
        <v>2.8542291198765071</v>
      </c>
      <c r="AC59" s="1">
        <f t="shared" si="62"/>
        <v>0.46247735555005676</v>
      </c>
      <c r="AD59" s="1">
        <f t="shared" si="62"/>
        <v>-0.11618862255700435</v>
      </c>
      <c r="AE59" s="1">
        <f t="shared" si="62"/>
        <v>0.85414958492309268</v>
      </c>
      <c r="AF59" s="1">
        <f t="shared" si="62"/>
        <v>-1.266034360146719</v>
      </c>
      <c r="AG59" s="1">
        <f t="shared" si="62"/>
        <v>-7.9891826407745583</v>
      </c>
      <c r="AH59" s="1">
        <f t="shared" si="62"/>
        <v>-7.3452470541269577E-2</v>
      </c>
      <c r="AI59" s="1">
        <f t="shared" si="62"/>
        <v>-10.038079046105494</v>
      </c>
      <c r="AJ59" s="1">
        <f t="shared" si="62"/>
        <v>-1.7527537708269278</v>
      </c>
      <c r="AK59" s="8">
        <f t="shared" ref="AK59" si="63">AK40-AK$26</f>
        <v>-0.16080573093594097</v>
      </c>
    </row>
    <row r="60" spans="1:37" x14ac:dyDescent="0.25">
      <c r="C60" t="s">
        <v>15</v>
      </c>
      <c r="D60" s="1">
        <f>AF14</f>
        <v>79.680562929886207</v>
      </c>
      <c r="E60" s="1">
        <f>AF15</f>
        <v>17.819387140831914</v>
      </c>
      <c r="F60" s="1">
        <f>AF16</f>
        <v>91.789011820031732</v>
      </c>
      <c r="G60" s="1">
        <f>AF17</f>
        <v>88.932045018462418</v>
      </c>
      <c r="H60" s="1">
        <f>AF18</f>
        <v>86.406845080013667</v>
      </c>
      <c r="I60" s="1">
        <f>AF19</f>
        <v>93.840902734772996</v>
      </c>
      <c r="J60" s="1">
        <f>AF20</f>
        <v>96.626724997024851</v>
      </c>
      <c r="K60" s="5">
        <f>AF21</f>
        <v>83.488698636815755</v>
      </c>
      <c r="L60" s="5">
        <f>AF22</f>
        <v>74.036319279728986</v>
      </c>
      <c r="M60" s="1">
        <f>AE23</f>
        <v>26.13235854689162</v>
      </c>
      <c r="AA60">
        <v>2070</v>
      </c>
      <c r="AB60" s="1">
        <f t="shared" ref="AB60:AJ60" si="64">AB41-AB$26</f>
        <v>6.501299661940962</v>
      </c>
      <c r="AC60" s="1">
        <f t="shared" si="64"/>
        <v>1.1632888321742989</v>
      </c>
      <c r="AD60" s="1">
        <f t="shared" si="64"/>
        <v>-0.11618862255700435</v>
      </c>
      <c r="AE60" s="1">
        <f t="shared" si="64"/>
        <v>-0.72016533630770141</v>
      </c>
      <c r="AF60" s="1">
        <f t="shared" si="64"/>
        <v>-1.5297915185106064</v>
      </c>
      <c r="AG60" s="1">
        <f t="shared" si="64"/>
        <v>-7.8155047572794416</v>
      </c>
      <c r="AH60" s="1">
        <f t="shared" si="64"/>
        <v>-9.1815588176558549E-2</v>
      </c>
      <c r="AI60" s="1">
        <f t="shared" si="64"/>
        <v>-11.257948590328425</v>
      </c>
      <c r="AJ60" s="1">
        <f t="shared" si="64"/>
        <v>0.35055075416538273</v>
      </c>
      <c r="AK60" s="8">
        <f>AK41-AK$26</f>
        <v>0.42564357182649459</v>
      </c>
    </row>
    <row r="61" spans="1:37" x14ac:dyDescent="0.25">
      <c r="C61" t="s">
        <v>130</v>
      </c>
      <c r="D61" s="1">
        <f>AD14</f>
        <v>78.96700564991707</v>
      </c>
      <c r="E61" s="1">
        <f>AD15</f>
        <v>17.828119994123181</v>
      </c>
      <c r="F61" s="1">
        <f>AD16</f>
        <v>91.789011820031732</v>
      </c>
      <c r="G61" s="1">
        <f>AD17</f>
        <v>89.23350957784703</v>
      </c>
      <c r="H61" s="1">
        <f>AD18</f>
        <v>86.406845080013667</v>
      </c>
      <c r="I61" s="1">
        <f>AD19</f>
        <v>93.018218023480429</v>
      </c>
      <c r="J61" s="1">
        <f>AD20</f>
        <v>96.626724997024851</v>
      </c>
      <c r="K61" s="5">
        <f>AD21</f>
        <v>81.627880688001113</v>
      </c>
      <c r="L61" s="5">
        <f>AD22</f>
        <v>72.774336564733602</v>
      </c>
      <c r="M61" s="1">
        <f>AD23</f>
        <v>26.863120685109386</v>
      </c>
      <c r="AA61">
        <v>2090</v>
      </c>
      <c r="AB61" s="1">
        <f t="shared" ref="AB61:AJ61" si="65">AB42-AB$26</f>
        <v>1.0703359199536919</v>
      </c>
      <c r="AC61" s="1">
        <f t="shared" si="65"/>
        <v>2.014378159185771</v>
      </c>
      <c r="AD61" s="1">
        <f t="shared" si="65"/>
        <v>-1.7428293383550368</v>
      </c>
      <c r="AE61" s="1">
        <f t="shared" si="65"/>
        <v>-3.8855432098461762</v>
      </c>
      <c r="AF61" s="1">
        <f t="shared" si="65"/>
        <v>-1.4770400868378459</v>
      </c>
      <c r="AG61" s="1">
        <f t="shared" si="65"/>
        <v>-7.8520685222258066</v>
      </c>
      <c r="AH61" s="1">
        <f t="shared" si="65"/>
        <v>-3.6726235270634788E-2</v>
      </c>
      <c r="AI61" s="1">
        <f t="shared" si="65"/>
        <v>-10.203485086000143</v>
      </c>
      <c r="AJ61" s="1">
        <f t="shared" si="65"/>
        <v>7.0110150833073703E-2</v>
      </c>
      <c r="AK61" s="8">
        <f t="shared" ref="AK61" si="66">AK42-AK$26</f>
        <v>1.0818705093145837</v>
      </c>
    </row>
    <row r="62" spans="1:37" x14ac:dyDescent="0.25">
      <c r="D62" s="1"/>
      <c r="E62" s="1"/>
      <c r="F62" s="1"/>
      <c r="G62" s="1"/>
      <c r="H62" s="1"/>
      <c r="I62" s="1"/>
      <c r="J62" s="1"/>
      <c r="K62" s="5"/>
      <c r="L62" s="5"/>
    </row>
    <row r="63" spans="1:37" x14ac:dyDescent="0.25">
      <c r="D63" t="s">
        <v>1</v>
      </c>
      <c r="E63" t="s">
        <v>0</v>
      </c>
      <c r="F63" t="s">
        <v>8</v>
      </c>
      <c r="G63" t="s">
        <v>2</v>
      </c>
      <c r="H63" t="s">
        <v>3</v>
      </c>
      <c r="I63" t="s">
        <v>4</v>
      </c>
      <c r="J63" t="s">
        <v>5</v>
      </c>
      <c r="K63" s="4" t="s">
        <v>6</v>
      </c>
      <c r="L63" s="4" t="s">
        <v>7</v>
      </c>
      <c r="P63">
        <v>2030</v>
      </c>
      <c r="T63">
        <v>2050</v>
      </c>
      <c r="X63">
        <v>2070</v>
      </c>
      <c r="AB63">
        <v>2090</v>
      </c>
    </row>
    <row r="64" spans="1:37" x14ac:dyDescent="0.25">
      <c r="A64">
        <v>2030</v>
      </c>
      <c r="B64" t="s">
        <v>133</v>
      </c>
      <c r="C64" t="s">
        <v>11</v>
      </c>
      <c r="D64" s="1">
        <f>AG14</f>
        <v>71.355727996913004</v>
      </c>
      <c r="E64" s="1">
        <f>AG15</f>
        <v>16.891521478634711</v>
      </c>
      <c r="F64" s="1">
        <f>AG16</f>
        <v>91.789011820031732</v>
      </c>
      <c r="G64" s="1">
        <f>AG17</f>
        <v>86.620816729846993</v>
      </c>
      <c r="H64" s="1">
        <f>AG18</f>
        <v>86.406845080013667</v>
      </c>
      <c r="I64" s="1">
        <f>AG19</f>
        <v>92.743989786382897</v>
      </c>
      <c r="J64" s="1">
        <f>AG20</f>
        <v>96.626724997024851</v>
      </c>
      <c r="K64" s="5">
        <f>AG21</f>
        <v>79.456926414384071</v>
      </c>
      <c r="L64" s="5">
        <f>AG22</f>
        <v>61.416492129775179</v>
      </c>
      <c r="M64" s="1">
        <f>AG23</f>
        <v>25.808844058618131</v>
      </c>
      <c r="O64" t="s">
        <v>138</v>
      </c>
      <c r="P64" t="s">
        <v>10</v>
      </c>
      <c r="Q64" t="s">
        <v>133</v>
      </c>
      <c r="R64" t="s">
        <v>134</v>
      </c>
      <c r="S64" t="s">
        <v>135</v>
      </c>
      <c r="T64" t="s">
        <v>10</v>
      </c>
      <c r="U64" t="s">
        <v>133</v>
      </c>
      <c r="V64" t="s">
        <v>134</v>
      </c>
      <c r="W64" t="s">
        <v>135</v>
      </c>
      <c r="X64" t="s">
        <v>10</v>
      </c>
      <c r="Y64" t="s">
        <v>133</v>
      </c>
      <c r="Z64" t="s">
        <v>134</v>
      </c>
      <c r="AA64" t="s">
        <v>135</v>
      </c>
      <c r="AB64" t="s">
        <v>10</v>
      </c>
      <c r="AC64" t="s">
        <v>133</v>
      </c>
      <c r="AD64" t="s">
        <v>134</v>
      </c>
      <c r="AE64" t="s">
        <v>135</v>
      </c>
    </row>
    <row r="65" spans="1:37" x14ac:dyDescent="0.25">
      <c r="C65" t="s">
        <v>12</v>
      </c>
      <c r="D65" s="1">
        <f>AH14</f>
        <v>79.680562929886207</v>
      </c>
      <c r="E65" s="1">
        <f>AH15</f>
        <v>18.570412523880947</v>
      </c>
      <c r="F65" s="1">
        <f>AH16</f>
        <v>91.789011820031732</v>
      </c>
      <c r="G65" s="1">
        <f>AH17</f>
        <v>88.027651340308552</v>
      </c>
      <c r="H65" s="1">
        <f>AH18</f>
        <v>86.406845080013667</v>
      </c>
      <c r="I65" s="1">
        <f>AH19</f>
        <v>92.743989786382897</v>
      </c>
      <c r="J65" s="1">
        <f>AH20</f>
        <v>96.626724997024851</v>
      </c>
      <c r="K65" s="5">
        <f>AH21</f>
        <v>81.751935217922096</v>
      </c>
      <c r="L65" s="5">
        <f>AH22</f>
        <v>72.353675659735146</v>
      </c>
      <c r="M65" s="1">
        <f>AH23</f>
        <v>27.485410318435456</v>
      </c>
      <c r="O65" s="1">
        <f>D23</f>
        <v>26.212285655759192</v>
      </c>
      <c r="P65" s="1">
        <f>M28</f>
        <v>25.30834811499502</v>
      </c>
      <c r="Q65" s="1">
        <f t="shared" ref="Q65:Q70" si="67">M64</f>
        <v>25.808844058618131</v>
      </c>
      <c r="R65" s="1">
        <f t="shared" ref="R65:R70" si="68">M98</f>
        <v>24.404410574230855</v>
      </c>
      <c r="S65" s="1">
        <f t="shared" ref="S65:S70" si="69">M134</f>
        <v>25.177039293284022</v>
      </c>
      <c r="T65" s="1">
        <f t="shared" ref="T65:T70" si="70">M37</f>
        <v>26.054334464425665</v>
      </c>
      <c r="U65" s="1">
        <f t="shared" ref="U65:U70" si="71">M72</f>
        <v>27.270368335053664</v>
      </c>
      <c r="V65" s="1">
        <f t="shared" ref="V65:V70" si="72">M107</f>
        <v>27.211374516603797</v>
      </c>
      <c r="W65" s="1">
        <f t="shared" ref="W65:W70" si="73">M143</f>
        <v>23.041843670678979</v>
      </c>
      <c r="X65" s="1">
        <f t="shared" ref="X65:X70" si="74">M46</f>
        <v>25.334990484617549</v>
      </c>
      <c r="Y65" s="1">
        <f t="shared" ref="Y65:Y70" si="75">M80</f>
        <v>26.185643286136667</v>
      </c>
      <c r="Z65" s="1">
        <f t="shared" ref="Z65:Z70" si="76">M116</f>
        <v>24.71460387769309</v>
      </c>
      <c r="AA65" s="1">
        <f t="shared" ref="AA65:AA70" si="77">M152</f>
        <v>24.71270085129148</v>
      </c>
      <c r="AB65" s="1">
        <f t="shared" ref="AB65:AB70" si="78">M55</f>
        <v>26.195158418144711</v>
      </c>
      <c r="AC65" s="1">
        <f t="shared" ref="AC65:AC70" si="79">M89</f>
        <v>26.615727252900246</v>
      </c>
      <c r="AD65" s="1">
        <f t="shared" ref="AD65:AD70" si="80">M125</f>
        <v>27.504440582451544</v>
      </c>
      <c r="AE65" s="1">
        <f t="shared" ref="AE65:AE70" si="81">M161</f>
        <v>25.470105359131768</v>
      </c>
    </row>
    <row r="66" spans="1:37" x14ac:dyDescent="0.25">
      <c r="C66" t="s">
        <v>13</v>
      </c>
      <c r="D66" s="1">
        <f>AI14</f>
        <v>73.496399836820402</v>
      </c>
      <c r="E66" s="1">
        <f>AI15</f>
        <v>16.708131559518087</v>
      </c>
      <c r="F66" s="1">
        <f>AI16</f>
        <v>91.789011820031732</v>
      </c>
      <c r="G66" s="1">
        <f>AI17</f>
        <v>87.525210408000859</v>
      </c>
      <c r="H66" s="1">
        <f>AI18</f>
        <v>86.723353670050358</v>
      </c>
      <c r="I66" s="1">
        <f>AI19</f>
        <v>92.305224607026858</v>
      </c>
      <c r="J66" s="1">
        <f>AI20</f>
        <v>96.626724997024851</v>
      </c>
      <c r="K66" s="5">
        <f>AI21</f>
        <v>83.364644106894772</v>
      </c>
      <c r="L66" s="5">
        <f>AI22</f>
        <v>74.036319279728986</v>
      </c>
      <c r="M66" s="1">
        <f>AI23</f>
        <v>25.846904586650304</v>
      </c>
      <c r="P66" s="1">
        <f t="shared" ref="P66:P70" si="82">M29</f>
        <v>27.881239809970083</v>
      </c>
      <c r="Q66" s="1">
        <f t="shared" si="67"/>
        <v>27.485410318435456</v>
      </c>
      <c r="R66" s="1">
        <f t="shared" si="68"/>
        <v>26.634757516916334</v>
      </c>
      <c r="S66" s="1">
        <f t="shared" si="69"/>
        <v>27.182829120579662</v>
      </c>
      <c r="T66" s="1">
        <f t="shared" si="70"/>
        <v>28.7756622187262</v>
      </c>
      <c r="U66" s="1">
        <f t="shared" si="71"/>
        <v>28.38173575359319</v>
      </c>
      <c r="V66" s="1">
        <f t="shared" si="72"/>
        <v>27.300816757479407</v>
      </c>
      <c r="W66" s="1">
        <f t="shared" si="73"/>
        <v>27.190441226186095</v>
      </c>
      <c r="X66" s="1">
        <f t="shared" si="74"/>
        <v>28.191433113432314</v>
      </c>
      <c r="Y66" s="1">
        <f t="shared" si="75"/>
        <v>28.292293512717574</v>
      </c>
      <c r="Z66" s="1">
        <f t="shared" si="76"/>
        <v>26.503448695205336</v>
      </c>
      <c r="AA66" s="1">
        <f t="shared" si="77"/>
        <v>26.332176319060547</v>
      </c>
      <c r="AB66" s="1">
        <f t="shared" si="78"/>
        <v>28.749019849103679</v>
      </c>
      <c r="AC66" s="1">
        <f t="shared" si="79"/>
        <v>28.551105103336365</v>
      </c>
      <c r="AD66" s="1">
        <f t="shared" si="80"/>
        <v>26.042916306016011</v>
      </c>
      <c r="AE66" s="1">
        <f t="shared" si="81"/>
        <v>26.020079989196702</v>
      </c>
    </row>
    <row r="67" spans="1:37" x14ac:dyDescent="0.25">
      <c r="C67" t="s">
        <v>14</v>
      </c>
      <c r="D67" s="1">
        <f>AJ14</f>
        <v>64.458007623878089</v>
      </c>
      <c r="E67" s="1">
        <f>AJ15</f>
        <v>17.697127194754167</v>
      </c>
      <c r="F67" s="1">
        <f>AJ16</f>
        <v>91.789011820031732</v>
      </c>
      <c r="G67" s="1">
        <f>AJ17</f>
        <v>80.892990101539255</v>
      </c>
      <c r="H67" s="1">
        <f>AJ18</f>
        <v>86.406845080013667</v>
      </c>
      <c r="I67" s="1">
        <f>AJ19</f>
        <v>93.073063670899927</v>
      </c>
      <c r="J67" s="1">
        <f>AJ20</f>
        <v>96.626724997024851</v>
      </c>
      <c r="K67" s="5">
        <f>AJ21</f>
        <v>82.744371457289901</v>
      </c>
      <c r="L67" s="5">
        <f>AJ22</f>
        <v>73.615658374730529</v>
      </c>
      <c r="M67" s="1">
        <f>AJ23</f>
        <v>26.514866853614986</v>
      </c>
      <c r="P67" s="1">
        <f t="shared" si="82"/>
        <v>24.630870716022304</v>
      </c>
      <c r="Q67" s="1">
        <f t="shared" si="67"/>
        <v>25.846904586650304</v>
      </c>
      <c r="R67" s="1">
        <f t="shared" si="68"/>
        <v>24.425343864648553</v>
      </c>
      <c r="S67" s="1">
        <f t="shared" si="69"/>
        <v>24.613743478407823</v>
      </c>
      <c r="T67" s="1">
        <f t="shared" si="70"/>
        <v>25.599511154441167</v>
      </c>
      <c r="U67" s="1">
        <f t="shared" si="71"/>
        <v>24.923936781870054</v>
      </c>
      <c r="V67" s="1">
        <f t="shared" si="72"/>
        <v>24.257877541306982</v>
      </c>
      <c r="W67" s="1">
        <f t="shared" si="73"/>
        <v>25.50055378155751</v>
      </c>
      <c r="X67" s="1">
        <f t="shared" si="74"/>
        <v>27.479701239230632</v>
      </c>
      <c r="Y67" s="1">
        <f t="shared" si="75"/>
        <v>25.700371553726431</v>
      </c>
      <c r="Z67" s="1">
        <f t="shared" si="76"/>
        <v>24.708894798488267</v>
      </c>
      <c r="AA67" s="1">
        <f t="shared" si="77"/>
        <v>25.820262217027786</v>
      </c>
      <c r="AB67" s="1">
        <f t="shared" si="78"/>
        <v>26.134261573293234</v>
      </c>
      <c r="AC67" s="1">
        <f t="shared" si="79"/>
        <v>25.900189325895351</v>
      </c>
      <c r="AD67" s="1">
        <f t="shared" si="80"/>
        <v>25.279802718970895</v>
      </c>
      <c r="AE67" s="1">
        <f t="shared" si="81"/>
        <v>25.700371553726431</v>
      </c>
    </row>
    <row r="68" spans="1:37" x14ac:dyDescent="0.25">
      <c r="C68" t="s">
        <v>131</v>
      </c>
      <c r="D68" s="1">
        <f>AL14</f>
        <v>68.739351303692871</v>
      </c>
      <c r="E68" s="1">
        <f>AL15</f>
        <v>16.95701787831922</v>
      </c>
      <c r="F68" s="1">
        <f>AL16</f>
        <v>91.789011820031732</v>
      </c>
      <c r="G68" s="1">
        <f>AL17</f>
        <v>88.630580459077791</v>
      </c>
      <c r="H68" s="1">
        <f>AL18</f>
        <v>86.406845080013667</v>
      </c>
      <c r="I68" s="1">
        <f>AL19</f>
        <v>93.456983202836454</v>
      </c>
      <c r="J68" s="1">
        <f>AL20</f>
        <v>96.626724997024851</v>
      </c>
      <c r="K68" s="5">
        <f>AL21</f>
        <v>80.325308123830894</v>
      </c>
      <c r="L68" s="5">
        <f>AL22</f>
        <v>67.726405704752082</v>
      </c>
      <c r="M68" s="1">
        <f>AM23</f>
        <v>26.138067626096444</v>
      </c>
      <c r="P68" s="1">
        <f t="shared" si="82"/>
        <v>25.679438263308736</v>
      </c>
      <c r="Q68" s="1">
        <f t="shared" si="67"/>
        <v>26.514866853614986</v>
      </c>
      <c r="R68" s="1">
        <f t="shared" si="68"/>
        <v>26.375945926297543</v>
      </c>
      <c r="S68" s="1">
        <f t="shared" si="69"/>
        <v>25.805038005814911</v>
      </c>
      <c r="T68" s="1">
        <f t="shared" si="70"/>
        <v>26.764163312225737</v>
      </c>
      <c r="U68" s="1">
        <f t="shared" si="71"/>
        <v>26.648078701727602</v>
      </c>
      <c r="V68" s="1">
        <f t="shared" si="72"/>
        <v>26.733714889799991</v>
      </c>
      <c r="W68" s="1">
        <f t="shared" si="73"/>
        <v>26.406394348723289</v>
      </c>
      <c r="X68" s="1">
        <f t="shared" si="74"/>
        <v>26.115231309277142</v>
      </c>
      <c r="Y68" s="1">
        <f t="shared" si="75"/>
        <v>28.311323776733659</v>
      </c>
      <c r="Z68" s="1">
        <f t="shared" si="76"/>
        <v>27.319847021495498</v>
      </c>
      <c r="AA68" s="1">
        <f t="shared" si="77"/>
        <v>26.981108322009135</v>
      </c>
      <c r="AB68" s="1">
        <f t="shared" si="78"/>
        <v>27.679519011399549</v>
      </c>
      <c r="AC68" s="1">
        <f t="shared" si="79"/>
        <v>28.612001948187849</v>
      </c>
      <c r="AD68" s="1">
        <f t="shared" si="80"/>
        <v>28.275166275103093</v>
      </c>
      <c r="AE68" s="1">
        <f t="shared" si="81"/>
        <v>28.121021136572789</v>
      </c>
    </row>
    <row r="69" spans="1:37" x14ac:dyDescent="0.25">
      <c r="A69" s="2"/>
      <c r="C69" t="s">
        <v>15</v>
      </c>
      <c r="D69" s="1">
        <f>AM14</f>
        <v>72.307137703538515</v>
      </c>
      <c r="E69" s="1">
        <f>AM15</f>
        <v>17.288866303387397</v>
      </c>
      <c r="F69" s="1">
        <f>AM16</f>
        <v>91.789011820031732</v>
      </c>
      <c r="G69" s="1">
        <f>AM17</f>
        <v>80.189572796308468</v>
      </c>
      <c r="H69" s="1">
        <f>AM18</f>
        <v>86.723353670050358</v>
      </c>
      <c r="I69" s="1">
        <f>AM19</f>
        <v>92.853681081221922</v>
      </c>
      <c r="J69" s="1">
        <f>AM20</f>
        <v>96.626724997024851</v>
      </c>
      <c r="K69" s="5">
        <f>AM21</f>
        <v>81.627880688001113</v>
      </c>
      <c r="L69" s="5">
        <f>AM22</f>
        <v>66.885083894755155</v>
      </c>
      <c r="M69" s="1">
        <f>AL23</f>
        <v>25.962989197148445</v>
      </c>
      <c r="P69" s="1">
        <f t="shared" si="82"/>
        <v>26.197061444546321</v>
      </c>
      <c r="Q69" s="1">
        <f t="shared" si="67"/>
        <v>26.138067626096444</v>
      </c>
      <c r="R69" s="1">
        <f t="shared" si="68"/>
        <v>26.514866853614986</v>
      </c>
      <c r="S69" s="1">
        <f t="shared" si="69"/>
        <v>26.514866853614986</v>
      </c>
      <c r="T69" s="1">
        <f t="shared" si="70"/>
        <v>27.675712958596332</v>
      </c>
      <c r="U69" s="1">
        <f t="shared" si="71"/>
        <v>26.81554502506917</v>
      </c>
      <c r="V69" s="1">
        <f t="shared" si="72"/>
        <v>26.020079989196702</v>
      </c>
      <c r="W69" s="1">
        <f t="shared" si="73"/>
        <v>27.234210833423099</v>
      </c>
      <c r="X69" s="1">
        <f t="shared" si="74"/>
        <v>26.990623454017175</v>
      </c>
      <c r="Y69" s="1">
        <f t="shared" si="75"/>
        <v>26.480612378386027</v>
      </c>
      <c r="Z69" s="1">
        <f t="shared" si="76"/>
        <v>27.628137298556116</v>
      </c>
      <c r="AA69" s="1">
        <f t="shared" si="77"/>
        <v>29.181006842268868</v>
      </c>
      <c r="AB69" s="1">
        <f t="shared" si="78"/>
        <v>26.946853846780179</v>
      </c>
      <c r="AC69" s="1">
        <f t="shared" si="79"/>
        <v>27.257047150242403</v>
      </c>
      <c r="AD69" s="1">
        <f t="shared" si="80"/>
        <v>28.615808000991066</v>
      </c>
      <c r="AE69" s="1">
        <f t="shared" si="81"/>
        <v>30.650143224310845</v>
      </c>
    </row>
    <row r="70" spans="1:37" x14ac:dyDescent="0.25">
      <c r="C70" t="s">
        <v>130</v>
      </c>
      <c r="D70" s="1">
        <f>AK14</f>
        <v>73.73425226347679</v>
      </c>
      <c r="E70" s="1">
        <f>AK15</f>
        <v>17.236469183639791</v>
      </c>
      <c r="F70" s="1">
        <f>AK16</f>
        <v>91.789011820031732</v>
      </c>
      <c r="G70" s="1">
        <f>AK17</f>
        <v>87.424722221539326</v>
      </c>
      <c r="H70" s="1">
        <f>AK18</f>
        <v>86.406845080013667</v>
      </c>
      <c r="I70" s="1">
        <f>AK19</f>
        <v>93.127909318319425</v>
      </c>
      <c r="J70" s="1">
        <f>AK20</f>
        <v>96.626724997024851</v>
      </c>
      <c r="K70" s="5">
        <f>AK21</f>
        <v>82.186126072645521</v>
      </c>
      <c r="L70" s="5">
        <f>AK22</f>
        <v>71.091692944739762</v>
      </c>
      <c r="M70" s="1">
        <f>AK23</f>
        <v>26.284600659020324</v>
      </c>
      <c r="P70" s="1">
        <f t="shared" si="82"/>
        <v>26.708975546579079</v>
      </c>
      <c r="Q70" s="1">
        <f t="shared" si="67"/>
        <v>25.962989197148445</v>
      </c>
      <c r="R70" s="1">
        <f t="shared" si="68"/>
        <v>25.29122087738055</v>
      </c>
      <c r="S70" s="1">
        <f t="shared" si="69"/>
        <v>26.345497503871805</v>
      </c>
      <c r="T70" s="1">
        <f t="shared" si="70"/>
        <v>26.404491322321672</v>
      </c>
      <c r="U70" s="1">
        <f t="shared" si="71"/>
        <v>27.230404780619882</v>
      </c>
      <c r="V70" s="1">
        <f t="shared" si="72"/>
        <v>26.28650368542193</v>
      </c>
      <c r="W70" s="1">
        <f t="shared" si="73"/>
        <v>26.935435688370525</v>
      </c>
      <c r="X70" s="1">
        <f t="shared" si="74"/>
        <v>26.301727896634802</v>
      </c>
      <c r="Y70" s="1">
        <f t="shared" si="75"/>
        <v>26.364527767887893</v>
      </c>
      <c r="Z70" s="1">
        <f t="shared" si="76"/>
        <v>28.067736397327742</v>
      </c>
      <c r="AA70" s="1">
        <f t="shared" si="77"/>
        <v>26.800320813856299</v>
      </c>
      <c r="AB70" s="1">
        <f t="shared" si="78"/>
        <v>26.13235854689162</v>
      </c>
      <c r="AC70" s="1">
        <f t="shared" si="79"/>
        <v>26.870732790715824</v>
      </c>
      <c r="AD70" s="1">
        <f t="shared" si="80"/>
        <v>27.635749404162553</v>
      </c>
      <c r="AE70" s="1">
        <f t="shared" si="81"/>
        <v>27.803215727504121</v>
      </c>
    </row>
    <row r="71" spans="1:37" x14ac:dyDescent="0.25">
      <c r="A71" s="4"/>
      <c r="D71" t="s">
        <v>1</v>
      </c>
      <c r="E71" t="s">
        <v>0</v>
      </c>
      <c r="F71" t="s">
        <v>8</v>
      </c>
      <c r="G71" t="s">
        <v>2</v>
      </c>
      <c r="H71" t="s">
        <v>3</v>
      </c>
      <c r="I71" t="s">
        <v>4</v>
      </c>
      <c r="J71" t="s">
        <v>5</v>
      </c>
      <c r="K71" s="4" t="s">
        <v>6</v>
      </c>
      <c r="L71" s="4" t="s">
        <v>7</v>
      </c>
      <c r="Z71" s="1"/>
    </row>
    <row r="72" spans="1:37" x14ac:dyDescent="0.25">
      <c r="A72">
        <v>2050</v>
      </c>
      <c r="B72" t="s">
        <v>133</v>
      </c>
      <c r="C72" t="s">
        <v>11</v>
      </c>
      <c r="D72" s="1">
        <f>AN14</f>
        <v>77.777743516635184</v>
      </c>
      <c r="E72" s="1">
        <f>AN15</f>
        <v>18.400121884701225</v>
      </c>
      <c r="F72" s="1">
        <f>AN16</f>
        <v>91.789011820031732</v>
      </c>
      <c r="G72" s="1">
        <f>AN17</f>
        <v>89.635462323693176</v>
      </c>
      <c r="H72" s="1">
        <f>AN18</f>
        <v>86.406845080013667</v>
      </c>
      <c r="I72" s="1">
        <f>AN19</f>
        <v>92.743989786382897</v>
      </c>
      <c r="J72" s="1">
        <f>AN20</f>
        <v>96.626724997024851</v>
      </c>
      <c r="K72" s="5">
        <f>AN21</f>
        <v>80.015171799028465</v>
      </c>
      <c r="L72" s="5">
        <f>AN22</f>
        <v>66.043762084758242</v>
      </c>
      <c r="M72" s="1">
        <f>AN23</f>
        <v>27.270368335053664</v>
      </c>
      <c r="P72" t="s">
        <v>10</v>
      </c>
      <c r="Q72" t="s">
        <v>133</v>
      </c>
      <c r="R72" t="s">
        <v>134</v>
      </c>
      <c r="S72" t="s">
        <v>135</v>
      </c>
      <c r="U72" t="s">
        <v>10</v>
      </c>
      <c r="V72" t="s">
        <v>133</v>
      </c>
      <c r="W72" t="s">
        <v>134</v>
      </c>
      <c r="X72" t="s">
        <v>135</v>
      </c>
      <c r="Z72" t="s">
        <v>10</v>
      </c>
      <c r="AA72" t="s">
        <v>133</v>
      </c>
      <c r="AB72" t="s">
        <v>134</v>
      </c>
      <c r="AC72" t="s">
        <v>135</v>
      </c>
      <c r="AE72" t="s">
        <v>10</v>
      </c>
      <c r="AF72" t="s">
        <v>133</v>
      </c>
      <c r="AG72" t="s">
        <v>134</v>
      </c>
      <c r="AH72" t="s">
        <v>135</v>
      </c>
    </row>
    <row r="73" spans="1:37" x14ac:dyDescent="0.25">
      <c r="C73" t="s">
        <v>12</v>
      </c>
      <c r="D73" s="1">
        <f>AO14</f>
        <v>78.96700564991707</v>
      </c>
      <c r="E73" s="1">
        <f>AO15</f>
        <v>19.727515584973926</v>
      </c>
      <c r="F73" s="1">
        <f>AO16</f>
        <v>91.789011820031732</v>
      </c>
      <c r="G73" s="1">
        <f>AO17</f>
        <v>86.419840356923928</v>
      </c>
      <c r="H73" s="1">
        <f>AO18</f>
        <v>86.406845080013667</v>
      </c>
      <c r="I73" s="1">
        <f>AO19</f>
        <v>92.085842017348824</v>
      </c>
      <c r="J73" s="1">
        <f>AO20</f>
        <v>96.626724997024851</v>
      </c>
      <c r="K73" s="5">
        <f>AO21</f>
        <v>79.643008209265531</v>
      </c>
      <c r="L73" s="5">
        <f>AO22</f>
        <v>74.877641089725898</v>
      </c>
      <c r="M73" s="1">
        <f>AO23</f>
        <v>28.38173575359319</v>
      </c>
      <c r="P73" s="1">
        <f>(P65-$O$65)/$O$65*100</f>
        <v>-3.4485262087992115</v>
      </c>
      <c r="Q73" s="1">
        <f t="shared" ref="Q73:S78" si="83">(Q65-$O$65)/$O$65*100</f>
        <v>-1.5391316974009073</v>
      </c>
      <c r="R73" s="1">
        <f t="shared" si="83"/>
        <v>-6.8970524175983972</v>
      </c>
      <c r="S73" s="1">
        <f t="shared" si="83"/>
        <v>-3.9494700159721217</v>
      </c>
      <c r="T73">
        <v>0.01</v>
      </c>
      <c r="U73" s="1">
        <f t="shared" ref="U73:X78" si="84">(T65-$O$65)/$O$65*100</f>
        <v>-0.60258457964280354</v>
      </c>
      <c r="V73" s="1">
        <f t="shared" si="84"/>
        <v>4.036590678089139</v>
      </c>
      <c r="W73" s="1">
        <f t="shared" si="84"/>
        <v>3.8115289676201569</v>
      </c>
      <c r="X73" s="1">
        <f t="shared" si="84"/>
        <v>-12.095251923914633</v>
      </c>
      <c r="Y73">
        <v>0.01</v>
      </c>
      <c r="Z73" s="1">
        <f t="shared" ref="Z73:AC78" si="85">(X65-$O$65)/$O$65*100</f>
        <v>-3.3468854363293179</v>
      </c>
      <c r="AA73" s="1">
        <f t="shared" si="85"/>
        <v>-0.10164077246988044</v>
      </c>
      <c r="AB73" s="1">
        <f t="shared" si="85"/>
        <v>-5.7136634238420232</v>
      </c>
      <c r="AC73" s="1">
        <f t="shared" si="85"/>
        <v>-5.7209234790184489</v>
      </c>
      <c r="AD73">
        <v>0.01</v>
      </c>
      <c r="AE73" s="1">
        <f t="shared" ref="AE73:AH78" si="86">(AB65-$O$65)/$O$65*100</f>
        <v>-6.5340496587783181E-2</v>
      </c>
      <c r="AF73" s="1">
        <f t="shared" si="86"/>
        <v>1.5391316974008802</v>
      </c>
      <c r="AG73" s="1">
        <f t="shared" si="86"/>
        <v>4.9295774647887205</v>
      </c>
      <c r="AH73" s="1">
        <f t="shared" si="86"/>
        <v>-2.8314215188035585</v>
      </c>
      <c r="AI73" s="1"/>
      <c r="AJ73" s="1"/>
      <c r="AK73" s="1"/>
    </row>
    <row r="74" spans="1:37" x14ac:dyDescent="0.25">
      <c r="C74" t="s">
        <v>13</v>
      </c>
      <c r="D74" s="1">
        <f>AP14</f>
        <v>62.317335783970698</v>
      </c>
      <c r="E74" s="1">
        <f>AP15</f>
        <v>15.926541189949624</v>
      </c>
      <c r="F74" s="1">
        <f>AP16</f>
        <v>91.789011820031732</v>
      </c>
      <c r="G74" s="1">
        <f>AP17</f>
        <v>85.013005746462355</v>
      </c>
      <c r="H74" s="1">
        <f>AP18</f>
        <v>86.406845080013667</v>
      </c>
      <c r="I74" s="1">
        <f>AP19</f>
        <v>89.617787883471109</v>
      </c>
      <c r="J74" s="1">
        <f>AP20</f>
        <v>96.626724997024851</v>
      </c>
      <c r="K74" s="5">
        <f>AP21</f>
        <v>83.116535047052821</v>
      </c>
      <c r="L74" s="5">
        <f>AP22</f>
        <v>73.615658374730529</v>
      </c>
      <c r="M74" s="1">
        <f>AP23</f>
        <v>24.923936781870054</v>
      </c>
      <c r="P74" s="1">
        <f t="shared" ref="P74:S78" si="87">(P66-$O$65)/$O$65*100</f>
        <v>6.3670683897197602</v>
      </c>
      <c r="Q74" s="1">
        <f t="shared" si="87"/>
        <v>4.8569769130245257</v>
      </c>
      <c r="R74" s="1">
        <f t="shared" si="87"/>
        <v>1.6117322491650747</v>
      </c>
      <c r="S74" s="1">
        <f t="shared" si="87"/>
        <v>3.7026281399738523</v>
      </c>
      <c r="U74" s="1">
        <f t="shared" si="84"/>
        <v>9.7792943226368347</v>
      </c>
      <c r="V74" s="1">
        <f t="shared" si="84"/>
        <v>8.2764629011180517</v>
      </c>
      <c r="W74" s="1">
        <f t="shared" si="84"/>
        <v>4.152751560911855</v>
      </c>
      <c r="X74" s="1">
        <f t="shared" si="84"/>
        <v>3.7316683606795245</v>
      </c>
      <c r="Z74" s="1">
        <f t="shared" si="85"/>
        <v>7.5504573834761199</v>
      </c>
      <c r="AA74" s="1">
        <f t="shared" si="85"/>
        <v>7.9352403078263256</v>
      </c>
      <c r="AB74" s="1">
        <f t="shared" si="85"/>
        <v>1.1107884419921652</v>
      </c>
      <c r="AC74" s="1">
        <f t="shared" si="85"/>
        <v>0.45738347611442809</v>
      </c>
      <c r="AE74" s="1">
        <f t="shared" si="86"/>
        <v>9.6776535501669674</v>
      </c>
      <c r="AF74" s="1">
        <f t="shared" si="86"/>
        <v>8.9226078118193506</v>
      </c>
      <c r="AG74" s="1">
        <f t="shared" si="86"/>
        <v>-0.64614491070132574</v>
      </c>
      <c r="AH74" s="1">
        <f t="shared" si="86"/>
        <v>-0.7332655728183699</v>
      </c>
      <c r="AI74" s="1"/>
      <c r="AJ74" s="1"/>
      <c r="AK74" s="1"/>
    </row>
    <row r="75" spans="1:37" x14ac:dyDescent="0.25">
      <c r="C75" t="s">
        <v>14</v>
      </c>
      <c r="D75" s="1">
        <f>AQ14</f>
        <v>79.20485807657343</v>
      </c>
      <c r="E75" s="1">
        <f>AQ15</f>
        <v>17.594516168581773</v>
      </c>
      <c r="F75" s="1">
        <f>AQ16</f>
        <v>91.789011820031732</v>
      </c>
      <c r="G75" s="1">
        <f>AQ17</f>
        <v>89.936926883077803</v>
      </c>
      <c r="H75" s="1">
        <f>AQ18</f>
        <v>86.406845080013667</v>
      </c>
      <c r="I75" s="1">
        <f>AQ19</f>
        <v>92.414915901865854</v>
      </c>
      <c r="J75" s="1">
        <f>AQ20</f>
        <v>96.626724997024851</v>
      </c>
      <c r="K75" s="5">
        <f>AQ21</f>
        <v>81.441798893119667</v>
      </c>
      <c r="L75" s="5">
        <f>AQ22</f>
        <v>72.774336564733602</v>
      </c>
      <c r="M75" s="1">
        <f>AQ23</f>
        <v>26.648078701727602</v>
      </c>
      <c r="P75" s="1">
        <f t="shared" si="87"/>
        <v>-6.033105851604474</v>
      </c>
      <c r="Q75" s="1">
        <f t="shared" si="83"/>
        <v>-1.3939305938725317</v>
      </c>
      <c r="R75" s="1">
        <f t="shared" si="83"/>
        <v>-6.8171918106577776</v>
      </c>
      <c r="S75" s="1">
        <f t="shared" si="83"/>
        <v>-6.0984463481922564</v>
      </c>
      <c r="U75" s="1">
        <f t="shared" si="84"/>
        <v>-2.3377377668070332</v>
      </c>
      <c r="V75" s="1">
        <f t="shared" si="84"/>
        <v>-4.9150573544358975</v>
      </c>
      <c r="W75" s="1">
        <f t="shared" si="84"/>
        <v>-7.4560766661826774</v>
      </c>
      <c r="X75" s="1">
        <f t="shared" si="84"/>
        <v>-2.715260635980842</v>
      </c>
      <c r="Z75" s="1">
        <f t="shared" si="85"/>
        <v>4.8351967474952779</v>
      </c>
      <c r="AA75" s="1">
        <f t="shared" si="85"/>
        <v>-1.9529548424568131</v>
      </c>
      <c r="AB75" s="1">
        <f t="shared" si="85"/>
        <v>-5.735443589371271</v>
      </c>
      <c r="AC75" s="1">
        <f t="shared" si="85"/>
        <v>-1.4955713663423851</v>
      </c>
      <c r="AE75" s="1">
        <f t="shared" si="86"/>
        <v>-0.29766226223318937</v>
      </c>
      <c r="AF75" s="1">
        <f t="shared" si="86"/>
        <v>-1.1906490489327843</v>
      </c>
      <c r="AG75" s="1">
        <f t="shared" si="86"/>
        <v>-3.5574270364454765</v>
      </c>
      <c r="AH75" s="1">
        <f t="shared" si="86"/>
        <v>-1.9529548424568131</v>
      </c>
      <c r="AI75" s="1"/>
      <c r="AJ75" s="1"/>
      <c r="AK75" s="1"/>
    </row>
    <row r="76" spans="1:37" x14ac:dyDescent="0.25">
      <c r="C76" t="s">
        <v>131</v>
      </c>
      <c r="D76" s="1">
        <f>AS14</f>
        <v>77.302038663322421</v>
      </c>
      <c r="E76" s="1">
        <f>AS15</f>
        <v>18.207999112293333</v>
      </c>
      <c r="F76" s="1">
        <f>AS16</f>
        <v>91.789011820031732</v>
      </c>
      <c r="G76" s="1">
        <f>AS17</f>
        <v>90.137903256000868</v>
      </c>
      <c r="H76" s="1">
        <f>AS18</f>
        <v>86.406845080013667</v>
      </c>
      <c r="I76" s="1">
        <f>AS19</f>
        <v>93.731211439933986</v>
      </c>
      <c r="J76" s="1">
        <f>AS20</f>
        <v>96.626724997024851</v>
      </c>
      <c r="K76" s="5">
        <f>AS21</f>
        <v>82.434235132487458</v>
      </c>
      <c r="L76" s="5">
        <f>AS22</f>
        <v>68.988388419747466</v>
      </c>
      <c r="M76" s="1">
        <f>AT23</f>
        <v>26.81554502506917</v>
      </c>
      <c r="P76" s="1">
        <f t="shared" si="87"/>
        <v>-2.0328154493974191</v>
      </c>
      <c r="Q76" s="1">
        <f t="shared" si="83"/>
        <v>1.1543487730506736</v>
      </c>
      <c r="R76" s="1">
        <f t="shared" si="83"/>
        <v>0.62436474517205109</v>
      </c>
      <c r="S76" s="1">
        <f t="shared" si="83"/>
        <v>-1.5536518077537569</v>
      </c>
      <c r="U76" s="1">
        <f t="shared" si="84"/>
        <v>2.1054160011616134</v>
      </c>
      <c r="V76" s="1">
        <f t="shared" si="84"/>
        <v>1.6625526354000351</v>
      </c>
      <c r="W76" s="1">
        <f t="shared" si="84"/>
        <v>1.9892551183388834</v>
      </c>
      <c r="X76" s="1">
        <f t="shared" si="84"/>
        <v>0.74052562799478117</v>
      </c>
      <c r="Z76" s="1">
        <f t="shared" si="85"/>
        <v>-0.37026281399739736</v>
      </c>
      <c r="AA76" s="1">
        <f t="shared" si="85"/>
        <v>8.0078408595905071</v>
      </c>
      <c r="AB76" s="1">
        <f t="shared" si="85"/>
        <v>4.2253521126760631</v>
      </c>
      <c r="AC76" s="1">
        <f t="shared" si="85"/>
        <v>2.9330622912734117</v>
      </c>
      <c r="AE76" s="1">
        <f t="shared" si="86"/>
        <v>5.5975025410192929</v>
      </c>
      <c r="AF76" s="1">
        <f t="shared" si="86"/>
        <v>9.1549295774647828</v>
      </c>
      <c r="AG76" s="1">
        <f t="shared" si="86"/>
        <v>7.8698998112385423</v>
      </c>
      <c r="AH76" s="1">
        <f t="shared" si="86"/>
        <v>7.2818353419486028</v>
      </c>
      <c r="AI76" s="1"/>
      <c r="AJ76" s="1"/>
      <c r="AK76" s="1"/>
    </row>
    <row r="77" spans="1:37" x14ac:dyDescent="0.25">
      <c r="C77" t="s">
        <v>15</v>
      </c>
      <c r="D77" s="1">
        <f>AT14</f>
        <v>76.588481383353297</v>
      </c>
      <c r="E77" s="1">
        <f>AT15</f>
        <v>17.869601047256705</v>
      </c>
      <c r="F77" s="1">
        <f>AT16</f>
        <v>91.789011820031732</v>
      </c>
      <c r="G77" s="1">
        <f>AT17</f>
        <v>84.912517560000822</v>
      </c>
      <c r="H77" s="1">
        <f>AT18</f>
        <v>86.406845080013667</v>
      </c>
      <c r="I77" s="1">
        <f>AT19</f>
        <v>93.073063670899927</v>
      </c>
      <c r="J77" s="1">
        <f>AT20</f>
        <v>96.626724997024851</v>
      </c>
      <c r="K77" s="5">
        <f>AT21</f>
        <v>81.93801701280357</v>
      </c>
      <c r="L77" s="5">
        <f>AT22</f>
        <v>74.036319279728986</v>
      </c>
      <c r="M77" s="1">
        <f>AS23</f>
        <v>27.230404780619882</v>
      </c>
      <c r="P77" s="1">
        <f t="shared" si="87"/>
        <v>-5.8080441411358312E-2</v>
      </c>
      <c r="Q77" s="1">
        <f t="shared" si="83"/>
        <v>-0.28314215188038028</v>
      </c>
      <c r="R77" s="1">
        <f t="shared" si="83"/>
        <v>1.1543487730506736</v>
      </c>
      <c r="S77" s="1">
        <f t="shared" si="83"/>
        <v>1.1543487730506736</v>
      </c>
      <c r="U77" s="1">
        <f t="shared" si="84"/>
        <v>5.5829824306664566</v>
      </c>
      <c r="V77" s="1">
        <f t="shared" si="84"/>
        <v>2.3014374909249224</v>
      </c>
      <c r="W77" s="1">
        <f t="shared" si="84"/>
        <v>-0.7332655728183699</v>
      </c>
      <c r="X77" s="1">
        <f t="shared" si="84"/>
        <v>3.8986496297371742</v>
      </c>
      <c r="Z77" s="1">
        <f t="shared" si="85"/>
        <v>2.9693625671554957</v>
      </c>
      <c r="AA77" s="1">
        <f t="shared" si="85"/>
        <v>1.0236677798751208</v>
      </c>
      <c r="AB77" s="1">
        <f t="shared" si="85"/>
        <v>5.4014810512559848</v>
      </c>
      <c r="AC77" s="1">
        <f t="shared" si="85"/>
        <v>11.325686075214152</v>
      </c>
      <c r="AE77" s="1">
        <f t="shared" si="86"/>
        <v>2.8023812980978726</v>
      </c>
      <c r="AF77" s="1">
        <f t="shared" si="86"/>
        <v>3.9857702918542048</v>
      </c>
      <c r="AG77" s="1">
        <f t="shared" si="86"/>
        <v>9.1694496878176199</v>
      </c>
      <c r="AH77" s="1">
        <f t="shared" si="86"/>
        <v>16.930448671409913</v>
      </c>
      <c r="AI77" s="1"/>
      <c r="AJ77" s="1"/>
      <c r="AK77" s="1"/>
    </row>
    <row r="78" spans="1:37" x14ac:dyDescent="0.25">
      <c r="C78" t="s">
        <v>130</v>
      </c>
      <c r="D78" s="1">
        <f>AR14</f>
        <v>78.015595943291558</v>
      </c>
      <c r="E78" s="1">
        <f>AR15</f>
        <v>17.996227419980087</v>
      </c>
      <c r="F78" s="1">
        <f>AR16</f>
        <v>91.789011820031732</v>
      </c>
      <c r="G78" s="1">
        <f>AR17</f>
        <v>87.625698594462392</v>
      </c>
      <c r="H78" s="1">
        <f>AR18</f>
        <v>86.406845080013667</v>
      </c>
      <c r="I78" s="1">
        <f>AR19</f>
        <v>92.634298491543888</v>
      </c>
      <c r="J78" s="1">
        <f>AR20</f>
        <v>96.626724997024851</v>
      </c>
      <c r="K78" s="5">
        <f>AR21</f>
        <v>81.627880688001113</v>
      </c>
      <c r="L78" s="5">
        <f>AR22</f>
        <v>74.036319279728986</v>
      </c>
      <c r="M78" s="1">
        <f>AR23</f>
        <v>26.963981084394657</v>
      </c>
      <c r="P78" s="1">
        <f t="shared" si="87"/>
        <v>1.8948744010454412</v>
      </c>
      <c r="Q78" s="1">
        <f t="shared" si="83"/>
        <v>-0.95106722811092637</v>
      </c>
      <c r="R78" s="1">
        <f t="shared" si="83"/>
        <v>-3.5138667053869548</v>
      </c>
      <c r="S78" s="1">
        <f t="shared" si="83"/>
        <v>0.508203862349348</v>
      </c>
      <c r="U78" s="1">
        <f t="shared" si="84"/>
        <v>0.73326557281832927</v>
      </c>
      <c r="V78" s="1">
        <f t="shared" si="84"/>
        <v>3.8841295193843384</v>
      </c>
      <c r="W78" s="1">
        <f t="shared" si="84"/>
        <v>0.28314215188033959</v>
      </c>
      <c r="X78" s="1">
        <f t="shared" si="84"/>
        <v>2.7588209670393504</v>
      </c>
      <c r="Z78" s="1">
        <f t="shared" si="85"/>
        <v>0.34122259329169791</v>
      </c>
      <c r="AA78" s="1">
        <f t="shared" si="85"/>
        <v>0.58080441411354244</v>
      </c>
      <c r="AB78" s="1">
        <f t="shared" si="85"/>
        <v>7.0785537970088557</v>
      </c>
      <c r="AC78" s="1">
        <f t="shared" si="85"/>
        <v>2.243357049513564</v>
      </c>
      <c r="AE78" s="1">
        <f t="shared" si="86"/>
        <v>-0.30492231740962777</v>
      </c>
      <c r="AF78" s="1">
        <f t="shared" si="86"/>
        <v>2.5119790910410811</v>
      </c>
      <c r="AG78" s="1">
        <f t="shared" si="86"/>
        <v>5.4305212719616707</v>
      </c>
      <c r="AH78" s="1">
        <f t="shared" si="86"/>
        <v>6.0694061274865572</v>
      </c>
      <c r="AI78" s="1"/>
      <c r="AJ78" s="1"/>
      <c r="AK78" s="1"/>
    </row>
    <row r="79" spans="1:37" x14ac:dyDescent="0.25">
      <c r="D79" t="s">
        <v>1</v>
      </c>
      <c r="E79" t="s">
        <v>0</v>
      </c>
      <c r="F79" t="s">
        <v>8</v>
      </c>
      <c r="G79" t="s">
        <v>2</v>
      </c>
      <c r="H79" t="s">
        <v>3</v>
      </c>
      <c r="I79" t="s">
        <v>4</v>
      </c>
      <c r="J79" t="s">
        <v>5</v>
      </c>
      <c r="K79" s="4" t="s">
        <v>6</v>
      </c>
      <c r="L79" s="4" t="s">
        <v>7</v>
      </c>
    </row>
    <row r="80" spans="1:37" x14ac:dyDescent="0.25">
      <c r="A80">
        <v>2070</v>
      </c>
      <c r="B80" t="s">
        <v>133</v>
      </c>
      <c r="C80" t="s">
        <v>11</v>
      </c>
      <c r="D80" s="1">
        <f>AU14</f>
        <v>78.015595943291558</v>
      </c>
      <c r="E80" s="1">
        <f>AU15</f>
        <v>17.170972783955282</v>
      </c>
      <c r="F80" s="1">
        <f>AU16</f>
        <v>91.789011820031732</v>
      </c>
      <c r="G80" s="1">
        <f>AU17</f>
        <v>87.424722221539326</v>
      </c>
      <c r="H80" s="1">
        <f>AU18</f>
        <v>86.406845080013667</v>
      </c>
      <c r="I80" s="1">
        <f>AU19</f>
        <v>91.811613780251321</v>
      </c>
      <c r="J80" s="1">
        <f>AU20</f>
        <v>96.626724997024851</v>
      </c>
      <c r="K80" s="5">
        <f>AU21</f>
        <v>81.441798893119667</v>
      </c>
      <c r="L80" s="5">
        <f>AU22</f>
        <v>69.409049324745922</v>
      </c>
      <c r="M80" s="1">
        <f>AU23</f>
        <v>26.185643286136667</v>
      </c>
    </row>
    <row r="81" spans="1:34" x14ac:dyDescent="0.25">
      <c r="C81" t="s">
        <v>12</v>
      </c>
      <c r="D81" s="1">
        <f>AV14</f>
        <v>76.350628956696923</v>
      </c>
      <c r="E81" s="1">
        <f>AV15</f>
        <v>19.657652758643785</v>
      </c>
      <c r="F81" s="1">
        <f>AV16</f>
        <v>91.789011820031732</v>
      </c>
      <c r="G81" s="1">
        <f>AV17</f>
        <v>88.429604086154711</v>
      </c>
      <c r="H81" s="1">
        <f>AV18</f>
        <v>86.406845080013667</v>
      </c>
      <c r="I81" s="1">
        <f>AV19</f>
        <v>91.756768132831795</v>
      </c>
      <c r="J81" s="1">
        <f>AV20</f>
        <v>96.626724997024851</v>
      </c>
      <c r="K81" s="5">
        <f>AV21</f>
        <v>78.588544704937263</v>
      </c>
      <c r="L81" s="5">
        <f>AV22</f>
        <v>74.456980184727442</v>
      </c>
      <c r="M81" s="1">
        <f>AV23</f>
        <v>28.292293512717574</v>
      </c>
      <c r="P81" s="1">
        <f>AVERAGE(P73:P77)</f>
        <v>-1.0410919122985407</v>
      </c>
      <c r="Q81" s="1">
        <f t="shared" ref="Q81:AH81" si="88">AVERAGE(Q73:Q77)</f>
        <v>0.55902424858427613</v>
      </c>
      <c r="R81" s="1">
        <f t="shared" si="88"/>
        <v>-2.0647596921736753</v>
      </c>
      <c r="S81" s="1">
        <f t="shared" si="88"/>
        <v>-1.3489182517787217</v>
      </c>
      <c r="T81" s="1">
        <f t="shared" si="88"/>
        <v>0.01</v>
      </c>
      <c r="U81" s="1">
        <f t="shared" si="88"/>
        <v>2.9054740816030136</v>
      </c>
      <c r="V81" s="1">
        <f t="shared" si="88"/>
        <v>2.2723972702192503</v>
      </c>
      <c r="W81" s="1">
        <f t="shared" si="88"/>
        <v>0.35283868157396958</v>
      </c>
      <c r="X81" s="1">
        <f t="shared" si="88"/>
        <v>-1.2879337882967989</v>
      </c>
      <c r="Y81" s="1">
        <f t="shared" si="88"/>
        <v>0.01</v>
      </c>
      <c r="Z81" s="1">
        <f t="shared" si="88"/>
        <v>2.3275736895600359</v>
      </c>
      <c r="AA81" s="1">
        <f t="shared" si="88"/>
        <v>2.9824306664730518</v>
      </c>
      <c r="AB81" s="1">
        <f t="shared" si="88"/>
        <v>-0.14229708145781644</v>
      </c>
      <c r="AC81" s="1">
        <f t="shared" si="88"/>
        <v>1.4999273994482316</v>
      </c>
      <c r="AD81" s="1">
        <f t="shared" si="88"/>
        <v>0.01</v>
      </c>
      <c r="AE81" s="1">
        <f t="shared" si="88"/>
        <v>3.5429069260926327</v>
      </c>
      <c r="AF81" s="1">
        <f t="shared" si="88"/>
        <v>4.4823580659212876</v>
      </c>
      <c r="AG81" s="1">
        <f t="shared" si="88"/>
        <v>3.5530710033396162</v>
      </c>
      <c r="AH81" s="1">
        <f t="shared" si="88"/>
        <v>3.7389284158559546</v>
      </c>
    </row>
    <row r="82" spans="1:34" x14ac:dyDescent="0.25">
      <c r="C82" t="s">
        <v>13</v>
      </c>
      <c r="D82" s="1">
        <f>AW14</f>
        <v>69.452908583661994</v>
      </c>
      <c r="E82" s="1">
        <f>AW15</f>
        <v>16.679749786321469</v>
      </c>
      <c r="F82" s="1">
        <f>AW16</f>
        <v>91.789011820031732</v>
      </c>
      <c r="G82" s="1">
        <f>AW17</f>
        <v>85.917399424616221</v>
      </c>
      <c r="H82" s="1">
        <f>AW18</f>
        <v>86.406845080013667</v>
      </c>
      <c r="I82" s="1">
        <f>AW19</f>
        <v>91.263157306056257</v>
      </c>
      <c r="J82" s="1">
        <f>AW20</f>
        <v>96.626724997024851</v>
      </c>
      <c r="K82" s="5">
        <f>AW21</f>
        <v>82.68234419232941</v>
      </c>
      <c r="L82" s="5">
        <f>AW22</f>
        <v>74.036319279728986</v>
      </c>
      <c r="M82" s="1">
        <f>AW23</f>
        <v>25.700371553726431</v>
      </c>
    </row>
    <row r="83" spans="1:34" x14ac:dyDescent="0.25">
      <c r="C83" t="s">
        <v>14</v>
      </c>
      <c r="D83" s="1">
        <f>AX14</f>
        <v>79.918415356542567</v>
      </c>
      <c r="E83" s="1">
        <f>AX15</f>
        <v>19.434964999716456</v>
      </c>
      <c r="F83" s="1">
        <f>AX16</f>
        <v>91.789011820031732</v>
      </c>
      <c r="G83" s="1">
        <f>AX17</f>
        <v>91.946690612308586</v>
      </c>
      <c r="H83" s="1">
        <f>AX18</f>
        <v>86.406845080013667</v>
      </c>
      <c r="I83" s="1">
        <f>AX19</f>
        <v>92.25037895960736</v>
      </c>
      <c r="J83" s="1">
        <f>AX20</f>
        <v>96.626724997024851</v>
      </c>
      <c r="K83" s="5">
        <f>AX21</f>
        <v>82.248153337605984</v>
      </c>
      <c r="L83" s="5">
        <f>AX22</f>
        <v>71.933014754736689</v>
      </c>
      <c r="M83" s="1">
        <f>AX23</f>
        <v>28.311323776733659</v>
      </c>
      <c r="U83" s="1"/>
    </row>
    <row r="84" spans="1:34" x14ac:dyDescent="0.25">
      <c r="C84" t="s">
        <v>131</v>
      </c>
      <c r="D84" s="1">
        <f>AZ14</f>
        <v>71.355727996913004</v>
      </c>
      <c r="E84" s="1">
        <f>AZ15</f>
        <v>17.422042316079231</v>
      </c>
      <c r="F84" s="1">
        <f>AZ16</f>
        <v>91.789011820031732</v>
      </c>
      <c r="G84" s="1">
        <f>AZ17</f>
        <v>85.113493932923916</v>
      </c>
      <c r="H84" s="1">
        <f>AZ18</f>
        <v>86.406845080013667</v>
      </c>
      <c r="I84" s="1">
        <f>AZ19</f>
        <v>93.402137555416957</v>
      </c>
      <c r="J84" s="1">
        <f>AZ20</f>
        <v>96.626724997024851</v>
      </c>
      <c r="K84" s="5">
        <f>AZ21</f>
        <v>81.689907952961619</v>
      </c>
      <c r="L84" s="5">
        <f>AZ22</f>
        <v>68.147066609750539</v>
      </c>
      <c r="M84" s="1">
        <f>BA23</f>
        <v>26.480612378386027</v>
      </c>
      <c r="P84">
        <f>COUNTIF(P73:P78,"&lt;0")</f>
        <v>4</v>
      </c>
      <c r="Q84">
        <f t="shared" ref="Q84:AH84" si="89">COUNTIF(Q73:Q78,"&lt;0")</f>
        <v>4</v>
      </c>
      <c r="R84">
        <f t="shared" si="89"/>
        <v>3</v>
      </c>
      <c r="S84">
        <f t="shared" si="89"/>
        <v>3</v>
      </c>
      <c r="T84">
        <f t="shared" si="89"/>
        <v>0</v>
      </c>
      <c r="U84">
        <f t="shared" si="89"/>
        <v>2</v>
      </c>
      <c r="V84">
        <f t="shared" si="89"/>
        <v>1</v>
      </c>
      <c r="W84">
        <f t="shared" si="89"/>
        <v>2</v>
      </c>
      <c r="X84">
        <f t="shared" si="89"/>
        <v>2</v>
      </c>
      <c r="Y84">
        <f t="shared" si="89"/>
        <v>0</v>
      </c>
      <c r="Z84">
        <f t="shared" si="89"/>
        <v>2</v>
      </c>
      <c r="AA84">
        <f t="shared" si="89"/>
        <v>2</v>
      </c>
      <c r="AB84">
        <f t="shared" si="89"/>
        <v>2</v>
      </c>
      <c r="AC84">
        <f t="shared" si="89"/>
        <v>2</v>
      </c>
      <c r="AD84">
        <f t="shared" si="89"/>
        <v>0</v>
      </c>
      <c r="AE84">
        <f t="shared" si="89"/>
        <v>3</v>
      </c>
      <c r="AF84">
        <f t="shared" si="89"/>
        <v>1</v>
      </c>
      <c r="AG84">
        <f t="shared" si="89"/>
        <v>2</v>
      </c>
      <c r="AH84">
        <f t="shared" si="89"/>
        <v>3</v>
      </c>
    </row>
    <row r="85" spans="1:34" x14ac:dyDescent="0.25">
      <c r="C85" t="s">
        <v>15</v>
      </c>
      <c r="D85" s="1">
        <f>BA14</f>
        <v>47.80833775793171</v>
      </c>
      <c r="E85" s="1">
        <f>BA15</f>
        <v>17.815020714186282</v>
      </c>
      <c r="F85" s="1">
        <f>BA16</f>
        <v>91.789011820031732</v>
      </c>
      <c r="G85" s="1">
        <f>BA17</f>
        <v>79.586643677539243</v>
      </c>
      <c r="H85" s="1">
        <f>BA18</f>
        <v>86.406845080013667</v>
      </c>
      <c r="I85" s="1">
        <f>BA19</f>
        <v>91.592231190573287</v>
      </c>
      <c r="J85" s="1">
        <f>BA20</f>
        <v>96.626724997024851</v>
      </c>
      <c r="K85" s="5">
        <f>BA21</f>
        <v>85.039380260827912</v>
      </c>
      <c r="L85" s="5">
        <f>BA22</f>
        <v>74.036319279728986</v>
      </c>
      <c r="M85" s="1">
        <f>AZ23</f>
        <v>26.364527767887893</v>
      </c>
    </row>
    <row r="86" spans="1:34" x14ac:dyDescent="0.25">
      <c r="C86" t="s">
        <v>130</v>
      </c>
      <c r="D86" s="1">
        <f>AY14</f>
        <v>75.6370716767278</v>
      </c>
      <c r="E86" s="1">
        <f>AY15</f>
        <v>17.967845646783466</v>
      </c>
      <c r="F86" s="1">
        <f>AY16</f>
        <v>91.789011820031732</v>
      </c>
      <c r="G86" s="1">
        <f>AY17</f>
        <v>86.52032854338546</v>
      </c>
      <c r="H86" s="1">
        <f>AY18</f>
        <v>86.406845080013667</v>
      </c>
      <c r="I86" s="1">
        <f>AY19</f>
        <v>92.140687664768322</v>
      </c>
      <c r="J86" s="1">
        <f>AY20</f>
        <v>96.626724997024851</v>
      </c>
      <c r="K86" s="5">
        <f>AY21</f>
        <v>82.744371457289901</v>
      </c>
      <c r="L86" s="5">
        <f>AY22</f>
        <v>74.036319279728986</v>
      </c>
      <c r="M86" s="1">
        <f>AY23</f>
        <v>26.916405424354434</v>
      </c>
    </row>
    <row r="88" spans="1:34" x14ac:dyDescent="0.25">
      <c r="D88" t="s">
        <v>1</v>
      </c>
      <c r="E88" t="s">
        <v>0</v>
      </c>
      <c r="F88" t="s">
        <v>8</v>
      </c>
      <c r="G88" t="s">
        <v>2</v>
      </c>
      <c r="H88" t="s">
        <v>3</v>
      </c>
      <c r="I88" t="s">
        <v>4</v>
      </c>
      <c r="J88" t="s">
        <v>5</v>
      </c>
      <c r="K88" s="4" t="s">
        <v>6</v>
      </c>
      <c r="L88" s="4" t="s">
        <v>7</v>
      </c>
    </row>
    <row r="89" spans="1:34" x14ac:dyDescent="0.25">
      <c r="A89">
        <v>2090</v>
      </c>
      <c r="B89" t="s">
        <v>133</v>
      </c>
      <c r="C89" t="s">
        <v>11</v>
      </c>
      <c r="D89" s="1">
        <f>BB14</f>
        <v>77.777743516635184</v>
      </c>
      <c r="E89" s="1">
        <f>BB15</f>
        <v>17.828119994123181</v>
      </c>
      <c r="F89" s="1">
        <f>BB16</f>
        <v>91.789011820031732</v>
      </c>
      <c r="G89" s="1">
        <f>BB17</f>
        <v>83.606171136000825</v>
      </c>
      <c r="H89" s="1">
        <f>BB18</f>
        <v>86.406845080013667</v>
      </c>
      <c r="I89" s="1">
        <f>BB19</f>
        <v>91.976150722509828</v>
      </c>
      <c r="J89" s="1">
        <f>BB20</f>
        <v>96.626724997024851</v>
      </c>
      <c r="K89" s="5">
        <f>BB21</f>
        <v>79.58098094430504</v>
      </c>
      <c r="L89" s="5">
        <f>BB22</f>
        <v>65.623101179759786</v>
      </c>
      <c r="M89" s="1">
        <f>BB23</f>
        <v>26.615727252900246</v>
      </c>
    </row>
    <row r="90" spans="1:34" x14ac:dyDescent="0.25">
      <c r="C90" t="s">
        <v>12</v>
      </c>
      <c r="D90" s="1">
        <f>BC14</f>
        <v>75.399219250071411</v>
      </c>
      <c r="E90" s="1">
        <f>BC15</f>
        <v>19.941470490609987</v>
      </c>
      <c r="F90" s="1">
        <f>BC16</f>
        <v>91.789011820031732</v>
      </c>
      <c r="G90" s="1">
        <f>BC17</f>
        <v>88.429604086154711</v>
      </c>
      <c r="H90" s="1">
        <f>BC18</f>
        <v>86.406845080013667</v>
      </c>
      <c r="I90" s="1">
        <f>BC19</f>
        <v>92.140687664768322</v>
      </c>
      <c r="J90" s="1">
        <f>BC20</f>
        <v>96.626724997024851</v>
      </c>
      <c r="K90" s="5">
        <f>BC21</f>
        <v>78.8366537647792</v>
      </c>
      <c r="L90" s="5">
        <f>BC22</f>
        <v>74.036319279728986</v>
      </c>
      <c r="M90" s="1">
        <f>BC23</f>
        <v>28.551105103336365</v>
      </c>
    </row>
    <row r="91" spans="1:34" x14ac:dyDescent="0.25">
      <c r="C91" t="s">
        <v>13</v>
      </c>
      <c r="D91" s="1">
        <f>BD14</f>
        <v>77.06418623666606</v>
      </c>
      <c r="E91" s="1">
        <f>BD15</f>
        <v>16.933002531768235</v>
      </c>
      <c r="F91" s="1">
        <f>BD16</f>
        <v>91.789011820031732</v>
      </c>
      <c r="G91" s="1">
        <f>BD17</f>
        <v>84.912517560000822</v>
      </c>
      <c r="H91" s="1">
        <f>BD18</f>
        <v>86.406845080013667</v>
      </c>
      <c r="I91" s="1">
        <f>BD19</f>
        <v>90.5501638896027</v>
      </c>
      <c r="J91" s="1">
        <f>BD20</f>
        <v>96.626724997024851</v>
      </c>
      <c r="K91" s="5">
        <f>BD21</f>
        <v>81.441798893119667</v>
      </c>
      <c r="L91" s="5">
        <f>BD22</f>
        <v>74.036319279728986</v>
      </c>
      <c r="M91" s="1">
        <f>BD23</f>
        <v>25.900189325895351</v>
      </c>
    </row>
    <row r="92" spans="1:34" x14ac:dyDescent="0.25">
      <c r="C92" t="s">
        <v>14</v>
      </c>
      <c r="D92" s="1">
        <f>BE14</f>
        <v>79.918415356542567</v>
      </c>
      <c r="E92" s="1">
        <f>BE15</f>
        <v>19.847592317728861</v>
      </c>
      <c r="F92" s="1">
        <f>BE16</f>
        <v>91.556634574917723</v>
      </c>
      <c r="G92" s="1">
        <f>BE17</f>
        <v>91.645226052923974</v>
      </c>
      <c r="H92" s="1">
        <f>BE18</f>
        <v>86.406845080013667</v>
      </c>
      <c r="I92" s="1">
        <f>BE19</f>
        <v>92.689144138963385</v>
      </c>
      <c r="J92" s="1">
        <f>BE20</f>
        <v>96.626724997024851</v>
      </c>
      <c r="K92" s="5">
        <f>BE21</f>
        <v>80.015171799028465</v>
      </c>
      <c r="L92" s="5">
        <f>BE22</f>
        <v>72.353675659735146</v>
      </c>
      <c r="M92" s="1">
        <f>BE23</f>
        <v>28.612001948187849</v>
      </c>
    </row>
    <row r="93" spans="1:34" x14ac:dyDescent="0.25">
      <c r="C93" t="s">
        <v>131</v>
      </c>
      <c r="D93" s="1">
        <f>BG14</f>
        <v>69.928613436974757</v>
      </c>
      <c r="E93" s="1">
        <f>BG15</f>
        <v>17.747341101178957</v>
      </c>
      <c r="F93" s="1">
        <f>BG16</f>
        <v>91.789011820031732</v>
      </c>
      <c r="G93" s="1">
        <f>BG17</f>
        <v>91.142785120616267</v>
      </c>
      <c r="H93" s="1">
        <f>BG18</f>
        <v>86.406845080013667</v>
      </c>
      <c r="I93" s="1">
        <f>BG19</f>
        <v>93.840902734772996</v>
      </c>
      <c r="J93" s="1">
        <f>BG20</f>
        <v>96.626724997024851</v>
      </c>
      <c r="K93" s="5">
        <f>BG21</f>
        <v>84.108971286420626</v>
      </c>
      <c r="L93" s="5">
        <f>BG22</f>
        <v>74.877641089725898</v>
      </c>
      <c r="M93" s="1">
        <f>BH23</f>
        <v>27.257047150242403</v>
      </c>
    </row>
    <row r="94" spans="1:34" x14ac:dyDescent="0.25">
      <c r="C94" t="s">
        <v>15</v>
      </c>
      <c r="D94" s="1">
        <f>BH14</f>
        <v>64.933712477190838</v>
      </c>
      <c r="E94" s="1">
        <f>BH15</f>
        <v>18.356457618244885</v>
      </c>
      <c r="F94" s="1">
        <f>BH16</f>
        <v>91.789011820031732</v>
      </c>
      <c r="G94" s="1">
        <f>BH17</f>
        <v>88.831556832000857</v>
      </c>
      <c r="H94" s="1">
        <f>BH18</f>
        <v>86.406845080013667</v>
      </c>
      <c r="I94" s="1">
        <f>BH19</f>
        <v>91.647076837992785</v>
      </c>
      <c r="J94" s="1">
        <f>BH20</f>
        <v>96.626724997024851</v>
      </c>
      <c r="K94" s="5">
        <f>BH21</f>
        <v>84.667216671065006</v>
      </c>
      <c r="L94" s="5">
        <f>BH22</f>
        <v>74.456980184727442</v>
      </c>
      <c r="M94" s="1">
        <f>BG23</f>
        <v>26.870732790715824</v>
      </c>
    </row>
    <row r="95" spans="1:34" x14ac:dyDescent="0.25">
      <c r="C95" t="s">
        <v>130</v>
      </c>
      <c r="D95" s="1">
        <f>BF14</f>
        <v>77.06418623666606</v>
      </c>
      <c r="E95" s="1">
        <f>BF15</f>
        <v>18.236380885489954</v>
      </c>
      <c r="F95" s="1">
        <f>BF16</f>
        <v>91.789011820031732</v>
      </c>
      <c r="G95" s="1">
        <f>BF17</f>
        <v>88.128139526770084</v>
      </c>
      <c r="H95" s="1">
        <f>BF18</f>
        <v>86.406845080013667</v>
      </c>
      <c r="I95" s="1">
        <f>BF19</f>
        <v>92.305224607026858</v>
      </c>
      <c r="J95" s="1">
        <f>BF20</f>
        <v>96.626724997024851</v>
      </c>
      <c r="K95" s="5">
        <f>BF21</f>
        <v>82.248153337605984</v>
      </c>
      <c r="L95" s="5">
        <f>BF22</f>
        <v>74.036319279728986</v>
      </c>
      <c r="M95" s="1">
        <f>BF23</f>
        <v>27.182829120579662</v>
      </c>
    </row>
    <row r="97" spans="1:13" x14ac:dyDescent="0.25">
      <c r="D97" t="s">
        <v>1</v>
      </c>
      <c r="E97" t="s">
        <v>0</v>
      </c>
      <c r="F97" t="s">
        <v>8</v>
      </c>
      <c r="G97" t="s">
        <v>2</v>
      </c>
      <c r="H97" t="s">
        <v>3</v>
      </c>
      <c r="I97" t="s">
        <v>4</v>
      </c>
      <c r="J97" t="s">
        <v>5</v>
      </c>
      <c r="K97" s="4" t="s">
        <v>6</v>
      </c>
      <c r="L97" s="4" t="s">
        <v>7</v>
      </c>
    </row>
    <row r="98" spans="1:13" x14ac:dyDescent="0.25">
      <c r="A98">
        <v>2030</v>
      </c>
      <c r="B98" t="s">
        <v>134</v>
      </c>
      <c r="C98" t="s">
        <v>11</v>
      </c>
      <c r="D98" s="1">
        <f>BI14</f>
        <v>64.220155197221715</v>
      </c>
      <c r="E98" s="1">
        <f>BI15</f>
        <v>15.435318192315812</v>
      </c>
      <c r="F98" s="1">
        <f>BI16</f>
        <v>91.789011820031732</v>
      </c>
      <c r="G98" s="1">
        <f>BI17</f>
        <v>79.888108236923856</v>
      </c>
      <c r="H98" s="1">
        <f>BI18</f>
        <v>86.406845080013667</v>
      </c>
      <c r="I98" s="1">
        <f>BI19</f>
        <v>90.98892906895874</v>
      </c>
      <c r="J98" s="1">
        <f>BI20</f>
        <v>96.626724997024851</v>
      </c>
      <c r="K98" s="5">
        <f>BI21</f>
        <v>81.689907952961619</v>
      </c>
      <c r="L98" s="5">
        <f>BI22</f>
        <v>70.671032039741306</v>
      </c>
      <c r="M98" s="1">
        <f>BI23</f>
        <v>24.404410574230855</v>
      </c>
    </row>
    <row r="99" spans="1:13" x14ac:dyDescent="0.25">
      <c r="C99" t="s">
        <v>12</v>
      </c>
      <c r="D99" s="1">
        <f>BJ14</f>
        <v>78.729153223260695</v>
      </c>
      <c r="E99" s="1">
        <f>BJ15</f>
        <v>17.799738220926564</v>
      </c>
      <c r="F99" s="1">
        <f>BJ16</f>
        <v>91.789011820031732</v>
      </c>
      <c r="G99" s="1">
        <f>BJ17</f>
        <v>81.596407406770027</v>
      </c>
      <c r="H99" s="1">
        <f>BJ18</f>
        <v>86.406845080013667</v>
      </c>
      <c r="I99" s="1">
        <f>BJ19</f>
        <v>92.195533312187848</v>
      </c>
      <c r="J99" s="1">
        <f>BJ20</f>
        <v>96.626724997024851</v>
      </c>
      <c r="K99" s="5">
        <f>BJ21</f>
        <v>80.759498978554305</v>
      </c>
      <c r="L99" s="5">
        <f>BJ22</f>
        <v>72.353675659735146</v>
      </c>
      <c r="M99" s="1">
        <f>BJ23</f>
        <v>26.634757516916334</v>
      </c>
    </row>
    <row r="100" spans="1:13" x14ac:dyDescent="0.25">
      <c r="C100" t="s">
        <v>13</v>
      </c>
      <c r="D100" s="1">
        <f>BK14</f>
        <v>67.787941597067359</v>
      </c>
      <c r="E100" s="1">
        <f>BK15</f>
        <v>15.234462566616653</v>
      </c>
      <c r="F100" s="1">
        <f>BK16</f>
        <v>91.789011820031732</v>
      </c>
      <c r="G100" s="1">
        <f>BK17</f>
        <v>86.017887611077768</v>
      </c>
      <c r="H100" s="1">
        <f>BK18</f>
        <v>86.723353670050358</v>
      </c>
      <c r="I100" s="1">
        <f>BK19</f>
        <v>91.043774716378238</v>
      </c>
      <c r="J100" s="1">
        <f>BK20</f>
        <v>96.626724997024851</v>
      </c>
      <c r="K100" s="5">
        <f>BK21</f>
        <v>82.86842598721087</v>
      </c>
      <c r="L100" s="5">
        <f>BK22</f>
        <v>73.194997469732058</v>
      </c>
      <c r="M100" s="1">
        <f>BK23</f>
        <v>24.425343864648553</v>
      </c>
    </row>
    <row r="101" spans="1:13" x14ac:dyDescent="0.25">
      <c r="C101" t="s">
        <v>14</v>
      </c>
      <c r="D101" s="1">
        <f>BL14</f>
        <v>78.96700564991707</v>
      </c>
      <c r="E101" s="1">
        <f>BL15</f>
        <v>17.256118103545141</v>
      </c>
      <c r="F101" s="1">
        <f>BL16</f>
        <v>91.789011820031732</v>
      </c>
      <c r="G101" s="1">
        <f>BL17</f>
        <v>89.836438696616256</v>
      </c>
      <c r="H101" s="1">
        <f>BL18</f>
        <v>86.406845080013667</v>
      </c>
      <c r="I101" s="1">
        <f>BL19</f>
        <v>93.292446260577961</v>
      </c>
      <c r="J101" s="1">
        <f>BL20</f>
        <v>96.626724997024851</v>
      </c>
      <c r="K101" s="5">
        <f>BL21</f>
        <v>81.813962482882587</v>
      </c>
      <c r="L101" s="5">
        <f>BL22</f>
        <v>69.409049324745922</v>
      </c>
      <c r="M101" s="1">
        <f>BL23</f>
        <v>26.375945926297543</v>
      </c>
    </row>
    <row r="102" spans="1:13" x14ac:dyDescent="0.25">
      <c r="C102" t="s">
        <v>131</v>
      </c>
      <c r="D102" s="1">
        <f>BN14</f>
        <v>66.122974610472724</v>
      </c>
      <c r="E102" s="1">
        <f>BN15</f>
        <v>16.328252441347939</v>
      </c>
      <c r="F102" s="1">
        <f>BN16</f>
        <v>91.789011820031732</v>
      </c>
      <c r="G102" s="1">
        <f>BN17</f>
        <v>81.395431033846947</v>
      </c>
      <c r="H102" s="1">
        <f>BN18</f>
        <v>86.406845080013667</v>
      </c>
      <c r="I102" s="1">
        <f>BN19</f>
        <v>93.621520145094976</v>
      </c>
      <c r="J102" s="1">
        <f>BN20</f>
        <v>96.626724997024851</v>
      </c>
      <c r="K102" s="5">
        <f>BN21</f>
        <v>81.069635303356733</v>
      </c>
      <c r="L102" s="5">
        <f>BN22</f>
        <v>68.988388419747466</v>
      </c>
      <c r="M102" s="1">
        <f>BO23</f>
        <v>26.514866853614986</v>
      </c>
    </row>
    <row r="103" spans="1:13" x14ac:dyDescent="0.25">
      <c r="C103" t="s">
        <v>15</v>
      </c>
      <c r="D103" s="1">
        <f>BO14</f>
        <v>64.458007623878089</v>
      </c>
      <c r="E103" s="1">
        <f>BO15</f>
        <v>17.697127194754167</v>
      </c>
      <c r="F103" s="1">
        <f>BO16</f>
        <v>91.789011820031732</v>
      </c>
      <c r="G103" s="1">
        <f>BO17</f>
        <v>80.892990101539255</v>
      </c>
      <c r="H103" s="1">
        <f>BO18</f>
        <v>86.406845080013667</v>
      </c>
      <c r="I103" s="1">
        <f>BO19</f>
        <v>93.073063670899927</v>
      </c>
      <c r="J103" s="1">
        <f>BO20</f>
        <v>96.626724997024851</v>
      </c>
      <c r="K103" s="5">
        <f>BO21</f>
        <v>82.744371457289901</v>
      </c>
      <c r="L103" s="5">
        <f>BO22</f>
        <v>73.615658374730529</v>
      </c>
      <c r="M103" s="1">
        <f>BN23</f>
        <v>25.29122087738055</v>
      </c>
    </row>
    <row r="104" spans="1:13" x14ac:dyDescent="0.25">
      <c r="C104" t="s">
        <v>130</v>
      </c>
      <c r="D104" s="1">
        <f>BM14</f>
        <v>73.496399836820402</v>
      </c>
      <c r="E104" s="1">
        <f>BM15</f>
        <v>16.363183854513014</v>
      </c>
      <c r="F104" s="1">
        <f>BM16</f>
        <v>91.789011820031732</v>
      </c>
      <c r="G104" s="1">
        <f>BM17</f>
        <v>82.802265644308505</v>
      </c>
      <c r="H104" s="1">
        <f>BM18</f>
        <v>86.406845080013667</v>
      </c>
      <c r="I104" s="1">
        <f>BM19</f>
        <v>92.689144138963385</v>
      </c>
      <c r="J104" s="1">
        <f>BM20</f>
        <v>96.626724997024851</v>
      </c>
      <c r="K104" s="5">
        <f>BM21</f>
        <v>82.186126072645521</v>
      </c>
      <c r="L104" s="5">
        <f>BM22</f>
        <v>70.250371134742849</v>
      </c>
      <c r="M104" s="1">
        <f>BM23</f>
        <v>25.414917593485114</v>
      </c>
    </row>
    <row r="106" spans="1:13" x14ac:dyDescent="0.25">
      <c r="D106" t="s">
        <v>1</v>
      </c>
      <c r="E106" t="s">
        <v>0</v>
      </c>
      <c r="F106" t="s">
        <v>8</v>
      </c>
      <c r="G106" t="s">
        <v>2</v>
      </c>
      <c r="H106" t="s">
        <v>3</v>
      </c>
      <c r="I106" t="s">
        <v>4</v>
      </c>
      <c r="J106" t="s">
        <v>5</v>
      </c>
      <c r="K106" s="4" t="s">
        <v>6</v>
      </c>
      <c r="L106" s="4" t="s">
        <v>7</v>
      </c>
    </row>
    <row r="107" spans="1:13" x14ac:dyDescent="0.25">
      <c r="A107">
        <v>2050</v>
      </c>
      <c r="B107" t="s">
        <v>134</v>
      </c>
      <c r="C107" t="s">
        <v>11</v>
      </c>
      <c r="D107" s="1">
        <f>BP14</f>
        <v>77.302038663322421</v>
      </c>
      <c r="E107" s="1">
        <f>BP15</f>
        <v>18.408854737992488</v>
      </c>
      <c r="F107" s="1">
        <f>BP16</f>
        <v>91.789011820031732</v>
      </c>
      <c r="G107" s="1">
        <f>BP17</f>
        <v>91.946690612308586</v>
      </c>
      <c r="H107" s="1">
        <f>BP18</f>
        <v>86.406845080013667</v>
      </c>
      <c r="I107" s="1">
        <f>BP19</f>
        <v>88.411183640242001</v>
      </c>
      <c r="J107" s="1">
        <f>BP20</f>
        <v>96.516546291212961</v>
      </c>
      <c r="K107" s="5">
        <f>BP21</f>
        <v>80.821526243514796</v>
      </c>
      <c r="L107" s="5">
        <f>BP22</f>
        <v>70.671032039741306</v>
      </c>
      <c r="M107" s="1">
        <f>BP23</f>
        <v>27.211374516603797</v>
      </c>
    </row>
    <row r="108" spans="1:13" x14ac:dyDescent="0.25">
      <c r="C108" t="s">
        <v>12</v>
      </c>
      <c r="D108" s="1">
        <f>BQ14</f>
        <v>76.826333810009672</v>
      </c>
      <c r="E108" s="1">
        <f>BQ15</f>
        <v>18.67302355005334</v>
      </c>
      <c r="F108" s="1">
        <f>BQ16</f>
        <v>91.789011820031732</v>
      </c>
      <c r="G108" s="1">
        <f>BQ17</f>
        <v>80.390549169231548</v>
      </c>
      <c r="H108" s="1">
        <f>BQ18</f>
        <v>86.406845080013667</v>
      </c>
      <c r="I108" s="1">
        <f>BQ19</f>
        <v>92.195533312187848</v>
      </c>
      <c r="J108" s="1">
        <f>BQ20</f>
        <v>96.626724997024851</v>
      </c>
      <c r="K108" s="5">
        <f>BQ21</f>
        <v>78.526517439976772</v>
      </c>
      <c r="L108" s="5">
        <f>BQ22</f>
        <v>74.877641089725898</v>
      </c>
      <c r="M108" s="1">
        <f>BQ23</f>
        <v>27.300816757479407</v>
      </c>
    </row>
    <row r="109" spans="1:13" x14ac:dyDescent="0.25">
      <c r="C109" t="s">
        <v>13</v>
      </c>
      <c r="D109" s="1">
        <f>BR14</f>
        <v>53.516795997684753</v>
      </c>
      <c r="E109" s="1">
        <f>BR15</f>
        <v>15.35890572601722</v>
      </c>
      <c r="F109" s="1">
        <f>BR16</f>
        <v>91.789011820031732</v>
      </c>
      <c r="G109" s="1">
        <f>BR17</f>
        <v>85.515446678770076</v>
      </c>
      <c r="H109" s="1">
        <f>BR18</f>
        <v>86.406845080013667</v>
      </c>
      <c r="I109" s="1">
        <f>BR19</f>
        <v>87.643344576368946</v>
      </c>
      <c r="J109" s="1">
        <f>BR20</f>
        <v>96.626724997024851</v>
      </c>
      <c r="K109" s="5">
        <f>BR21</f>
        <v>81.93801701280357</v>
      </c>
      <c r="L109" s="5">
        <f>BR22</f>
        <v>72.353675659735146</v>
      </c>
      <c r="M109" s="1">
        <f>BR23</f>
        <v>24.257877541306982</v>
      </c>
    </row>
    <row r="110" spans="1:13" x14ac:dyDescent="0.25">
      <c r="C110" t="s">
        <v>14</v>
      </c>
      <c r="D110" s="1">
        <f>BS14</f>
        <v>78.253448369947932</v>
      </c>
      <c r="E110" s="1">
        <f>BS15</f>
        <v>17.73860824788769</v>
      </c>
      <c r="F110" s="1">
        <f>BS16</f>
        <v>91.789011820031732</v>
      </c>
      <c r="G110" s="1">
        <f>BS17</f>
        <v>90.238391442462415</v>
      </c>
      <c r="H110" s="1">
        <f>BS18</f>
        <v>86.406845080013667</v>
      </c>
      <c r="I110" s="1">
        <f>BS19</f>
        <v>91.537385543153789</v>
      </c>
      <c r="J110" s="1">
        <f>BS20</f>
        <v>96.626724997024851</v>
      </c>
      <c r="K110" s="5">
        <f>BS21</f>
        <v>81.503826158080159</v>
      </c>
      <c r="L110" s="5">
        <f>BS22</f>
        <v>70.671032039741306</v>
      </c>
      <c r="M110" s="1">
        <f>BS23</f>
        <v>26.733714889799991</v>
      </c>
    </row>
    <row r="111" spans="1:13" x14ac:dyDescent="0.25">
      <c r="C111" t="s">
        <v>131</v>
      </c>
      <c r="D111" s="1">
        <f>BU14</f>
        <v>64.220155197221715</v>
      </c>
      <c r="E111" s="1">
        <f>BU15</f>
        <v>17.472256222504022</v>
      </c>
      <c r="F111" s="1">
        <f>BU16</f>
        <v>91.789011820031732</v>
      </c>
      <c r="G111" s="1">
        <f>BU17</f>
        <v>86.419840356923928</v>
      </c>
      <c r="H111" s="1">
        <f>BU18</f>
        <v>86.406845080013667</v>
      </c>
      <c r="I111" s="1">
        <f>BU19</f>
        <v>93.347291907997459</v>
      </c>
      <c r="J111" s="1">
        <f>BU20</f>
        <v>96.626724997024851</v>
      </c>
      <c r="K111" s="5">
        <f>BU21</f>
        <v>79.767062739186514</v>
      </c>
      <c r="L111" s="5">
        <f>BU22</f>
        <v>61.837153034773642</v>
      </c>
      <c r="M111" s="1">
        <f>BV23</f>
        <v>26.020079989196702</v>
      </c>
    </row>
    <row r="112" spans="1:13" x14ac:dyDescent="0.25">
      <c r="C112" t="s">
        <v>15</v>
      </c>
      <c r="D112" s="1">
        <f>BV14</f>
        <v>50.186862024495483</v>
      </c>
      <c r="E112" s="1">
        <f>BV15</f>
        <v>17.306332009969932</v>
      </c>
      <c r="F112" s="1">
        <f>BV16</f>
        <v>91.789011820031732</v>
      </c>
      <c r="G112" s="1">
        <f>BV17</f>
        <v>81.897871966154639</v>
      </c>
      <c r="H112" s="1">
        <f>BV18</f>
        <v>86.406845080013667</v>
      </c>
      <c r="I112" s="1">
        <f>BV19</f>
        <v>92.195533312187848</v>
      </c>
      <c r="J112" s="1">
        <f>BV20</f>
        <v>96.626724997024851</v>
      </c>
      <c r="K112" s="5">
        <f>BV21</f>
        <v>82.744371457289901</v>
      </c>
      <c r="L112" s="5">
        <f>BV22</f>
        <v>67.305744799753626</v>
      </c>
      <c r="M112" s="1">
        <f>BU23</f>
        <v>26.28650368542193</v>
      </c>
    </row>
    <row r="113" spans="1:13" x14ac:dyDescent="0.25">
      <c r="C113" t="s">
        <v>130</v>
      </c>
      <c r="D113" s="1">
        <f>BT14</f>
        <v>72.782842556851264</v>
      </c>
      <c r="E113" s="1">
        <f>BT15</f>
        <v>17.374011622977257</v>
      </c>
      <c r="F113" s="1">
        <f>BT16</f>
        <v>91.789011820031732</v>
      </c>
      <c r="G113" s="1">
        <f>BT17</f>
        <v>85.816911238154674</v>
      </c>
      <c r="H113" s="1">
        <f>BT18</f>
        <v>86.406845080013667</v>
      </c>
      <c r="I113" s="1">
        <f>BT19</f>
        <v>91.701922485412297</v>
      </c>
      <c r="J113" s="1">
        <f>BT20</f>
        <v>96.626724997024851</v>
      </c>
      <c r="K113" s="5">
        <f>BT21</f>
        <v>81.379771628159176</v>
      </c>
      <c r="L113" s="5">
        <f>BT22</f>
        <v>72.774336564733602</v>
      </c>
      <c r="M113" s="1">
        <f>BT23</f>
        <v>26.299824870233191</v>
      </c>
    </row>
    <row r="115" spans="1:13" x14ac:dyDescent="0.25">
      <c r="D115" t="s">
        <v>1</v>
      </c>
      <c r="E115" t="s">
        <v>0</v>
      </c>
      <c r="F115" t="s">
        <v>8</v>
      </c>
      <c r="G115" t="s">
        <v>2</v>
      </c>
      <c r="H115" t="s">
        <v>3</v>
      </c>
      <c r="I115" t="s">
        <v>4</v>
      </c>
      <c r="J115" t="s">
        <v>5</v>
      </c>
      <c r="K115" s="4" t="s">
        <v>6</v>
      </c>
      <c r="L115" s="4" t="s">
        <v>7</v>
      </c>
    </row>
    <row r="116" spans="1:13" x14ac:dyDescent="0.25">
      <c r="A116">
        <v>2070</v>
      </c>
      <c r="B116" t="s">
        <v>134</v>
      </c>
      <c r="C116" t="s">
        <v>11</v>
      </c>
      <c r="D116" s="1">
        <f>BW14</f>
        <v>75.6370716767278</v>
      </c>
      <c r="E116" s="1">
        <f>BW15</f>
        <v>16.090282189160892</v>
      </c>
      <c r="F116" s="1">
        <f>BW16</f>
        <v>91.789011820031732</v>
      </c>
      <c r="G116" s="1">
        <f>BW17</f>
        <v>78.883226372308457</v>
      </c>
      <c r="H116" s="1">
        <f>BW18</f>
        <v>86.406845080013667</v>
      </c>
      <c r="I116" s="1">
        <f>BW19</f>
        <v>84.626833968296154</v>
      </c>
      <c r="J116" s="1">
        <f>BW20</f>
        <v>96.626724997024851</v>
      </c>
      <c r="K116" s="5">
        <f>BW21</f>
        <v>78.278408380134806</v>
      </c>
      <c r="L116" s="5">
        <f>BW22</f>
        <v>68.988388419747466</v>
      </c>
      <c r="M116" s="1">
        <f>BW23</f>
        <v>24.71460387769309</v>
      </c>
    </row>
    <row r="117" spans="1:13" x14ac:dyDescent="0.25">
      <c r="C117" t="s">
        <v>12</v>
      </c>
      <c r="D117" s="1">
        <f>BX14</f>
        <v>74.923514396758662</v>
      </c>
      <c r="E117" s="1">
        <f>BX15</f>
        <v>18.057357393018965</v>
      </c>
      <c r="F117" s="1">
        <f>BX16</f>
        <v>91.09188008468972</v>
      </c>
      <c r="G117" s="1">
        <f>BX17</f>
        <v>72.351494252308399</v>
      </c>
      <c r="H117" s="1">
        <f>BX18</f>
        <v>84.824302129830272</v>
      </c>
      <c r="I117" s="1">
        <f>BX19</f>
        <v>92.195533312187848</v>
      </c>
      <c r="J117" s="1">
        <f>BX20</f>
        <v>96.626724997024851</v>
      </c>
      <c r="K117" s="5">
        <f>BX21</f>
        <v>76.231508636438733</v>
      </c>
      <c r="L117" s="5">
        <f>BX22</f>
        <v>73.194997469732058</v>
      </c>
      <c r="M117" s="1">
        <f>BX23</f>
        <v>26.503448695205336</v>
      </c>
    </row>
    <row r="118" spans="1:13" x14ac:dyDescent="0.25">
      <c r="C118" t="s">
        <v>13</v>
      </c>
      <c r="D118" s="1">
        <f>BY14</f>
        <v>57.560287250843153</v>
      </c>
      <c r="E118" s="1">
        <f>BY15</f>
        <v>15.941823683209341</v>
      </c>
      <c r="F118" s="1">
        <f>BY16</f>
        <v>91.789011820031732</v>
      </c>
      <c r="G118" s="1">
        <f>BY17</f>
        <v>87.223745848616232</v>
      </c>
      <c r="H118" s="1">
        <f>BY18</f>
        <v>86.406845080013667</v>
      </c>
      <c r="I118" s="1">
        <f>BY19</f>
        <v>83.036310193130518</v>
      </c>
      <c r="J118" s="1">
        <f>BY20</f>
        <v>96.406367585401071</v>
      </c>
      <c r="K118" s="5">
        <f>BY21</f>
        <v>83.05450778209233</v>
      </c>
      <c r="L118" s="5">
        <f>BY22</f>
        <v>74.036319279728986</v>
      </c>
      <c r="M118" s="1">
        <f>BY23</f>
        <v>24.708894798488267</v>
      </c>
    </row>
    <row r="119" spans="1:13" x14ac:dyDescent="0.25">
      <c r="C119" t="s">
        <v>14</v>
      </c>
      <c r="D119" s="1">
        <f>BZ14</f>
        <v>77.539891089978809</v>
      </c>
      <c r="E119" s="1">
        <f>BZ15</f>
        <v>18.421954017929394</v>
      </c>
      <c r="F119" s="1">
        <f>BZ16</f>
        <v>91.09188008468972</v>
      </c>
      <c r="G119" s="1">
        <f>BZ17</f>
        <v>91.243273307077814</v>
      </c>
      <c r="H119" s="1">
        <f>BZ18</f>
        <v>86.406845080013667</v>
      </c>
      <c r="I119" s="1">
        <f>BZ19</f>
        <v>91.921305075090316</v>
      </c>
      <c r="J119" s="1">
        <f>BZ20</f>
        <v>96.626724997024851</v>
      </c>
      <c r="K119" s="5">
        <f>BZ21</f>
        <v>80.325308123830894</v>
      </c>
      <c r="L119" s="5">
        <f>BZ22</f>
        <v>71.933014754736689</v>
      </c>
      <c r="M119" s="1">
        <f>BZ23</f>
        <v>27.319847021495498</v>
      </c>
    </row>
    <row r="120" spans="1:13" x14ac:dyDescent="0.25">
      <c r="C120" t="s">
        <v>131</v>
      </c>
      <c r="D120" s="1">
        <f>CB14</f>
        <v>80.631972636511705</v>
      </c>
      <c r="E120" s="1">
        <f>CB15</f>
        <v>19.216643667434759</v>
      </c>
      <c r="F120" s="1">
        <f>CB16</f>
        <v>91.789011820031732</v>
      </c>
      <c r="G120" s="1">
        <f>CB17</f>
        <v>85.816911238154674</v>
      </c>
      <c r="H120" s="1">
        <f>CB18</f>
        <v>86.406845080013667</v>
      </c>
      <c r="I120" s="1">
        <f>CB19</f>
        <v>93.621520145094976</v>
      </c>
      <c r="J120" s="1">
        <f>CB20</f>
        <v>96.626724997024851</v>
      </c>
      <c r="K120" s="5">
        <f>CB21</f>
        <v>82.12409880768503</v>
      </c>
      <c r="L120" s="5">
        <f>CB22</f>
        <v>74.877641089725898</v>
      </c>
      <c r="M120" s="1">
        <f>CC23</f>
        <v>27.628137298556116</v>
      </c>
    </row>
    <row r="121" spans="1:13" x14ac:dyDescent="0.25">
      <c r="C121" t="s">
        <v>15</v>
      </c>
      <c r="D121" s="1">
        <f>CC14</f>
        <v>75.161366823415037</v>
      </c>
      <c r="E121" s="1">
        <f>CC15</f>
        <v>18.780001002871373</v>
      </c>
      <c r="F121" s="1">
        <f>CC16</f>
        <v>91.789011820031732</v>
      </c>
      <c r="G121" s="1">
        <f>CC17</f>
        <v>88.429604086154711</v>
      </c>
      <c r="H121" s="1">
        <f>CC18</f>
        <v>86.406845080013667</v>
      </c>
      <c r="I121" s="1">
        <f>CC19</f>
        <v>91.976150722509828</v>
      </c>
      <c r="J121" s="1">
        <f>CC20</f>
        <v>96.626724997024851</v>
      </c>
      <c r="K121" s="5">
        <f>CC21</f>
        <v>82.31018060256649</v>
      </c>
      <c r="L121" s="5">
        <f>CC22</f>
        <v>71.933014754736689</v>
      </c>
      <c r="M121" s="1">
        <f>CB23</f>
        <v>28.067736397327742</v>
      </c>
    </row>
    <row r="122" spans="1:13" x14ac:dyDescent="0.25">
      <c r="C122" t="s">
        <v>130</v>
      </c>
      <c r="D122" s="1">
        <f>CA14</f>
        <v>76.588481383353297</v>
      </c>
      <c r="E122" s="1">
        <f>CA15</f>
        <v>17.828119994123181</v>
      </c>
      <c r="F122" s="1">
        <f>CA16</f>
        <v>91.789011820031732</v>
      </c>
      <c r="G122" s="1">
        <f>CA17</f>
        <v>84.711541187077742</v>
      </c>
      <c r="H122" s="1">
        <f>CA18</f>
        <v>86.406845080013667</v>
      </c>
      <c r="I122" s="1">
        <f>CA19</f>
        <v>91.756768132831795</v>
      </c>
      <c r="J122" s="1">
        <f>CA20</f>
        <v>96.626724997024851</v>
      </c>
      <c r="K122" s="5">
        <f>CA21</f>
        <v>81.193689833277716</v>
      </c>
      <c r="L122" s="5">
        <f>CA22</f>
        <v>73.194997469732058</v>
      </c>
      <c r="M122" s="1">
        <f>CA23</f>
        <v>26.703266467374252</v>
      </c>
    </row>
    <row r="123" spans="1:13" x14ac:dyDescent="0.25">
      <c r="D123" s="1"/>
      <c r="E123" s="1"/>
      <c r="F123" s="1"/>
      <c r="G123" s="1"/>
      <c r="H123" s="1"/>
      <c r="I123" s="1"/>
      <c r="J123" s="1"/>
      <c r="K123" s="5"/>
      <c r="L123" s="5"/>
    </row>
    <row r="124" spans="1:13" x14ac:dyDescent="0.25">
      <c r="D124" t="s">
        <v>1</v>
      </c>
      <c r="E124" t="s">
        <v>0</v>
      </c>
      <c r="F124" t="s">
        <v>8</v>
      </c>
      <c r="G124" t="s">
        <v>2</v>
      </c>
      <c r="H124" t="s">
        <v>3</v>
      </c>
      <c r="I124" t="s">
        <v>4</v>
      </c>
      <c r="J124" t="s">
        <v>5</v>
      </c>
      <c r="K124" s="4" t="s">
        <v>6</v>
      </c>
      <c r="L124" s="4" t="s">
        <v>7</v>
      </c>
    </row>
    <row r="125" spans="1:13" x14ac:dyDescent="0.25">
      <c r="A125">
        <v>2090</v>
      </c>
      <c r="B125" t="s">
        <v>134</v>
      </c>
      <c r="C125" t="s">
        <v>11</v>
      </c>
      <c r="D125" s="1">
        <f>CD14</f>
        <v>78.96700564991707</v>
      </c>
      <c r="E125" s="1">
        <f>CD15</f>
        <v>18.959024495342362</v>
      </c>
      <c r="F125" s="1">
        <f>CD16</f>
        <v>91.789011820031732</v>
      </c>
      <c r="G125" s="1">
        <f>CD17</f>
        <v>81.395431033846947</v>
      </c>
      <c r="H125" s="1">
        <f>CD18</f>
        <v>86.406845080013667</v>
      </c>
      <c r="I125" s="1">
        <f>CD19</f>
        <v>86.765814217656853</v>
      </c>
      <c r="J125" s="1">
        <f>CD20</f>
        <v>96.626724997024851</v>
      </c>
      <c r="K125" s="5">
        <f>CD21</f>
        <v>82.372207867526967</v>
      </c>
      <c r="L125" s="5">
        <f>CD22</f>
        <v>72.353675659735146</v>
      </c>
      <c r="M125" s="1">
        <f>CD23</f>
        <v>27.504440582451544</v>
      </c>
    </row>
    <row r="126" spans="1:13" x14ac:dyDescent="0.25">
      <c r="C126" t="s">
        <v>12</v>
      </c>
      <c r="D126" s="1">
        <f>CE14</f>
        <v>77.777743516635184</v>
      </c>
      <c r="E126" s="1">
        <f>CE15</f>
        <v>18.033342046467975</v>
      </c>
      <c r="F126" s="1">
        <f>CE16</f>
        <v>91.789011820031732</v>
      </c>
      <c r="G126" s="1">
        <f>CE17</f>
        <v>56.172896232000546</v>
      </c>
      <c r="H126" s="1">
        <f>CE18</f>
        <v>84.824302129830272</v>
      </c>
      <c r="I126" s="1">
        <f>CE19</f>
        <v>91.921305075090316</v>
      </c>
      <c r="J126" s="1">
        <f>CE20</f>
        <v>96.296188879589181</v>
      </c>
      <c r="K126" s="5">
        <f>CE21</f>
        <v>71.951627354165126</v>
      </c>
      <c r="L126" s="5">
        <f>CE22</f>
        <v>69.829710229744379</v>
      </c>
      <c r="M126" s="1">
        <f>CE23</f>
        <v>26.042916306016011</v>
      </c>
    </row>
    <row r="127" spans="1:13" x14ac:dyDescent="0.25">
      <c r="C127" t="s">
        <v>13</v>
      </c>
      <c r="D127" s="1">
        <f>CF14</f>
        <v>77.777743516635184</v>
      </c>
      <c r="E127" s="1">
        <f>CF15</f>
        <v>16.780177599171051</v>
      </c>
      <c r="F127" s="1">
        <f>CF16</f>
        <v>91.789011820031732</v>
      </c>
      <c r="G127" s="1">
        <f>CF17</f>
        <v>83.003242017231571</v>
      </c>
      <c r="H127" s="1">
        <f>CF18</f>
        <v>86.406845080013667</v>
      </c>
      <c r="I127" s="1">
        <f>CF19</f>
        <v>77.551745451180025</v>
      </c>
      <c r="J127" s="1">
        <f>CF20</f>
        <v>96.626724997024851</v>
      </c>
      <c r="K127" s="5">
        <f>CF21</f>
        <v>81.255717098238193</v>
      </c>
      <c r="L127" s="5">
        <f>CF22</f>
        <v>74.036319279728986</v>
      </c>
      <c r="M127" s="1">
        <f>CF23</f>
        <v>25.279802718970895</v>
      </c>
    </row>
    <row r="128" spans="1:13" x14ac:dyDescent="0.25">
      <c r="C128" t="s">
        <v>14</v>
      </c>
      <c r="D128" s="1">
        <f>CG14</f>
        <v>74.923514396758662</v>
      </c>
      <c r="E128" s="1">
        <f>CG15</f>
        <v>19.570324225731106</v>
      </c>
      <c r="F128" s="1">
        <f>CG16</f>
        <v>90.859502839575711</v>
      </c>
      <c r="G128" s="1">
        <f>CG17</f>
        <v>90.740832374770108</v>
      </c>
      <c r="H128" s="1">
        <f>CG18</f>
        <v>86.406845080013667</v>
      </c>
      <c r="I128" s="1">
        <f>CG19</f>
        <v>92.030996369929326</v>
      </c>
      <c r="J128" s="1">
        <f>CG20</f>
        <v>96.626724997024851</v>
      </c>
      <c r="K128" s="5">
        <f>CG21</f>
        <v>79.767062739186514</v>
      </c>
      <c r="L128" s="5">
        <f>CG22</f>
        <v>71.933014754736689</v>
      </c>
      <c r="M128" s="1">
        <f>CG23</f>
        <v>28.275166275103093</v>
      </c>
    </row>
    <row r="129" spans="1:13" x14ac:dyDescent="0.25">
      <c r="C129" t="s">
        <v>131</v>
      </c>
      <c r="D129" s="1">
        <f>CI14</f>
        <v>78.96700564991707</v>
      </c>
      <c r="E129" s="1">
        <f>CI15</f>
        <v>18.80838277606799</v>
      </c>
      <c r="F129" s="1">
        <f>CI16</f>
        <v>91.789011820031732</v>
      </c>
      <c r="G129" s="1">
        <f>CI17</f>
        <v>87.1232576621547</v>
      </c>
      <c r="H129" s="1">
        <f>CI18</f>
        <v>86.406845080013667</v>
      </c>
      <c r="I129" s="1">
        <f>CI19</f>
        <v>93.676365792514488</v>
      </c>
      <c r="J129" s="1">
        <f>CI20</f>
        <v>96.296188879589181</v>
      </c>
      <c r="K129" s="5">
        <f>CI21</f>
        <v>79.394899149423594</v>
      </c>
      <c r="L129" s="5">
        <f>CI22</f>
        <v>74.877641089725898</v>
      </c>
      <c r="M129" s="1">
        <f>CJ23</f>
        <v>28.615808000991066</v>
      </c>
    </row>
    <row r="130" spans="1:13" x14ac:dyDescent="0.25">
      <c r="C130" t="s">
        <v>15</v>
      </c>
      <c r="D130" s="1">
        <f>CJ14</f>
        <v>68.501498877036497</v>
      </c>
      <c r="E130" s="1">
        <f>CJ15</f>
        <v>19.95456977054689</v>
      </c>
      <c r="F130" s="1">
        <f>CJ16</f>
        <v>91.789011820031732</v>
      </c>
      <c r="G130" s="1">
        <f>CJ17</f>
        <v>88.429604086154711</v>
      </c>
      <c r="H130" s="1">
        <f>CJ18</f>
        <v>86.406845080013667</v>
      </c>
      <c r="I130" s="1">
        <f>CJ19</f>
        <v>91.701922485412297</v>
      </c>
      <c r="J130" s="1">
        <f>CJ20</f>
        <v>96.626724997024851</v>
      </c>
      <c r="K130" s="5">
        <f>CJ21</f>
        <v>82.86842598721087</v>
      </c>
      <c r="L130" s="5">
        <f>CJ22</f>
        <v>74.036319279728986</v>
      </c>
      <c r="M130" s="1">
        <f>CI23</f>
        <v>27.635749404162553</v>
      </c>
    </row>
    <row r="131" spans="1:13" x14ac:dyDescent="0.25">
      <c r="C131" t="s">
        <v>130</v>
      </c>
      <c r="D131" s="1">
        <f>CH14</f>
        <v>77.302038663322421</v>
      </c>
      <c r="E131" s="1">
        <f>CH15</f>
        <v>18.500549697550806</v>
      </c>
      <c r="F131" s="1">
        <f>CH16</f>
        <v>91.789011820031732</v>
      </c>
      <c r="G131" s="1">
        <f>CH17</f>
        <v>83.80714750892389</v>
      </c>
      <c r="H131" s="1">
        <f>CH18</f>
        <v>86.406845080013667</v>
      </c>
      <c r="I131" s="1">
        <f>CH19</f>
        <v>91.756768132831795</v>
      </c>
      <c r="J131" s="1">
        <f>CH20</f>
        <v>96.626724997024851</v>
      </c>
      <c r="K131" s="5">
        <f>CH21</f>
        <v>81.193689833277716</v>
      </c>
      <c r="L131" s="5">
        <f>CH22</f>
        <v>74.036319279728986</v>
      </c>
      <c r="M131" s="1">
        <f>CH23</f>
        <v>27.281786493463319</v>
      </c>
    </row>
    <row r="133" spans="1:13" x14ac:dyDescent="0.25">
      <c r="D133" t="s">
        <v>1</v>
      </c>
      <c r="E133" t="s">
        <v>0</v>
      </c>
      <c r="F133" t="s">
        <v>8</v>
      </c>
      <c r="G133" t="s">
        <v>2</v>
      </c>
      <c r="H133" t="s">
        <v>3</v>
      </c>
      <c r="I133" t="s">
        <v>4</v>
      </c>
      <c r="J133" t="s">
        <v>5</v>
      </c>
      <c r="K133" s="4" t="s">
        <v>6</v>
      </c>
      <c r="L133" s="4" t="s">
        <v>7</v>
      </c>
    </row>
    <row r="134" spans="1:13" x14ac:dyDescent="0.25">
      <c r="A134">
        <v>2030</v>
      </c>
      <c r="B134" t="s">
        <v>135</v>
      </c>
      <c r="C134" t="s">
        <v>11</v>
      </c>
      <c r="D134" s="1">
        <f>CK14</f>
        <v>66.598679463785473</v>
      </c>
      <c r="E134" s="1">
        <f>CK15</f>
        <v>16.216908561884278</v>
      </c>
      <c r="F134" s="1">
        <f>CK16</f>
        <v>91.789011820031732</v>
      </c>
      <c r="G134" s="1">
        <f>CK17</f>
        <v>89.032533204923951</v>
      </c>
      <c r="H134" s="1">
        <f>CK18</f>
        <v>86.406845080013667</v>
      </c>
      <c r="I134" s="1">
        <f>CK19</f>
        <v>92.469761549285366</v>
      </c>
      <c r="J134" s="1">
        <f>CK20</f>
        <v>96.626724997024851</v>
      </c>
      <c r="K134" s="5">
        <f>CK21</f>
        <v>78.278408380134806</v>
      </c>
      <c r="L134" s="5">
        <f>CK22</f>
        <v>60.154509414779803</v>
      </c>
      <c r="M134" s="1">
        <f>CK23</f>
        <v>25.177039293284022</v>
      </c>
    </row>
    <row r="135" spans="1:13" x14ac:dyDescent="0.25">
      <c r="C135" t="s">
        <v>12</v>
      </c>
      <c r="D135" s="1">
        <f>CL14</f>
        <v>79.442710503229819</v>
      </c>
      <c r="E135" s="1">
        <f>CL15</f>
        <v>18.251663378749672</v>
      </c>
      <c r="F135" s="1">
        <f>CL16</f>
        <v>91.789011820031732</v>
      </c>
      <c r="G135" s="1">
        <f>CL17</f>
        <v>88.027651340308552</v>
      </c>
      <c r="H135" s="1">
        <f>CL18</f>
        <v>86.406845080013667</v>
      </c>
      <c r="I135" s="1">
        <f>CL19</f>
        <v>92.414915901865854</v>
      </c>
      <c r="J135" s="1">
        <f>CL20</f>
        <v>96.626724997024851</v>
      </c>
      <c r="K135" s="5">
        <f>CL21</f>
        <v>81.193689833277716</v>
      </c>
      <c r="L135" s="5">
        <f>CL22</f>
        <v>73.615658374730529</v>
      </c>
      <c r="M135" s="1">
        <f>CL23</f>
        <v>27.182829120579662</v>
      </c>
    </row>
    <row r="136" spans="1:13" x14ac:dyDescent="0.25">
      <c r="C136" t="s">
        <v>13</v>
      </c>
      <c r="D136" s="1">
        <f>CM14</f>
        <v>64.695860050534463</v>
      </c>
      <c r="E136" s="1">
        <f>CM15</f>
        <v>15.540112431811027</v>
      </c>
      <c r="F136" s="1">
        <f>CM16</f>
        <v>91.789011820031732</v>
      </c>
      <c r="G136" s="1">
        <f>CM17</f>
        <v>86.419840356923928</v>
      </c>
      <c r="H136" s="1">
        <f>CM18</f>
        <v>86.406845080013667</v>
      </c>
      <c r="I136" s="1">
        <f>CM19</f>
        <v>89.014485761856562</v>
      </c>
      <c r="J136" s="1">
        <f>CM20</f>
        <v>96.626724997024851</v>
      </c>
      <c r="K136" s="5">
        <f>CM21</f>
        <v>83.24058957697379</v>
      </c>
      <c r="L136" s="5">
        <f>CM22</f>
        <v>73.194997469732058</v>
      </c>
      <c r="M136" s="1">
        <f>CM23</f>
        <v>24.613743478407823</v>
      </c>
    </row>
    <row r="137" spans="1:13" x14ac:dyDescent="0.25">
      <c r="C137" t="s">
        <v>14</v>
      </c>
      <c r="D137" s="1">
        <f>CN14</f>
        <v>78.729153223260695</v>
      </c>
      <c r="E137" s="1">
        <f>CN15</f>
        <v>16.738696546037527</v>
      </c>
      <c r="F137" s="1">
        <f>CN16</f>
        <v>91.789011820031732</v>
      </c>
      <c r="G137" s="1">
        <f>CN17</f>
        <v>90.137903256000868</v>
      </c>
      <c r="H137" s="1">
        <f>CN18</f>
        <v>86.406845080013667</v>
      </c>
      <c r="I137" s="1">
        <f>CN19</f>
        <v>92.798835433802395</v>
      </c>
      <c r="J137" s="1">
        <f>CN20</f>
        <v>96.626724997024851</v>
      </c>
      <c r="K137" s="5">
        <f>CN21</f>
        <v>79.270844619502611</v>
      </c>
      <c r="L137" s="5">
        <f>CN22</f>
        <v>63.099135749769019</v>
      </c>
      <c r="M137" s="1">
        <f>CN23</f>
        <v>25.805038005814911</v>
      </c>
    </row>
    <row r="138" spans="1:13" x14ac:dyDescent="0.25">
      <c r="C138" t="s">
        <v>131</v>
      </c>
      <c r="D138" s="1">
        <f>CP14</f>
        <v>68.263646450380108</v>
      </c>
      <c r="E138" s="1">
        <f>CP15</f>
        <v>17.489721929086556</v>
      </c>
      <c r="F138" s="1">
        <f>CP16</f>
        <v>91.789011820031732</v>
      </c>
      <c r="G138" s="1">
        <f>CP17</f>
        <v>85.816911238154674</v>
      </c>
      <c r="H138" s="1">
        <f>CP18</f>
        <v>86.406845080013667</v>
      </c>
      <c r="I138" s="1">
        <f>CP19</f>
        <v>93.566674497675479</v>
      </c>
      <c r="J138" s="1">
        <f>CP20</f>
        <v>96.626724997024851</v>
      </c>
      <c r="K138" s="5">
        <f>CP21</f>
        <v>79.58098094430504</v>
      </c>
      <c r="L138" s="5">
        <f>CP22</f>
        <v>66.464422989756699</v>
      </c>
      <c r="M138" s="1">
        <f>CQ23</f>
        <v>26.514866853614986</v>
      </c>
    </row>
    <row r="139" spans="1:13" x14ac:dyDescent="0.25">
      <c r="C139" t="s">
        <v>15</v>
      </c>
      <c r="D139" s="1">
        <f>CQ14</f>
        <v>64.458007623878089</v>
      </c>
      <c r="E139" s="1">
        <f>CQ15</f>
        <v>17.697127194754167</v>
      </c>
      <c r="F139" s="1">
        <f>CQ16</f>
        <v>91.789011820031732</v>
      </c>
      <c r="G139" s="1">
        <f>CQ17</f>
        <v>80.892990101539255</v>
      </c>
      <c r="H139" s="1">
        <f>CQ18</f>
        <v>86.406845080013667</v>
      </c>
      <c r="I139" s="1">
        <f>CQ19</f>
        <v>93.073063670899927</v>
      </c>
      <c r="J139" s="1">
        <f>CQ20</f>
        <v>96.626724997024851</v>
      </c>
      <c r="K139" s="5">
        <f>CQ21</f>
        <v>82.744371457289901</v>
      </c>
      <c r="L139" s="5">
        <f>CQ22</f>
        <v>73.615658374730529</v>
      </c>
      <c r="M139" s="1">
        <f>CP23</f>
        <v>26.345497503871805</v>
      </c>
    </row>
    <row r="140" spans="1:13" x14ac:dyDescent="0.25">
      <c r="C140" t="s">
        <v>130</v>
      </c>
      <c r="D140" s="1">
        <f>CO14</f>
        <v>73.496399836820402</v>
      </c>
      <c r="E140" s="1">
        <f>CO15</f>
        <v>16.943918598382318</v>
      </c>
      <c r="F140" s="1">
        <f>CO16</f>
        <v>91.789011820031732</v>
      </c>
      <c r="G140" s="1">
        <f>CO17</f>
        <v>86.620816729846993</v>
      </c>
      <c r="H140" s="1">
        <f>CO18</f>
        <v>86.406845080013667</v>
      </c>
      <c r="I140" s="1">
        <f>CO19</f>
        <v>92.57945284412439</v>
      </c>
      <c r="J140" s="1">
        <f>CO20</f>
        <v>96.626724997024851</v>
      </c>
      <c r="K140" s="5">
        <f>CO21</f>
        <v>81.193689833277716</v>
      </c>
      <c r="L140" s="5">
        <f>CO22</f>
        <v>71.091692944739762</v>
      </c>
      <c r="M140" s="1">
        <f>CO23</f>
        <v>25.962989197148445</v>
      </c>
    </row>
    <row r="141" spans="1:13" x14ac:dyDescent="0.25">
      <c r="D141" s="1"/>
      <c r="E141" s="1"/>
      <c r="F141" s="1"/>
      <c r="G141" s="1"/>
      <c r="H141" s="1"/>
      <c r="I141" s="1"/>
      <c r="J141" s="1"/>
      <c r="K141" s="5"/>
      <c r="L141" s="5"/>
    </row>
    <row r="142" spans="1:13" x14ac:dyDescent="0.25">
      <c r="D142" t="s">
        <v>1</v>
      </c>
      <c r="E142" t="s">
        <v>0</v>
      </c>
      <c r="F142" t="s">
        <v>8</v>
      </c>
      <c r="G142" t="s">
        <v>2</v>
      </c>
      <c r="H142" t="s">
        <v>3</v>
      </c>
      <c r="I142" t="s">
        <v>4</v>
      </c>
      <c r="J142" t="s">
        <v>5</v>
      </c>
      <c r="K142" s="4" t="s">
        <v>6</v>
      </c>
      <c r="L142" s="4" t="s">
        <v>7</v>
      </c>
    </row>
    <row r="143" spans="1:13" x14ac:dyDescent="0.25">
      <c r="A143">
        <v>2050</v>
      </c>
      <c r="B143" t="s">
        <v>135</v>
      </c>
      <c r="C143" t="s">
        <v>11</v>
      </c>
      <c r="D143" s="1">
        <f>CR14</f>
        <v>74.447809543445914</v>
      </c>
      <c r="E143" s="1">
        <f>CR15</f>
        <v>14.559849649866216</v>
      </c>
      <c r="F143" s="1">
        <f>CR16</f>
        <v>91.789011820031732</v>
      </c>
      <c r="G143" s="1">
        <f>CR17</f>
        <v>79.084202745231536</v>
      </c>
      <c r="H143" s="1">
        <f>CR18</f>
        <v>86.406845080013667</v>
      </c>
      <c r="I143" s="1">
        <f>CR19</f>
        <v>75.577302144077834</v>
      </c>
      <c r="J143" s="1">
        <f>CR20</f>
        <v>96.186010173777305</v>
      </c>
      <c r="K143" s="5">
        <f>CR21</f>
        <v>78.154353850213838</v>
      </c>
      <c r="L143" s="5">
        <f>CR22</f>
        <v>67.305744799753626</v>
      </c>
      <c r="M143" s="1">
        <f>CR23</f>
        <v>23.041843670678979</v>
      </c>
    </row>
    <row r="144" spans="1:13" x14ac:dyDescent="0.25">
      <c r="C144" t="s">
        <v>12</v>
      </c>
      <c r="D144" s="1">
        <f>CS14</f>
        <v>77.06418623666606</v>
      </c>
      <c r="E144" s="1">
        <f>CS15</f>
        <v>18.480900777645452</v>
      </c>
      <c r="F144" s="1">
        <f>CS16</f>
        <v>91.789011820031732</v>
      </c>
      <c r="G144" s="1">
        <f>CS17</f>
        <v>83.505682949539278</v>
      </c>
      <c r="H144" s="1">
        <f>CS18</f>
        <v>86.406845080013667</v>
      </c>
      <c r="I144" s="1">
        <f>CS19</f>
        <v>92.140687664768322</v>
      </c>
      <c r="J144" s="1">
        <f>CS20</f>
        <v>96.626724997024851</v>
      </c>
      <c r="K144" s="5">
        <f>CS21</f>
        <v>78.588544704937263</v>
      </c>
      <c r="L144" s="5">
        <f>CS22</f>
        <v>74.036319279728986</v>
      </c>
      <c r="M144" s="1">
        <f>CS23</f>
        <v>27.190441226186095</v>
      </c>
    </row>
    <row r="145" spans="1:13" x14ac:dyDescent="0.25">
      <c r="C145" t="s">
        <v>13</v>
      </c>
      <c r="D145" s="1">
        <f>CT14</f>
        <v>78.015595943291558</v>
      </c>
      <c r="E145" s="1">
        <f>CT15</f>
        <v>16.736513332714711</v>
      </c>
      <c r="F145" s="1">
        <f>CT16</f>
        <v>91.789011820031732</v>
      </c>
      <c r="G145" s="1">
        <f>CT17</f>
        <v>85.113493932923916</v>
      </c>
      <c r="H145" s="1">
        <f>CT18</f>
        <v>86.406845080013667</v>
      </c>
      <c r="I145" s="1">
        <f>CT19</f>
        <v>85.175290442491217</v>
      </c>
      <c r="J145" s="1">
        <f>CT20</f>
        <v>96.626724997024851</v>
      </c>
      <c r="K145" s="5">
        <f>CT21</f>
        <v>79.829090004146991</v>
      </c>
      <c r="L145" s="5">
        <f>CT22</f>
        <v>73.194997469732058</v>
      </c>
      <c r="M145" s="1">
        <f>CT23</f>
        <v>25.50055378155751</v>
      </c>
    </row>
    <row r="146" spans="1:13" x14ac:dyDescent="0.25">
      <c r="C146" t="s">
        <v>14</v>
      </c>
      <c r="D146" s="1">
        <f>CU14</f>
        <v>79.20485807657343</v>
      </c>
      <c r="E146" s="1">
        <f>CU15</f>
        <v>17.398026969528246</v>
      </c>
      <c r="F146" s="1">
        <f>CU16</f>
        <v>91.09188008468972</v>
      </c>
      <c r="G146" s="1">
        <f>CU17</f>
        <v>88.831556832000857</v>
      </c>
      <c r="H146" s="1">
        <f>CU18</f>
        <v>86.406845080013667</v>
      </c>
      <c r="I146" s="1">
        <f>CU19</f>
        <v>91.647076837992785</v>
      </c>
      <c r="J146" s="1">
        <f>CU20</f>
        <v>96.626724997024851</v>
      </c>
      <c r="K146" s="5">
        <f>CU21</f>
        <v>81.317744363198699</v>
      </c>
      <c r="L146" s="5">
        <f>CU22</f>
        <v>69.829710229744379</v>
      </c>
      <c r="M146" s="1">
        <f>CU23</f>
        <v>26.406394348723289</v>
      </c>
    </row>
    <row r="147" spans="1:13" x14ac:dyDescent="0.25">
      <c r="C147" t="s">
        <v>131</v>
      </c>
      <c r="D147" s="1">
        <f>CW14</f>
        <v>72.782842556851264</v>
      </c>
      <c r="E147" s="1">
        <f>CW15</f>
        <v>18.048624539727694</v>
      </c>
      <c r="F147" s="1">
        <f>CW16</f>
        <v>91.789011820031732</v>
      </c>
      <c r="G147" s="1">
        <f>CW17</f>
        <v>88.731068645539324</v>
      </c>
      <c r="H147" s="1">
        <f>CW18</f>
        <v>86.406845080013667</v>
      </c>
      <c r="I147" s="1">
        <f>CW19</f>
        <v>94.005439677031504</v>
      </c>
      <c r="J147" s="1">
        <f>CW20</f>
        <v>96.626724997024851</v>
      </c>
      <c r="K147" s="5">
        <f>CW21</f>
        <v>79.643008209265531</v>
      </c>
      <c r="L147" s="5">
        <f>CW22</f>
        <v>65.202440274761315</v>
      </c>
      <c r="M147" s="1">
        <f>CX23</f>
        <v>27.234210833423099</v>
      </c>
    </row>
    <row r="148" spans="1:13" x14ac:dyDescent="0.25">
      <c r="C148" t="s">
        <v>15</v>
      </c>
      <c r="D148" s="1">
        <f>CX14</f>
        <v>55.181762984279395</v>
      </c>
      <c r="E148" s="1">
        <f>CX15</f>
        <v>18.664290696762073</v>
      </c>
      <c r="F148" s="1">
        <f>CX16</f>
        <v>91.789011820031732</v>
      </c>
      <c r="G148" s="1">
        <f>CX17</f>
        <v>80.290060982770015</v>
      </c>
      <c r="H148" s="1">
        <f>CX18</f>
        <v>86.406845080013667</v>
      </c>
      <c r="I148" s="1">
        <f>CX19</f>
        <v>91.701922485412297</v>
      </c>
      <c r="J148" s="1">
        <f>CX20</f>
        <v>96.626724997024851</v>
      </c>
      <c r="K148" s="5">
        <f>CX21</f>
        <v>82.992480517131838</v>
      </c>
      <c r="L148" s="5">
        <f>CX22</f>
        <v>74.036319279728986</v>
      </c>
      <c r="M148" s="1">
        <f>CW23</f>
        <v>26.935435688370525</v>
      </c>
    </row>
    <row r="149" spans="1:13" x14ac:dyDescent="0.25">
      <c r="C149" t="s">
        <v>130</v>
      </c>
      <c r="D149" s="1">
        <f>CV14</f>
        <v>76.350628956696923</v>
      </c>
      <c r="E149" s="1">
        <f>CV15</f>
        <v>17.352179489749087</v>
      </c>
      <c r="F149" s="1">
        <f>CV16</f>
        <v>91.789011820031732</v>
      </c>
      <c r="G149" s="1">
        <f>CV17</f>
        <v>83.304706576616198</v>
      </c>
      <c r="H149" s="1">
        <f>CV18</f>
        <v>86.406845080013667</v>
      </c>
      <c r="I149" s="1">
        <f>CV19</f>
        <v>91.701922485412297</v>
      </c>
      <c r="J149" s="1">
        <f>CV20</f>
        <v>96.626724997024851</v>
      </c>
      <c r="K149" s="5">
        <f>CV21</f>
        <v>80.635444448633336</v>
      </c>
      <c r="L149" s="5">
        <f>CV22</f>
        <v>72.774336564733602</v>
      </c>
      <c r="M149" s="1">
        <f>CV23</f>
        <v>26.238928025381714</v>
      </c>
    </row>
    <row r="150" spans="1:13" x14ac:dyDescent="0.25">
      <c r="D150" s="1"/>
      <c r="E150" s="1"/>
      <c r="F150" s="1"/>
      <c r="G150" s="1"/>
      <c r="H150" s="1"/>
      <c r="I150" s="1"/>
      <c r="J150" s="1"/>
      <c r="K150" s="5"/>
      <c r="L150" s="5"/>
    </row>
    <row r="151" spans="1:13" x14ac:dyDescent="0.25">
      <c r="D151" t="s">
        <v>1</v>
      </c>
      <c r="E151" t="s">
        <v>0</v>
      </c>
      <c r="F151" t="s">
        <v>8</v>
      </c>
      <c r="G151" t="s">
        <v>2</v>
      </c>
      <c r="H151" t="s">
        <v>3</v>
      </c>
      <c r="I151" t="s">
        <v>4</v>
      </c>
      <c r="J151" t="s">
        <v>5</v>
      </c>
      <c r="K151" s="4" t="s">
        <v>6</v>
      </c>
      <c r="L151" s="4" t="s">
        <v>7</v>
      </c>
    </row>
    <row r="152" spans="1:13" x14ac:dyDescent="0.25">
      <c r="A152">
        <v>2070</v>
      </c>
      <c r="B152" t="s">
        <v>135</v>
      </c>
      <c r="C152" t="s">
        <v>11</v>
      </c>
      <c r="D152" s="1">
        <f>CY14</f>
        <v>71.355727996913004</v>
      </c>
      <c r="E152" s="1">
        <f>CY15</f>
        <v>16.304237094796957</v>
      </c>
      <c r="F152" s="1">
        <f>CY16</f>
        <v>91.789011820031732</v>
      </c>
      <c r="G152" s="1">
        <f>CY17</f>
        <v>82.299824712000799</v>
      </c>
      <c r="H152" s="1">
        <f>CY18</f>
        <v>86.406845080013667</v>
      </c>
      <c r="I152" s="1">
        <f>CY19</f>
        <v>78.593812752150612</v>
      </c>
      <c r="J152" s="1">
        <f>CY20</f>
        <v>96.406367585401071</v>
      </c>
      <c r="K152" s="5">
        <f>CY21</f>
        <v>78.278408380134806</v>
      </c>
      <c r="L152" s="5">
        <f>CY22</f>
        <v>67.726405704752082</v>
      </c>
      <c r="M152" s="1">
        <f>CY23</f>
        <v>24.71270085129148</v>
      </c>
    </row>
    <row r="153" spans="1:13" x14ac:dyDescent="0.25">
      <c r="C153" t="s">
        <v>12</v>
      </c>
      <c r="D153" s="1">
        <f>CZ14</f>
        <v>76.588481383353297</v>
      </c>
      <c r="E153" s="1">
        <f>CZ15</f>
        <v>17.956929580169383</v>
      </c>
      <c r="F153" s="1">
        <f>CZ16</f>
        <v>91.324257329803729</v>
      </c>
      <c r="G153" s="1">
        <f>CZ17</f>
        <v>70.442218709539148</v>
      </c>
      <c r="H153" s="1">
        <f>CZ18</f>
        <v>84.824302129830272</v>
      </c>
      <c r="I153" s="1">
        <f>CZ19</f>
        <v>91.921305075090316</v>
      </c>
      <c r="J153" s="1">
        <f>CZ20</f>
        <v>96.406367585401071</v>
      </c>
      <c r="K153" s="5">
        <f>CZ21</f>
        <v>74.680827012426562</v>
      </c>
      <c r="L153" s="5">
        <f>CZ22</f>
        <v>72.774336564733602</v>
      </c>
      <c r="M153" s="1">
        <f>CZ23</f>
        <v>26.332176319060547</v>
      </c>
    </row>
    <row r="154" spans="1:13" x14ac:dyDescent="0.25">
      <c r="C154" t="s">
        <v>13</v>
      </c>
      <c r="D154" s="1">
        <f>DA14</f>
        <v>76.826333810009672</v>
      </c>
      <c r="E154" s="1">
        <f>DA15</f>
        <v>17.153507077372744</v>
      </c>
      <c r="F154" s="1">
        <f>DA16</f>
        <v>91.789011820031732</v>
      </c>
      <c r="G154" s="1">
        <f>DA17</f>
        <v>88.228627713231617</v>
      </c>
      <c r="H154" s="1">
        <f>DA18</f>
        <v>86.406845080013667</v>
      </c>
      <c r="I154" s="1">
        <f>DA19</f>
        <v>82.049088539579429</v>
      </c>
      <c r="J154" s="1">
        <f>DA20</f>
        <v>96.626724997024851</v>
      </c>
      <c r="K154" s="5">
        <f>DA21</f>
        <v>80.139226328949448</v>
      </c>
      <c r="L154" s="5">
        <f>DA22</f>
        <v>74.456980184727442</v>
      </c>
      <c r="M154" s="1">
        <f>DA23</f>
        <v>25.820262217027786</v>
      </c>
    </row>
    <row r="155" spans="1:13" x14ac:dyDescent="0.25">
      <c r="C155" t="s">
        <v>14</v>
      </c>
      <c r="D155" s="1">
        <f>DB14</f>
        <v>78.253448369947932</v>
      </c>
      <c r="E155" s="1">
        <f>DB15</f>
        <v>18.151235565900091</v>
      </c>
      <c r="F155" s="1">
        <f>DB16</f>
        <v>91.556634574917723</v>
      </c>
      <c r="G155" s="1">
        <f>DB17</f>
        <v>85.816911238154674</v>
      </c>
      <c r="H155" s="1">
        <f>DB18</f>
        <v>86.406845080013667</v>
      </c>
      <c r="I155" s="1">
        <f>DB19</f>
        <v>92.25037895960736</v>
      </c>
      <c r="J155" s="1">
        <f>DB20</f>
        <v>96.626724997024851</v>
      </c>
      <c r="K155" s="5">
        <f>DB21</f>
        <v>79.705035474226023</v>
      </c>
      <c r="L155" s="5">
        <f>DB22</f>
        <v>71.512353849738219</v>
      </c>
      <c r="M155" s="1">
        <f>DB23</f>
        <v>26.981108322009135</v>
      </c>
    </row>
    <row r="156" spans="1:13" x14ac:dyDescent="0.25">
      <c r="C156" t="s">
        <v>131</v>
      </c>
      <c r="D156" s="1">
        <f>DD14</f>
        <v>79.680562929886207</v>
      </c>
      <c r="E156" s="1">
        <f>DD15</f>
        <v>17.950379940200932</v>
      </c>
      <c r="F156" s="1">
        <f>DD16</f>
        <v>91.789011820031732</v>
      </c>
      <c r="G156" s="1">
        <f>DD17</f>
        <v>80.792501915077708</v>
      </c>
      <c r="H156" s="1">
        <f>DD18</f>
        <v>86.406845080013667</v>
      </c>
      <c r="I156" s="1">
        <f>DD19</f>
        <v>93.950594029612006</v>
      </c>
      <c r="J156" s="1">
        <f>DD20</f>
        <v>96.516546291212961</v>
      </c>
      <c r="K156" s="5">
        <f>DD21</f>
        <v>79.829090004146991</v>
      </c>
      <c r="L156" s="5">
        <f>DD22</f>
        <v>74.877641089725898</v>
      </c>
      <c r="M156" s="1">
        <f>DE23</f>
        <v>29.181006842268868</v>
      </c>
    </row>
    <row r="157" spans="1:13" x14ac:dyDescent="0.25">
      <c r="C157" t="s">
        <v>15</v>
      </c>
      <c r="D157" s="1">
        <f>DE14</f>
        <v>75.87492410338416</v>
      </c>
      <c r="E157" s="1">
        <f>DE15</f>
        <v>20.57678556754972</v>
      </c>
      <c r="F157" s="1">
        <f>DE16</f>
        <v>91.789011820031732</v>
      </c>
      <c r="G157" s="1">
        <f>DE17</f>
        <v>88.530092272616244</v>
      </c>
      <c r="H157" s="1">
        <f>DE18</f>
        <v>86.406845080013667</v>
      </c>
      <c r="I157" s="1">
        <f>DE19</f>
        <v>92.524607196704892</v>
      </c>
      <c r="J157" s="1">
        <f>DE20</f>
        <v>96.626724997024851</v>
      </c>
      <c r="K157" s="5">
        <f>DE21</f>
        <v>80.573417183672845</v>
      </c>
      <c r="L157" s="5">
        <f>DE22</f>
        <v>74.877641089725898</v>
      </c>
      <c r="M157" s="1">
        <f>DD23</f>
        <v>26.800320813856299</v>
      </c>
    </row>
    <row r="158" spans="1:13" x14ac:dyDescent="0.25">
      <c r="C158" t="s">
        <v>130</v>
      </c>
      <c r="D158" s="1">
        <f>DC14</f>
        <v>77.302038663322421</v>
      </c>
      <c r="E158" s="1">
        <f>DC15</f>
        <v>17.978761713397549</v>
      </c>
      <c r="F158" s="1">
        <f>DC16</f>
        <v>91.789011820031732</v>
      </c>
      <c r="G158" s="1">
        <f>DC17</f>
        <v>82.902753830770038</v>
      </c>
      <c r="H158" s="1">
        <f>DC18</f>
        <v>86.406845080013667</v>
      </c>
      <c r="I158" s="1">
        <f>DC19</f>
        <v>91.537385543153789</v>
      </c>
      <c r="J158" s="1">
        <f>DC20</f>
        <v>96.626724997024851</v>
      </c>
      <c r="K158" s="5">
        <f>DC21</f>
        <v>79.829090004146991</v>
      </c>
      <c r="L158" s="5">
        <f>DC22</f>
        <v>74.036319279728986</v>
      </c>
      <c r="M158" s="1">
        <f>DC23</f>
        <v>26.760357259422513</v>
      </c>
    </row>
    <row r="159" spans="1:13" x14ac:dyDescent="0.25">
      <c r="D159" s="1"/>
      <c r="E159" s="1"/>
      <c r="F159" s="1"/>
      <c r="G159" s="1"/>
      <c r="H159" s="1"/>
      <c r="I159" s="1"/>
      <c r="J159" s="1"/>
      <c r="K159" s="5"/>
      <c r="L159" s="5"/>
    </row>
    <row r="160" spans="1:13" x14ac:dyDescent="0.25">
      <c r="D160" t="s">
        <v>1</v>
      </c>
      <c r="E160" t="s">
        <v>0</v>
      </c>
      <c r="F160" t="s">
        <v>8</v>
      </c>
      <c r="G160" t="s">
        <v>2</v>
      </c>
      <c r="H160" t="s">
        <v>3</v>
      </c>
      <c r="I160" t="s">
        <v>4</v>
      </c>
      <c r="J160" t="s">
        <v>5</v>
      </c>
      <c r="K160" s="4" t="s">
        <v>6</v>
      </c>
      <c r="L160" s="4" t="s">
        <v>7</v>
      </c>
    </row>
    <row r="161" spans="1:21" x14ac:dyDescent="0.25">
      <c r="A161">
        <v>2090</v>
      </c>
      <c r="B161" t="s">
        <v>135</v>
      </c>
      <c r="C161" t="s">
        <v>11</v>
      </c>
      <c r="D161" s="1">
        <f>DF14</f>
        <v>79.680562929886207</v>
      </c>
      <c r="E161" s="1">
        <f>DF15</f>
        <v>16.756162252620062</v>
      </c>
      <c r="F161" s="1">
        <f>DF16</f>
        <v>91.789011820031732</v>
      </c>
      <c r="G161" s="1">
        <f>DF17</f>
        <v>81.696895593231574</v>
      </c>
      <c r="H161" s="1">
        <f>DF18</f>
        <v>86.406845080013667</v>
      </c>
      <c r="I161" s="1">
        <f>DF19</f>
        <v>85.284981737330227</v>
      </c>
      <c r="J161" s="1">
        <f>DF20</f>
        <v>96.626724997024851</v>
      </c>
      <c r="K161" s="5">
        <f>DF21</f>
        <v>80.139226328949448</v>
      </c>
      <c r="L161" s="5">
        <f>DF22</f>
        <v>71.091692944739762</v>
      </c>
      <c r="M161" s="1">
        <f>DF23</f>
        <v>25.470105359131768</v>
      </c>
    </row>
    <row r="162" spans="1:21" x14ac:dyDescent="0.25">
      <c r="C162" t="s">
        <v>12</v>
      </c>
      <c r="D162" s="1">
        <f>DG14</f>
        <v>75.87492410338416</v>
      </c>
      <c r="E162" s="1">
        <f>DG15</f>
        <v>17.902349247098957</v>
      </c>
      <c r="F162" s="1">
        <f>DG16</f>
        <v>87.373844162865637</v>
      </c>
      <c r="G162" s="1">
        <f>DG17</f>
        <v>64.111462962462156</v>
      </c>
      <c r="H162" s="1">
        <f>DG18</f>
        <v>85.140810719866948</v>
      </c>
      <c r="I162" s="1">
        <f>DG19</f>
        <v>91.372848600895267</v>
      </c>
      <c r="J162" s="1">
        <f>DG20</f>
        <v>96.516546291212961</v>
      </c>
      <c r="K162" s="5">
        <f>DG21</f>
        <v>72.447845473849029</v>
      </c>
      <c r="L162" s="5">
        <f>DG22</f>
        <v>67.726405704752082</v>
      </c>
      <c r="M162" s="1">
        <f>DG23</f>
        <v>26.020079989196702</v>
      </c>
      <c r="S162" s="1"/>
      <c r="T162" s="1"/>
      <c r="U162" s="1"/>
    </row>
    <row r="163" spans="1:21" x14ac:dyDescent="0.25">
      <c r="C163" t="s">
        <v>13</v>
      </c>
      <c r="D163" s="1">
        <f>DH14</f>
        <v>75.399219250071411</v>
      </c>
      <c r="E163" s="1">
        <f>DH15</f>
        <v>17.325980929875286</v>
      </c>
      <c r="F163" s="1">
        <f>DH16</f>
        <v>91.789011820031732</v>
      </c>
      <c r="G163" s="1">
        <f>DH17</f>
        <v>84.410076627693115</v>
      </c>
      <c r="H163" s="1">
        <f>DH18</f>
        <v>86.406845080013667</v>
      </c>
      <c r="I163" s="1">
        <f>DH19</f>
        <v>74.919154375043789</v>
      </c>
      <c r="J163" s="1">
        <f>DH20</f>
        <v>96.516546291212961</v>
      </c>
      <c r="K163" s="5">
        <f>DH21</f>
        <v>82.062071542724539</v>
      </c>
      <c r="L163" s="5">
        <f>DH22</f>
        <v>75.298301994724369</v>
      </c>
      <c r="M163" s="1">
        <f>DH23</f>
        <v>25.700371553726431</v>
      </c>
    </row>
    <row r="164" spans="1:21" x14ac:dyDescent="0.25">
      <c r="C164" t="s">
        <v>14</v>
      </c>
      <c r="D164" s="1">
        <f>DI14</f>
        <v>45.191961064711577</v>
      </c>
      <c r="E164" s="1">
        <f>DI15</f>
        <v>19.841042677760406</v>
      </c>
      <c r="F164" s="1">
        <f>DI16</f>
        <v>85.747203447067605</v>
      </c>
      <c r="G164" s="1">
        <f>DI17</f>
        <v>86.419840356923928</v>
      </c>
      <c r="H164" s="1">
        <f>DI18</f>
        <v>86.406845080013667</v>
      </c>
      <c r="I164" s="1">
        <f>DI19</f>
        <v>90.5501638896027</v>
      </c>
      <c r="J164" s="1">
        <f>DI20</f>
        <v>96.626724997024851</v>
      </c>
      <c r="K164" s="5">
        <f>DI21</f>
        <v>80.573417183672845</v>
      </c>
      <c r="L164" s="5">
        <f>DI22</f>
        <v>71.512353849738219</v>
      </c>
      <c r="M164" s="1">
        <f>DI23</f>
        <v>28.121021136572789</v>
      </c>
    </row>
    <row r="165" spans="1:21" x14ac:dyDescent="0.25">
      <c r="C165" t="s">
        <v>131</v>
      </c>
      <c r="D165" s="1">
        <f>DK14</f>
        <v>79.20485807657343</v>
      </c>
      <c r="E165" s="1">
        <f>DK15</f>
        <v>19.024520895026871</v>
      </c>
      <c r="F165" s="1">
        <f>DK16</f>
        <v>91.789011820031732</v>
      </c>
      <c r="G165" s="1">
        <f>DK17</f>
        <v>80.591525542154642</v>
      </c>
      <c r="H165" s="1">
        <f>DK18</f>
        <v>86.406845080013667</v>
      </c>
      <c r="I165" s="1">
        <f>DK19</f>
        <v>94.828124388324085</v>
      </c>
      <c r="J165" s="1">
        <f>DK20</f>
        <v>96.626724997024851</v>
      </c>
      <c r="K165" s="5">
        <f>DK21</f>
        <v>81.193689833277716</v>
      </c>
      <c r="L165" s="5">
        <f>DK22</f>
        <v>74.877641089725898</v>
      </c>
      <c r="M165" s="1">
        <f>DL23</f>
        <v>30.650143224310845</v>
      </c>
    </row>
    <row r="166" spans="1:21" x14ac:dyDescent="0.25">
      <c r="C166" t="s">
        <v>15</v>
      </c>
      <c r="D166" s="1">
        <f>DL14</f>
        <v>70.64217071694388</v>
      </c>
      <c r="E166" s="1">
        <f>DL15</f>
        <v>22.349554785677078</v>
      </c>
      <c r="F166" s="1">
        <f>DL16</f>
        <v>91.789011820031732</v>
      </c>
      <c r="G166" s="1">
        <f>DL17</f>
        <v>79.888108236923856</v>
      </c>
      <c r="H166" s="1">
        <f>DL18</f>
        <v>86.406845080013667</v>
      </c>
      <c r="I166" s="1">
        <f>DL19</f>
        <v>94.115130971870514</v>
      </c>
      <c r="J166" s="1">
        <f>DL20</f>
        <v>96.626724997024851</v>
      </c>
      <c r="K166" s="5">
        <f>DL21</f>
        <v>83.116535047052821</v>
      </c>
      <c r="L166" s="5">
        <f>DL22</f>
        <v>74.036319279728986</v>
      </c>
      <c r="M166" s="1">
        <f>DK23</f>
        <v>27.803215727504121</v>
      </c>
    </row>
    <row r="167" spans="1:21" x14ac:dyDescent="0.25">
      <c r="C167" t="s">
        <v>130</v>
      </c>
      <c r="D167" s="1">
        <f>DJ14</f>
        <v>74.685661970102274</v>
      </c>
      <c r="E167" s="1">
        <f>DJ15</f>
        <v>18.533297897393059</v>
      </c>
      <c r="F167" s="1">
        <f>DJ16</f>
        <v>91.789011820031732</v>
      </c>
      <c r="G167" s="1">
        <f>DJ17</f>
        <v>80.892990101539255</v>
      </c>
      <c r="H167" s="1">
        <f>DJ18</f>
        <v>86.406845080013667</v>
      </c>
      <c r="I167" s="1">
        <f>DJ19</f>
        <v>92.25037895960736</v>
      </c>
      <c r="J167" s="1">
        <f>DJ20</f>
        <v>96.626724997024851</v>
      </c>
      <c r="K167" s="5">
        <f>DJ21</f>
        <v>81.503826158080159</v>
      </c>
      <c r="L167" s="5">
        <f>DJ22</f>
        <v>74.036319279728986</v>
      </c>
      <c r="M167" s="1">
        <f>DJ23</f>
        <v>27.26085320304562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167"/>
  <sheetViews>
    <sheetView topLeftCell="A43" zoomScale="110" zoomScaleNormal="110" workbookViewId="0">
      <selection activeCell="D2" sqref="D2"/>
    </sheetView>
  </sheetViews>
  <sheetFormatPr defaultRowHeight="15" x14ac:dyDescent="0.25"/>
  <cols>
    <col min="1" max="1" width="7.5703125" customWidth="1"/>
    <col min="4" max="4" width="10.7109375" customWidth="1"/>
    <col min="11" max="12" width="9.140625" style="4"/>
  </cols>
  <sheetData>
    <row r="1" spans="2:116" x14ac:dyDescent="0.25"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s="4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</row>
    <row r="2" spans="2:116" x14ac:dyDescent="0.25">
      <c r="B2">
        <v>9132.3898010000012</v>
      </c>
      <c r="C2" t="s">
        <v>1</v>
      </c>
      <c r="D2">
        <v>275</v>
      </c>
      <c r="E2">
        <v>181</v>
      </c>
      <c r="F2">
        <v>255</v>
      </c>
      <c r="G2">
        <v>227</v>
      </c>
      <c r="H2">
        <v>197</v>
      </c>
      <c r="I2">
        <v>159</v>
      </c>
      <c r="J2">
        <v>261</v>
      </c>
      <c r="K2" s="4">
        <v>156</v>
      </c>
      <c r="L2">
        <v>100</v>
      </c>
      <c r="M2">
        <v>144</v>
      </c>
      <c r="N2">
        <v>204</v>
      </c>
      <c r="O2">
        <v>269</v>
      </c>
      <c r="P2">
        <v>182</v>
      </c>
      <c r="Q2">
        <v>155</v>
      </c>
      <c r="R2">
        <v>118</v>
      </c>
      <c r="S2">
        <v>222</v>
      </c>
      <c r="T2">
        <v>189</v>
      </c>
      <c r="U2">
        <v>251</v>
      </c>
      <c r="V2">
        <v>221</v>
      </c>
      <c r="W2">
        <v>161</v>
      </c>
      <c r="X2">
        <v>215</v>
      </c>
      <c r="Y2">
        <v>100</v>
      </c>
      <c r="Z2">
        <v>111</v>
      </c>
      <c r="AA2">
        <v>214</v>
      </c>
      <c r="AB2">
        <v>241</v>
      </c>
      <c r="AC2">
        <v>289</v>
      </c>
      <c r="AD2">
        <v>182</v>
      </c>
      <c r="AE2">
        <v>213</v>
      </c>
      <c r="AF2">
        <v>135</v>
      </c>
      <c r="AG2">
        <v>181</v>
      </c>
      <c r="AH2">
        <v>243</v>
      </c>
      <c r="AI2">
        <v>200</v>
      </c>
      <c r="AJ2">
        <v>0</v>
      </c>
      <c r="AK2">
        <v>51</v>
      </c>
      <c r="AL2">
        <v>58</v>
      </c>
      <c r="AM2">
        <v>0</v>
      </c>
      <c r="AN2">
        <v>0</v>
      </c>
      <c r="AO2">
        <v>206</v>
      </c>
      <c r="AP2">
        <v>40</v>
      </c>
      <c r="AQ2">
        <v>113</v>
      </c>
      <c r="AR2">
        <v>16</v>
      </c>
      <c r="AS2">
        <v>134</v>
      </c>
      <c r="AT2">
        <v>0</v>
      </c>
      <c r="AU2">
        <v>0</v>
      </c>
      <c r="AV2">
        <v>155</v>
      </c>
      <c r="AW2">
        <v>35</v>
      </c>
      <c r="AX2">
        <v>240</v>
      </c>
      <c r="AY2">
        <v>5</v>
      </c>
      <c r="AZ2">
        <v>112</v>
      </c>
      <c r="BA2">
        <v>0</v>
      </c>
      <c r="BB2">
        <v>0</v>
      </c>
      <c r="BC2">
        <v>176</v>
      </c>
      <c r="BD2">
        <v>43</v>
      </c>
      <c r="BE2">
        <v>282</v>
      </c>
      <c r="BF2">
        <v>12</v>
      </c>
      <c r="BG2">
        <v>72</v>
      </c>
      <c r="BH2">
        <v>0</v>
      </c>
      <c r="BI2">
        <v>0</v>
      </c>
      <c r="BJ2">
        <v>214</v>
      </c>
      <c r="BK2">
        <v>154</v>
      </c>
      <c r="BL2">
        <v>191</v>
      </c>
      <c r="BM2">
        <v>37</v>
      </c>
      <c r="BN2">
        <v>11</v>
      </c>
      <c r="BO2">
        <v>0</v>
      </c>
      <c r="BP2">
        <v>10</v>
      </c>
      <c r="BQ2">
        <v>103</v>
      </c>
      <c r="BR2">
        <v>1</v>
      </c>
      <c r="BS2">
        <v>33</v>
      </c>
      <c r="BT2">
        <v>0</v>
      </c>
      <c r="BU2">
        <v>101</v>
      </c>
      <c r="BV2">
        <v>0</v>
      </c>
      <c r="BW2">
        <v>0</v>
      </c>
      <c r="BX2">
        <v>0</v>
      </c>
      <c r="BY2">
        <v>0</v>
      </c>
      <c r="BZ2">
        <v>28</v>
      </c>
      <c r="CA2">
        <v>0</v>
      </c>
      <c r="CB2">
        <v>13</v>
      </c>
      <c r="CC2">
        <v>23</v>
      </c>
      <c r="CD2">
        <v>0</v>
      </c>
      <c r="CE2">
        <v>0</v>
      </c>
      <c r="CF2">
        <v>0</v>
      </c>
      <c r="CG2">
        <v>3</v>
      </c>
      <c r="CH2">
        <v>0</v>
      </c>
      <c r="CI2">
        <v>0</v>
      </c>
      <c r="CJ2">
        <v>0</v>
      </c>
      <c r="CK2">
        <v>24</v>
      </c>
      <c r="CL2">
        <v>252</v>
      </c>
      <c r="CM2">
        <v>112</v>
      </c>
      <c r="CN2">
        <v>109</v>
      </c>
      <c r="CO2">
        <v>47</v>
      </c>
      <c r="CP2">
        <v>76</v>
      </c>
      <c r="CQ2">
        <v>0</v>
      </c>
      <c r="CR2">
        <v>0</v>
      </c>
      <c r="CS2">
        <v>223</v>
      </c>
      <c r="CT2">
        <v>186</v>
      </c>
      <c r="CU2">
        <v>209</v>
      </c>
      <c r="CV2">
        <v>29</v>
      </c>
      <c r="CW2">
        <v>53</v>
      </c>
      <c r="CX2">
        <v>0</v>
      </c>
      <c r="CY2">
        <v>0</v>
      </c>
      <c r="CZ2">
        <v>189</v>
      </c>
      <c r="DA2">
        <v>59</v>
      </c>
      <c r="DB2">
        <v>33</v>
      </c>
      <c r="DC2">
        <v>0</v>
      </c>
      <c r="DD2">
        <v>0</v>
      </c>
      <c r="DE2">
        <v>0</v>
      </c>
      <c r="DF2">
        <v>0</v>
      </c>
      <c r="DG2">
        <v>0</v>
      </c>
      <c r="DH2">
        <v>2</v>
      </c>
      <c r="DI2">
        <v>0</v>
      </c>
      <c r="DJ2">
        <v>0</v>
      </c>
      <c r="DK2">
        <v>0</v>
      </c>
      <c r="DL2">
        <v>0</v>
      </c>
    </row>
    <row r="3" spans="2:116" x14ac:dyDescent="0.25">
      <c r="B3">
        <v>994937.62365700002</v>
      </c>
      <c r="C3" t="s">
        <v>0</v>
      </c>
      <c r="D3">
        <v>314</v>
      </c>
      <c r="E3">
        <v>29</v>
      </c>
      <c r="F3">
        <v>377</v>
      </c>
      <c r="G3">
        <v>324</v>
      </c>
      <c r="H3">
        <v>242</v>
      </c>
      <c r="I3">
        <v>165</v>
      </c>
      <c r="J3">
        <v>556</v>
      </c>
      <c r="K3" s="4">
        <v>480</v>
      </c>
      <c r="L3">
        <v>41</v>
      </c>
      <c r="M3">
        <v>275</v>
      </c>
      <c r="N3">
        <v>291</v>
      </c>
      <c r="O3">
        <v>392</v>
      </c>
      <c r="P3">
        <v>123</v>
      </c>
      <c r="Q3">
        <v>92</v>
      </c>
      <c r="R3">
        <v>233</v>
      </c>
      <c r="S3">
        <v>122</v>
      </c>
      <c r="T3">
        <v>235</v>
      </c>
      <c r="U3">
        <v>401</v>
      </c>
      <c r="V3">
        <v>166</v>
      </c>
      <c r="W3">
        <v>98</v>
      </c>
      <c r="X3">
        <v>365</v>
      </c>
      <c r="Y3">
        <v>130</v>
      </c>
      <c r="Z3">
        <v>65</v>
      </c>
      <c r="AA3">
        <v>396</v>
      </c>
      <c r="AB3">
        <v>392</v>
      </c>
      <c r="AC3">
        <v>495</v>
      </c>
      <c r="AD3">
        <v>187</v>
      </c>
      <c r="AE3">
        <v>391</v>
      </c>
      <c r="AF3">
        <v>447</v>
      </c>
      <c r="AG3">
        <v>184</v>
      </c>
      <c r="AH3">
        <v>294</v>
      </c>
      <c r="AI3">
        <v>271</v>
      </c>
      <c r="AJ3">
        <v>43</v>
      </c>
      <c r="AK3">
        <v>97</v>
      </c>
      <c r="AL3">
        <v>161</v>
      </c>
      <c r="AM3">
        <v>55</v>
      </c>
      <c r="AN3">
        <v>73</v>
      </c>
      <c r="AO3">
        <v>276</v>
      </c>
      <c r="AP3">
        <v>121</v>
      </c>
      <c r="AQ3">
        <v>162</v>
      </c>
      <c r="AR3">
        <v>62</v>
      </c>
      <c r="AS3">
        <v>346</v>
      </c>
      <c r="AT3">
        <v>79</v>
      </c>
      <c r="AU3">
        <v>42</v>
      </c>
      <c r="AV3">
        <v>268</v>
      </c>
      <c r="AW3">
        <v>167</v>
      </c>
      <c r="AX3">
        <v>306</v>
      </c>
      <c r="AY3">
        <v>41</v>
      </c>
      <c r="AZ3">
        <v>118</v>
      </c>
      <c r="BA3">
        <v>25</v>
      </c>
      <c r="BB3">
        <v>65</v>
      </c>
      <c r="BC3">
        <v>362</v>
      </c>
      <c r="BD3">
        <v>187</v>
      </c>
      <c r="BE3">
        <v>410</v>
      </c>
      <c r="BF3">
        <v>48</v>
      </c>
      <c r="BG3">
        <v>101</v>
      </c>
      <c r="BH3">
        <v>117</v>
      </c>
      <c r="BI3">
        <v>20</v>
      </c>
      <c r="BJ3">
        <v>200</v>
      </c>
      <c r="BK3">
        <v>227</v>
      </c>
      <c r="BL3">
        <v>247</v>
      </c>
      <c r="BM3">
        <v>79</v>
      </c>
      <c r="BN3">
        <v>103</v>
      </c>
      <c r="BO3">
        <v>43</v>
      </c>
      <c r="BP3">
        <v>154</v>
      </c>
      <c r="BQ3">
        <v>64</v>
      </c>
      <c r="BR3">
        <v>23</v>
      </c>
      <c r="BS3">
        <v>44</v>
      </c>
      <c r="BT3">
        <v>21</v>
      </c>
      <c r="BU3">
        <v>178</v>
      </c>
      <c r="BV3">
        <v>33</v>
      </c>
      <c r="BW3">
        <v>16</v>
      </c>
      <c r="BX3">
        <v>4</v>
      </c>
      <c r="BY3">
        <v>0</v>
      </c>
      <c r="BZ3">
        <v>50</v>
      </c>
      <c r="CA3">
        <v>3</v>
      </c>
      <c r="CB3">
        <v>64</v>
      </c>
      <c r="CC3">
        <v>174</v>
      </c>
      <c r="CD3">
        <v>35</v>
      </c>
      <c r="CE3">
        <v>0</v>
      </c>
      <c r="CF3">
        <v>23</v>
      </c>
      <c r="CG3">
        <v>26</v>
      </c>
      <c r="CH3">
        <v>0</v>
      </c>
      <c r="CI3">
        <v>21</v>
      </c>
      <c r="CJ3">
        <v>36</v>
      </c>
      <c r="CK3">
        <v>58</v>
      </c>
      <c r="CL3">
        <v>393</v>
      </c>
      <c r="CM3">
        <v>168</v>
      </c>
      <c r="CN3">
        <v>142</v>
      </c>
      <c r="CO3">
        <v>75</v>
      </c>
      <c r="CP3">
        <v>121</v>
      </c>
      <c r="CQ3">
        <v>43</v>
      </c>
      <c r="CR3">
        <v>32</v>
      </c>
      <c r="CS3">
        <v>253</v>
      </c>
      <c r="CT3">
        <v>230</v>
      </c>
      <c r="CU3">
        <v>290</v>
      </c>
      <c r="CV3">
        <v>53</v>
      </c>
      <c r="CW3">
        <v>91</v>
      </c>
      <c r="CX3">
        <v>29</v>
      </c>
      <c r="CY3">
        <v>24</v>
      </c>
      <c r="CZ3">
        <v>149</v>
      </c>
      <c r="DA3">
        <v>209</v>
      </c>
      <c r="DB3">
        <v>57</v>
      </c>
      <c r="DC3">
        <v>6</v>
      </c>
      <c r="DD3">
        <v>18</v>
      </c>
      <c r="DE3">
        <v>77</v>
      </c>
      <c r="DF3">
        <v>27</v>
      </c>
      <c r="DG3">
        <v>3</v>
      </c>
      <c r="DH3">
        <v>108</v>
      </c>
      <c r="DI3">
        <v>1</v>
      </c>
      <c r="DJ3">
        <v>0</v>
      </c>
      <c r="DK3">
        <v>14</v>
      </c>
      <c r="DL3">
        <v>57</v>
      </c>
    </row>
    <row r="4" spans="2:116" x14ac:dyDescent="0.25">
      <c r="B4">
        <v>9347.5635889999994</v>
      </c>
      <c r="C4" t="s">
        <v>8</v>
      </c>
      <c r="D4">
        <v>224</v>
      </c>
      <c r="E4">
        <v>49</v>
      </c>
      <c r="F4">
        <v>153</v>
      </c>
      <c r="G4" s="1">
        <v>184</v>
      </c>
      <c r="H4" s="1">
        <v>140</v>
      </c>
      <c r="I4" s="1">
        <v>143</v>
      </c>
      <c r="J4" s="1">
        <v>206</v>
      </c>
      <c r="K4" s="5">
        <v>199</v>
      </c>
      <c r="L4" s="1">
        <v>52</v>
      </c>
      <c r="M4" s="1">
        <v>169</v>
      </c>
      <c r="N4">
        <v>164</v>
      </c>
      <c r="O4">
        <v>188</v>
      </c>
      <c r="P4">
        <v>95</v>
      </c>
      <c r="Q4">
        <v>3</v>
      </c>
      <c r="R4">
        <v>216</v>
      </c>
      <c r="S4">
        <v>4</v>
      </c>
      <c r="T4">
        <v>148</v>
      </c>
      <c r="U4">
        <v>181</v>
      </c>
      <c r="V4">
        <v>161</v>
      </c>
      <c r="W4">
        <v>75</v>
      </c>
      <c r="X4">
        <v>68</v>
      </c>
      <c r="Y4">
        <v>70</v>
      </c>
      <c r="Z4">
        <v>41</v>
      </c>
      <c r="AA4">
        <v>183</v>
      </c>
      <c r="AB4">
        <v>186</v>
      </c>
      <c r="AC4">
        <v>204</v>
      </c>
      <c r="AD4">
        <v>105</v>
      </c>
      <c r="AE4">
        <v>102</v>
      </c>
      <c r="AF4">
        <v>87</v>
      </c>
      <c r="AG4">
        <v>110</v>
      </c>
      <c r="AH4">
        <v>137</v>
      </c>
      <c r="AI4">
        <v>171</v>
      </c>
      <c r="AJ4">
        <v>41</v>
      </c>
      <c r="AK4">
        <v>85</v>
      </c>
      <c r="AL4">
        <v>85</v>
      </c>
      <c r="AM4">
        <v>54</v>
      </c>
      <c r="AN4">
        <v>23</v>
      </c>
      <c r="AO4">
        <v>109</v>
      </c>
      <c r="AP4">
        <v>126</v>
      </c>
      <c r="AQ4">
        <v>153</v>
      </c>
      <c r="AR4">
        <v>63</v>
      </c>
      <c r="AS4">
        <v>95</v>
      </c>
      <c r="AT4">
        <v>41</v>
      </c>
      <c r="AU4">
        <v>3</v>
      </c>
      <c r="AV4">
        <v>114</v>
      </c>
      <c r="AW4">
        <v>133</v>
      </c>
      <c r="AX4">
        <v>167</v>
      </c>
      <c r="AY4">
        <v>7</v>
      </c>
      <c r="AZ4">
        <v>41</v>
      </c>
      <c r="BA4">
        <v>0</v>
      </c>
      <c r="BB4">
        <v>20</v>
      </c>
      <c r="BC4">
        <v>111</v>
      </c>
      <c r="BD4">
        <v>143</v>
      </c>
      <c r="BE4">
        <v>169</v>
      </c>
      <c r="BF4">
        <v>9</v>
      </c>
      <c r="BG4">
        <v>6</v>
      </c>
      <c r="BH4">
        <v>10</v>
      </c>
      <c r="BI4">
        <v>6</v>
      </c>
      <c r="BJ4">
        <v>91</v>
      </c>
      <c r="BK4">
        <v>177</v>
      </c>
      <c r="BL4">
        <v>178</v>
      </c>
      <c r="BM4">
        <v>70</v>
      </c>
      <c r="BN4">
        <v>89</v>
      </c>
      <c r="BO4">
        <v>41</v>
      </c>
      <c r="BP4">
        <v>32</v>
      </c>
      <c r="BQ4">
        <v>4</v>
      </c>
      <c r="BR4">
        <v>58</v>
      </c>
      <c r="BS4">
        <v>89</v>
      </c>
      <c r="BT4">
        <v>14</v>
      </c>
      <c r="BU4">
        <v>98</v>
      </c>
      <c r="BV4">
        <v>31</v>
      </c>
      <c r="BW4">
        <v>0</v>
      </c>
      <c r="BX4">
        <v>0</v>
      </c>
      <c r="BY4">
        <v>0</v>
      </c>
      <c r="BZ4">
        <v>113</v>
      </c>
      <c r="CA4">
        <v>0</v>
      </c>
      <c r="CB4">
        <v>7</v>
      </c>
      <c r="CC4">
        <v>130</v>
      </c>
      <c r="CD4">
        <v>0</v>
      </c>
      <c r="CE4">
        <v>0</v>
      </c>
      <c r="CF4">
        <v>0</v>
      </c>
      <c r="CG4">
        <v>67</v>
      </c>
      <c r="CH4">
        <v>0</v>
      </c>
      <c r="CI4">
        <v>0</v>
      </c>
      <c r="CJ4">
        <v>0</v>
      </c>
      <c r="CK4">
        <v>44</v>
      </c>
      <c r="CL4">
        <v>137</v>
      </c>
      <c r="CM4">
        <v>172</v>
      </c>
      <c r="CN4">
        <v>181</v>
      </c>
      <c r="CO4">
        <v>82</v>
      </c>
      <c r="CP4">
        <v>59</v>
      </c>
      <c r="CQ4">
        <v>41</v>
      </c>
      <c r="CR4">
        <v>1</v>
      </c>
      <c r="CS4">
        <v>72</v>
      </c>
      <c r="CT4">
        <v>132</v>
      </c>
      <c r="CU4">
        <v>175</v>
      </c>
      <c r="CV4">
        <v>12</v>
      </c>
      <c r="CW4">
        <v>55</v>
      </c>
      <c r="CX4">
        <v>6</v>
      </c>
      <c r="CY4">
        <v>0</v>
      </c>
      <c r="CZ4">
        <v>7</v>
      </c>
      <c r="DA4">
        <v>69</v>
      </c>
      <c r="DB4">
        <v>77</v>
      </c>
      <c r="DC4">
        <v>0</v>
      </c>
      <c r="DD4">
        <v>0</v>
      </c>
      <c r="DE4">
        <v>4</v>
      </c>
      <c r="DF4">
        <v>0</v>
      </c>
      <c r="DG4">
        <v>0</v>
      </c>
      <c r="DH4">
        <v>1</v>
      </c>
      <c r="DI4">
        <v>1</v>
      </c>
      <c r="DJ4">
        <v>0</v>
      </c>
      <c r="DK4">
        <v>0</v>
      </c>
      <c r="DL4">
        <v>0</v>
      </c>
    </row>
    <row r="5" spans="2:116" x14ac:dyDescent="0.25">
      <c r="B5">
        <v>21616.083957999999</v>
      </c>
      <c r="C5" t="s">
        <v>2</v>
      </c>
      <c r="D5">
        <v>0</v>
      </c>
      <c r="E5">
        <v>0</v>
      </c>
      <c r="F5">
        <v>1</v>
      </c>
      <c r="G5" s="1">
        <v>0</v>
      </c>
      <c r="H5" s="1">
        <v>0</v>
      </c>
      <c r="I5" s="1">
        <v>0</v>
      </c>
      <c r="J5" s="1">
        <v>1</v>
      </c>
      <c r="K5" s="5">
        <v>0</v>
      </c>
      <c r="L5" s="1">
        <v>0</v>
      </c>
      <c r="M5">
        <v>1</v>
      </c>
      <c r="N5">
        <v>0</v>
      </c>
      <c r="O5">
        <v>0</v>
      </c>
      <c r="P5">
        <v>0</v>
      </c>
      <c r="Q5">
        <v>1</v>
      </c>
      <c r="R5">
        <v>0</v>
      </c>
      <c r="S5">
        <v>2</v>
      </c>
      <c r="T5">
        <v>2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1</v>
      </c>
      <c r="AH5">
        <v>1</v>
      </c>
      <c r="AI5">
        <v>0</v>
      </c>
      <c r="AJ5">
        <v>0</v>
      </c>
      <c r="AK5">
        <v>0</v>
      </c>
      <c r="AL5">
        <v>0</v>
      </c>
      <c r="AM5">
        <v>0</v>
      </c>
      <c r="AN5">
        <v>1</v>
      </c>
      <c r="AO5">
        <v>1</v>
      </c>
      <c r="AP5">
        <v>0</v>
      </c>
      <c r="AQ5">
        <v>0</v>
      </c>
      <c r="AR5">
        <v>0</v>
      </c>
      <c r="AS5">
        <v>0</v>
      </c>
      <c r="AT5">
        <v>0</v>
      </c>
      <c r="AU5">
        <v>1</v>
      </c>
      <c r="AV5">
        <v>2</v>
      </c>
      <c r="AW5">
        <v>0</v>
      </c>
      <c r="AX5">
        <v>0</v>
      </c>
      <c r="AY5">
        <v>0</v>
      </c>
      <c r="AZ5">
        <v>0</v>
      </c>
      <c r="BA5">
        <v>0</v>
      </c>
      <c r="BB5">
        <v>1</v>
      </c>
      <c r="BC5">
        <v>2</v>
      </c>
      <c r="BD5">
        <v>0</v>
      </c>
      <c r="BE5">
        <v>1</v>
      </c>
      <c r="BF5">
        <v>0</v>
      </c>
      <c r="BG5">
        <v>0</v>
      </c>
      <c r="BH5">
        <v>0</v>
      </c>
      <c r="BI5">
        <v>0</v>
      </c>
      <c r="BJ5">
        <v>1</v>
      </c>
      <c r="BK5">
        <v>0</v>
      </c>
      <c r="BL5">
        <v>0</v>
      </c>
      <c r="BM5">
        <v>0</v>
      </c>
      <c r="BN5">
        <v>0</v>
      </c>
      <c r="BO5">
        <v>0</v>
      </c>
      <c r="BP5">
        <v>1</v>
      </c>
      <c r="BQ5">
        <v>1</v>
      </c>
      <c r="BR5">
        <v>0</v>
      </c>
      <c r="BS5">
        <v>0</v>
      </c>
      <c r="BT5">
        <v>0</v>
      </c>
      <c r="BU5">
        <v>0</v>
      </c>
      <c r="BV5">
        <v>0</v>
      </c>
      <c r="BW5">
        <v>1</v>
      </c>
      <c r="BX5">
        <v>1</v>
      </c>
      <c r="BY5">
        <v>0</v>
      </c>
      <c r="BZ5">
        <v>0</v>
      </c>
      <c r="CA5">
        <v>0</v>
      </c>
      <c r="CB5">
        <v>0</v>
      </c>
      <c r="CC5">
        <v>0</v>
      </c>
      <c r="CD5">
        <v>1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1</v>
      </c>
      <c r="CL5">
        <v>1</v>
      </c>
      <c r="CM5">
        <v>0</v>
      </c>
      <c r="CN5">
        <v>0</v>
      </c>
      <c r="CO5">
        <v>0</v>
      </c>
      <c r="CP5">
        <v>0</v>
      </c>
      <c r="CQ5">
        <v>0</v>
      </c>
      <c r="CR5">
        <v>1</v>
      </c>
      <c r="CS5">
        <v>3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4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2</v>
      </c>
      <c r="DH5">
        <v>0</v>
      </c>
      <c r="DI5">
        <v>0</v>
      </c>
      <c r="DJ5">
        <v>0</v>
      </c>
      <c r="DK5">
        <v>0</v>
      </c>
      <c r="DL5">
        <v>0</v>
      </c>
    </row>
    <row r="6" spans="2:116" x14ac:dyDescent="0.25">
      <c r="B6">
        <v>6862.8819050000002</v>
      </c>
      <c r="C6" t="s">
        <v>3</v>
      </c>
      <c r="D6">
        <v>0</v>
      </c>
      <c r="E6">
        <v>0</v>
      </c>
      <c r="F6">
        <v>0</v>
      </c>
      <c r="G6" s="1">
        <v>0</v>
      </c>
      <c r="H6" s="1">
        <v>0</v>
      </c>
      <c r="I6" s="1">
        <v>0</v>
      </c>
      <c r="J6" s="1">
        <v>0</v>
      </c>
      <c r="K6" s="5">
        <v>0</v>
      </c>
      <c r="L6" s="1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</row>
    <row r="7" spans="2:116" x14ac:dyDescent="0.25">
      <c r="B7">
        <v>39604.985583000001</v>
      </c>
      <c r="C7" t="s">
        <v>4</v>
      </c>
      <c r="D7">
        <v>0</v>
      </c>
      <c r="E7">
        <v>0</v>
      </c>
      <c r="F7">
        <v>0</v>
      </c>
      <c r="G7" s="1">
        <v>0</v>
      </c>
      <c r="H7" s="1">
        <v>0</v>
      </c>
      <c r="I7" s="1">
        <v>0</v>
      </c>
      <c r="J7" s="1">
        <v>0</v>
      </c>
      <c r="K7" s="5">
        <v>0</v>
      </c>
      <c r="L7" s="1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</row>
    <row r="8" spans="2:116" x14ac:dyDescent="0.25">
      <c r="B8">
        <v>19714.890090000001</v>
      </c>
      <c r="C8" t="s">
        <v>5</v>
      </c>
      <c r="D8">
        <v>0</v>
      </c>
      <c r="E8">
        <v>0</v>
      </c>
      <c r="F8">
        <v>1</v>
      </c>
      <c r="G8" s="1">
        <v>0</v>
      </c>
      <c r="H8" s="1">
        <v>0</v>
      </c>
      <c r="I8" s="1">
        <v>0</v>
      </c>
      <c r="J8" s="1">
        <v>0</v>
      </c>
      <c r="K8" s="5">
        <v>0</v>
      </c>
      <c r="L8" s="1">
        <v>0</v>
      </c>
      <c r="M8">
        <v>5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4</v>
      </c>
      <c r="U8">
        <v>2</v>
      </c>
      <c r="V8">
        <v>0</v>
      </c>
      <c r="W8">
        <v>0</v>
      </c>
      <c r="X8">
        <v>0</v>
      </c>
      <c r="Y8">
        <v>0</v>
      </c>
      <c r="Z8">
        <v>0</v>
      </c>
      <c r="AA8">
        <v>11</v>
      </c>
      <c r="AB8">
        <v>2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1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6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7</v>
      </c>
      <c r="BD8">
        <v>0</v>
      </c>
      <c r="BE8">
        <v>0</v>
      </c>
      <c r="BF8">
        <v>0</v>
      </c>
      <c r="BG8">
        <v>0</v>
      </c>
      <c r="BH8">
        <v>1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17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1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</row>
    <row r="9" spans="2:116" x14ac:dyDescent="0.25">
      <c r="B9">
        <v>35019.455988000002</v>
      </c>
      <c r="C9" t="s">
        <v>6</v>
      </c>
      <c r="D9">
        <v>35</v>
      </c>
      <c r="E9">
        <v>3</v>
      </c>
      <c r="F9">
        <v>40</v>
      </c>
      <c r="G9" s="1">
        <v>22</v>
      </c>
      <c r="H9" s="1">
        <v>9</v>
      </c>
      <c r="I9" s="1">
        <v>5</v>
      </c>
      <c r="J9" s="1">
        <v>41</v>
      </c>
      <c r="K9" s="5">
        <v>85</v>
      </c>
      <c r="L9" s="1">
        <v>2</v>
      </c>
      <c r="M9">
        <v>62</v>
      </c>
      <c r="N9">
        <v>39</v>
      </c>
      <c r="O9">
        <v>17</v>
      </c>
      <c r="P9">
        <v>7</v>
      </c>
      <c r="Q9">
        <v>4</v>
      </c>
      <c r="R9">
        <v>60</v>
      </c>
      <c r="S9">
        <v>3</v>
      </c>
      <c r="T9">
        <v>55</v>
      </c>
      <c r="U9">
        <v>54</v>
      </c>
      <c r="V9">
        <v>7</v>
      </c>
      <c r="W9">
        <v>4</v>
      </c>
      <c r="X9">
        <v>24</v>
      </c>
      <c r="Y9">
        <v>43</v>
      </c>
      <c r="Z9">
        <v>12</v>
      </c>
      <c r="AA9">
        <v>66</v>
      </c>
      <c r="AB9">
        <v>54</v>
      </c>
      <c r="AC9">
        <v>36</v>
      </c>
      <c r="AD9">
        <v>9</v>
      </c>
      <c r="AE9">
        <v>30</v>
      </c>
      <c r="AF9">
        <v>59</v>
      </c>
      <c r="AG9">
        <v>19</v>
      </c>
      <c r="AH9">
        <v>32</v>
      </c>
      <c r="AI9">
        <v>31</v>
      </c>
      <c r="AJ9">
        <v>5</v>
      </c>
      <c r="AK9">
        <v>12</v>
      </c>
      <c r="AL9">
        <v>30</v>
      </c>
      <c r="AM9">
        <v>25</v>
      </c>
      <c r="AN9">
        <v>4</v>
      </c>
      <c r="AO9">
        <v>31</v>
      </c>
      <c r="AP9">
        <v>12</v>
      </c>
      <c r="AQ9">
        <v>7</v>
      </c>
      <c r="AR9">
        <v>4</v>
      </c>
      <c r="AS9">
        <v>65</v>
      </c>
      <c r="AT9">
        <v>36</v>
      </c>
      <c r="AU9">
        <v>5</v>
      </c>
      <c r="AV9">
        <v>27</v>
      </c>
      <c r="AW9">
        <v>50</v>
      </c>
      <c r="AX9">
        <v>7</v>
      </c>
      <c r="AY9">
        <v>2</v>
      </c>
      <c r="AZ9">
        <v>14</v>
      </c>
      <c r="BA9">
        <v>12</v>
      </c>
      <c r="BB9">
        <v>8</v>
      </c>
      <c r="BC9">
        <v>23</v>
      </c>
      <c r="BD9">
        <v>48</v>
      </c>
      <c r="BE9">
        <v>9</v>
      </c>
      <c r="BF9">
        <v>1</v>
      </c>
      <c r="BG9">
        <v>17</v>
      </c>
      <c r="BH9">
        <v>58</v>
      </c>
      <c r="BI9">
        <v>1</v>
      </c>
      <c r="BJ9">
        <v>20</v>
      </c>
      <c r="BK9">
        <v>17</v>
      </c>
      <c r="BL9">
        <v>11</v>
      </c>
      <c r="BM9">
        <v>3</v>
      </c>
      <c r="BN9">
        <v>5</v>
      </c>
      <c r="BO9">
        <v>5</v>
      </c>
      <c r="BP9">
        <v>10</v>
      </c>
      <c r="BQ9">
        <v>1</v>
      </c>
      <c r="BR9">
        <v>3</v>
      </c>
      <c r="BS9">
        <v>3</v>
      </c>
      <c r="BT9">
        <v>1</v>
      </c>
      <c r="BU9">
        <v>31</v>
      </c>
      <c r="BV9">
        <v>14</v>
      </c>
      <c r="BW9">
        <v>1</v>
      </c>
      <c r="BX9">
        <v>0</v>
      </c>
      <c r="BY9">
        <v>0</v>
      </c>
      <c r="BZ9">
        <v>0</v>
      </c>
      <c r="CA9">
        <v>0</v>
      </c>
      <c r="CB9">
        <v>17</v>
      </c>
      <c r="CC9">
        <v>23</v>
      </c>
      <c r="CD9">
        <v>2</v>
      </c>
      <c r="CE9">
        <v>0</v>
      </c>
      <c r="CF9">
        <v>3</v>
      </c>
      <c r="CG9">
        <v>0</v>
      </c>
      <c r="CH9">
        <v>0</v>
      </c>
      <c r="CI9">
        <v>1</v>
      </c>
      <c r="CJ9">
        <v>2</v>
      </c>
      <c r="CK9">
        <v>5</v>
      </c>
      <c r="CL9">
        <v>39</v>
      </c>
      <c r="CM9">
        <v>12</v>
      </c>
      <c r="CN9">
        <v>21</v>
      </c>
      <c r="CO9">
        <v>5</v>
      </c>
      <c r="CP9">
        <v>20</v>
      </c>
      <c r="CQ9">
        <v>5</v>
      </c>
      <c r="CR9">
        <v>5</v>
      </c>
      <c r="CS9">
        <v>8</v>
      </c>
      <c r="CT9">
        <v>49</v>
      </c>
      <c r="CU9">
        <v>8</v>
      </c>
      <c r="CV9">
        <v>2</v>
      </c>
      <c r="CW9">
        <v>7</v>
      </c>
      <c r="CX9">
        <v>2</v>
      </c>
      <c r="CY9">
        <v>1</v>
      </c>
      <c r="CZ9">
        <v>2</v>
      </c>
      <c r="DA9">
        <v>42</v>
      </c>
      <c r="DB9">
        <v>0</v>
      </c>
      <c r="DC9">
        <v>0</v>
      </c>
      <c r="DD9">
        <v>1</v>
      </c>
      <c r="DE9">
        <v>11</v>
      </c>
      <c r="DF9">
        <v>1</v>
      </c>
      <c r="DG9">
        <v>0</v>
      </c>
      <c r="DH9">
        <v>7</v>
      </c>
      <c r="DI9">
        <v>0</v>
      </c>
      <c r="DJ9">
        <v>0</v>
      </c>
      <c r="DK9">
        <v>0</v>
      </c>
      <c r="DL9">
        <v>9</v>
      </c>
    </row>
    <row r="10" spans="2:116" x14ac:dyDescent="0.25">
      <c r="B10">
        <v>5163.6865930000004</v>
      </c>
      <c r="C10" t="s">
        <v>7</v>
      </c>
      <c r="D10">
        <v>27</v>
      </c>
      <c r="E10">
        <v>1</v>
      </c>
      <c r="F10">
        <v>22</v>
      </c>
      <c r="G10" s="1">
        <v>5</v>
      </c>
      <c r="H10" s="1">
        <v>5</v>
      </c>
      <c r="I10" s="1">
        <v>6</v>
      </c>
      <c r="J10" s="1">
        <v>26</v>
      </c>
      <c r="K10" s="5">
        <v>69</v>
      </c>
      <c r="L10" s="1">
        <v>1</v>
      </c>
      <c r="M10">
        <v>42</v>
      </c>
      <c r="N10">
        <v>11</v>
      </c>
      <c r="O10">
        <v>14</v>
      </c>
      <c r="P10">
        <v>5</v>
      </c>
      <c r="Q10">
        <v>5</v>
      </c>
      <c r="R10">
        <v>53</v>
      </c>
      <c r="S10">
        <v>0</v>
      </c>
      <c r="T10">
        <v>36</v>
      </c>
      <c r="U10">
        <v>14</v>
      </c>
      <c r="V10">
        <v>6</v>
      </c>
      <c r="W10">
        <v>5</v>
      </c>
      <c r="X10">
        <v>21</v>
      </c>
      <c r="Y10">
        <v>27</v>
      </c>
      <c r="Z10">
        <v>5</v>
      </c>
      <c r="AA10">
        <v>44</v>
      </c>
      <c r="AB10">
        <v>13</v>
      </c>
      <c r="AC10">
        <v>29</v>
      </c>
      <c r="AD10">
        <v>9</v>
      </c>
      <c r="AE10">
        <v>16</v>
      </c>
      <c r="AF10">
        <v>44</v>
      </c>
      <c r="AG10">
        <v>7</v>
      </c>
      <c r="AH10">
        <v>25</v>
      </c>
      <c r="AI10">
        <v>7</v>
      </c>
      <c r="AJ10">
        <v>5</v>
      </c>
      <c r="AK10">
        <v>6</v>
      </c>
      <c r="AL10">
        <v>8</v>
      </c>
      <c r="AM10">
        <v>14</v>
      </c>
      <c r="AN10">
        <v>7</v>
      </c>
      <c r="AO10">
        <v>22</v>
      </c>
      <c r="AP10">
        <v>2</v>
      </c>
      <c r="AQ10">
        <v>8</v>
      </c>
      <c r="AR10">
        <v>5</v>
      </c>
      <c r="AS10">
        <v>37</v>
      </c>
      <c r="AT10">
        <v>16</v>
      </c>
      <c r="AU10">
        <v>3</v>
      </c>
      <c r="AV10">
        <v>21</v>
      </c>
      <c r="AW10">
        <v>14</v>
      </c>
      <c r="AX10">
        <v>9</v>
      </c>
      <c r="AY10">
        <v>0</v>
      </c>
      <c r="AZ10">
        <v>4</v>
      </c>
      <c r="BA10">
        <v>3</v>
      </c>
      <c r="BB10">
        <v>4</v>
      </c>
      <c r="BC10">
        <v>15</v>
      </c>
      <c r="BD10">
        <v>14</v>
      </c>
      <c r="BE10">
        <v>7</v>
      </c>
      <c r="BF10">
        <v>1</v>
      </c>
      <c r="BG10">
        <v>2</v>
      </c>
      <c r="BH10">
        <v>26</v>
      </c>
      <c r="BI10">
        <v>0</v>
      </c>
      <c r="BJ10">
        <v>12</v>
      </c>
      <c r="BK10">
        <v>5</v>
      </c>
      <c r="BL10">
        <v>5</v>
      </c>
      <c r="BM10">
        <v>2</v>
      </c>
      <c r="BN10">
        <v>5</v>
      </c>
      <c r="BO10">
        <v>5</v>
      </c>
      <c r="BP10">
        <v>5</v>
      </c>
      <c r="BQ10">
        <v>2</v>
      </c>
      <c r="BR10">
        <v>1</v>
      </c>
      <c r="BS10">
        <v>0</v>
      </c>
      <c r="BT10">
        <v>3</v>
      </c>
      <c r="BU10">
        <v>8</v>
      </c>
      <c r="BV10">
        <v>5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4</v>
      </c>
      <c r="CC10">
        <v>5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3</v>
      </c>
      <c r="CK10">
        <v>2</v>
      </c>
      <c r="CL10">
        <v>37</v>
      </c>
      <c r="CM10">
        <v>3</v>
      </c>
      <c r="CN10">
        <v>12</v>
      </c>
      <c r="CO10">
        <v>5</v>
      </c>
      <c r="CP10">
        <v>8</v>
      </c>
      <c r="CQ10">
        <v>5</v>
      </c>
      <c r="CR10">
        <v>0</v>
      </c>
      <c r="CS10">
        <v>8</v>
      </c>
      <c r="CT10">
        <v>8</v>
      </c>
      <c r="CU10">
        <v>8</v>
      </c>
      <c r="CV10">
        <v>1</v>
      </c>
      <c r="CW10">
        <v>6</v>
      </c>
      <c r="CX10">
        <v>1</v>
      </c>
      <c r="CY10">
        <v>0</v>
      </c>
      <c r="CZ10">
        <v>0</v>
      </c>
      <c r="DA10">
        <v>7</v>
      </c>
      <c r="DB10">
        <v>0</v>
      </c>
      <c r="DC10">
        <v>0</v>
      </c>
      <c r="DD10">
        <v>2</v>
      </c>
      <c r="DE10">
        <v>10</v>
      </c>
      <c r="DF10">
        <v>0</v>
      </c>
      <c r="DG10">
        <v>0</v>
      </c>
      <c r="DH10">
        <v>3</v>
      </c>
      <c r="DI10">
        <v>0</v>
      </c>
      <c r="DJ10">
        <v>0</v>
      </c>
      <c r="DK10">
        <v>0</v>
      </c>
      <c r="DL10">
        <v>17</v>
      </c>
    </row>
    <row r="11" spans="2:116" x14ac:dyDescent="0.25">
      <c r="B11">
        <v>1141424.5611639998</v>
      </c>
      <c r="C11" t="s">
        <v>9</v>
      </c>
      <c r="D11">
        <f>SUM(D2:D10)</f>
        <v>875</v>
      </c>
      <c r="E11">
        <f t="shared" ref="E11:BP11" si="0">SUM(E2:E10)</f>
        <v>263</v>
      </c>
      <c r="F11">
        <f t="shared" si="0"/>
        <v>849</v>
      </c>
      <c r="G11">
        <f t="shared" si="0"/>
        <v>762</v>
      </c>
      <c r="H11">
        <f t="shared" si="0"/>
        <v>593</v>
      </c>
      <c r="I11">
        <f t="shared" si="0"/>
        <v>478</v>
      </c>
      <c r="J11">
        <f t="shared" si="0"/>
        <v>1091</v>
      </c>
      <c r="K11" s="4">
        <f t="shared" si="0"/>
        <v>989</v>
      </c>
      <c r="L11">
        <f t="shared" si="0"/>
        <v>196</v>
      </c>
      <c r="M11">
        <f t="shared" si="0"/>
        <v>698</v>
      </c>
      <c r="N11">
        <f t="shared" si="0"/>
        <v>709</v>
      </c>
      <c r="O11">
        <f t="shared" si="0"/>
        <v>880</v>
      </c>
      <c r="P11">
        <f t="shared" si="0"/>
        <v>412</v>
      </c>
      <c r="Q11">
        <f t="shared" si="0"/>
        <v>260</v>
      </c>
      <c r="R11">
        <f t="shared" si="0"/>
        <v>680</v>
      </c>
      <c r="S11">
        <f t="shared" si="0"/>
        <v>353</v>
      </c>
      <c r="T11">
        <f t="shared" si="0"/>
        <v>669</v>
      </c>
      <c r="U11">
        <f t="shared" si="0"/>
        <v>903</v>
      </c>
      <c r="V11">
        <f t="shared" si="0"/>
        <v>562</v>
      </c>
      <c r="W11">
        <f t="shared" si="0"/>
        <v>343</v>
      </c>
      <c r="X11">
        <f t="shared" si="0"/>
        <v>693</v>
      </c>
      <c r="Y11">
        <f t="shared" si="0"/>
        <v>370</v>
      </c>
      <c r="Z11">
        <f t="shared" si="0"/>
        <v>234</v>
      </c>
      <c r="AA11">
        <f t="shared" si="0"/>
        <v>915</v>
      </c>
      <c r="AB11">
        <f t="shared" si="0"/>
        <v>888</v>
      </c>
      <c r="AC11">
        <f t="shared" si="0"/>
        <v>1053</v>
      </c>
      <c r="AD11">
        <f t="shared" si="0"/>
        <v>492</v>
      </c>
      <c r="AE11">
        <f t="shared" si="0"/>
        <v>752</v>
      </c>
      <c r="AF11">
        <f t="shared" si="0"/>
        <v>772</v>
      </c>
      <c r="AG11">
        <f t="shared" si="0"/>
        <v>502</v>
      </c>
      <c r="AH11">
        <f t="shared" si="0"/>
        <v>732</v>
      </c>
      <c r="AI11">
        <f t="shared" si="0"/>
        <v>680</v>
      </c>
      <c r="AJ11">
        <f t="shared" si="0"/>
        <v>94</v>
      </c>
      <c r="AK11">
        <f t="shared" si="0"/>
        <v>251</v>
      </c>
      <c r="AL11">
        <f t="shared" si="0"/>
        <v>342</v>
      </c>
      <c r="AM11">
        <f t="shared" si="0"/>
        <v>148</v>
      </c>
      <c r="AN11">
        <f t="shared" si="0"/>
        <v>108</v>
      </c>
      <c r="AO11">
        <f t="shared" si="0"/>
        <v>646</v>
      </c>
      <c r="AP11">
        <f t="shared" si="0"/>
        <v>301</v>
      </c>
      <c r="AQ11">
        <f t="shared" si="0"/>
        <v>443</v>
      </c>
      <c r="AR11">
        <f t="shared" si="0"/>
        <v>150</v>
      </c>
      <c r="AS11">
        <f t="shared" si="0"/>
        <v>677</v>
      </c>
      <c r="AT11">
        <f t="shared" si="0"/>
        <v>172</v>
      </c>
      <c r="AU11">
        <f t="shared" si="0"/>
        <v>54</v>
      </c>
      <c r="AV11">
        <f t="shared" si="0"/>
        <v>593</v>
      </c>
      <c r="AW11">
        <f t="shared" si="0"/>
        <v>399</v>
      </c>
      <c r="AX11">
        <f t="shared" si="0"/>
        <v>729</v>
      </c>
      <c r="AY11">
        <f t="shared" si="0"/>
        <v>55</v>
      </c>
      <c r="AZ11">
        <f t="shared" si="0"/>
        <v>289</v>
      </c>
      <c r="BA11">
        <f t="shared" si="0"/>
        <v>40</v>
      </c>
      <c r="BB11">
        <f t="shared" si="0"/>
        <v>98</v>
      </c>
      <c r="BC11">
        <f t="shared" si="0"/>
        <v>696</v>
      </c>
      <c r="BD11">
        <f t="shared" si="0"/>
        <v>435</v>
      </c>
      <c r="BE11">
        <f t="shared" si="0"/>
        <v>878</v>
      </c>
      <c r="BF11">
        <f t="shared" si="0"/>
        <v>71</v>
      </c>
      <c r="BG11">
        <f t="shared" si="0"/>
        <v>198</v>
      </c>
      <c r="BH11">
        <f t="shared" si="0"/>
        <v>212</v>
      </c>
      <c r="BI11">
        <f t="shared" si="0"/>
        <v>27</v>
      </c>
      <c r="BJ11">
        <f t="shared" si="0"/>
        <v>538</v>
      </c>
      <c r="BK11">
        <f t="shared" si="0"/>
        <v>580</v>
      </c>
      <c r="BL11">
        <f t="shared" si="0"/>
        <v>632</v>
      </c>
      <c r="BM11">
        <f t="shared" si="0"/>
        <v>191</v>
      </c>
      <c r="BN11">
        <f t="shared" si="0"/>
        <v>213</v>
      </c>
      <c r="BO11">
        <f t="shared" si="0"/>
        <v>94</v>
      </c>
      <c r="BP11">
        <f t="shared" si="0"/>
        <v>212</v>
      </c>
      <c r="BQ11">
        <f t="shared" ref="BQ11:DL11" si="1">SUM(BQ2:BQ10)</f>
        <v>175</v>
      </c>
      <c r="BR11">
        <f t="shared" si="1"/>
        <v>86</v>
      </c>
      <c r="BS11">
        <f t="shared" si="1"/>
        <v>169</v>
      </c>
      <c r="BT11">
        <f t="shared" si="1"/>
        <v>39</v>
      </c>
      <c r="BU11">
        <f t="shared" si="1"/>
        <v>416</v>
      </c>
      <c r="BV11">
        <f t="shared" si="1"/>
        <v>83</v>
      </c>
      <c r="BW11">
        <f t="shared" si="1"/>
        <v>18</v>
      </c>
      <c r="BX11">
        <f t="shared" si="1"/>
        <v>5</v>
      </c>
      <c r="BY11">
        <f t="shared" si="1"/>
        <v>0</v>
      </c>
      <c r="BZ11">
        <f t="shared" si="1"/>
        <v>191</v>
      </c>
      <c r="CA11">
        <f t="shared" si="1"/>
        <v>3</v>
      </c>
      <c r="CB11">
        <f t="shared" si="1"/>
        <v>105</v>
      </c>
      <c r="CC11">
        <f t="shared" si="1"/>
        <v>355</v>
      </c>
      <c r="CD11">
        <f t="shared" si="1"/>
        <v>38</v>
      </c>
      <c r="CE11">
        <f t="shared" si="1"/>
        <v>0</v>
      </c>
      <c r="CF11">
        <f t="shared" si="1"/>
        <v>26</v>
      </c>
      <c r="CG11">
        <f t="shared" si="1"/>
        <v>96</v>
      </c>
      <c r="CH11">
        <f t="shared" si="1"/>
        <v>0</v>
      </c>
      <c r="CI11">
        <f t="shared" si="1"/>
        <v>22</v>
      </c>
      <c r="CJ11">
        <f t="shared" si="1"/>
        <v>41</v>
      </c>
      <c r="CK11">
        <f t="shared" si="1"/>
        <v>134</v>
      </c>
      <c r="CL11">
        <f t="shared" si="1"/>
        <v>876</v>
      </c>
      <c r="CM11">
        <f t="shared" si="1"/>
        <v>467</v>
      </c>
      <c r="CN11">
        <f t="shared" si="1"/>
        <v>465</v>
      </c>
      <c r="CO11">
        <f t="shared" si="1"/>
        <v>214</v>
      </c>
      <c r="CP11">
        <f t="shared" si="1"/>
        <v>284</v>
      </c>
      <c r="CQ11">
        <f t="shared" si="1"/>
        <v>94</v>
      </c>
      <c r="CR11">
        <f t="shared" si="1"/>
        <v>39</v>
      </c>
      <c r="CS11">
        <f t="shared" si="1"/>
        <v>568</v>
      </c>
      <c r="CT11">
        <f t="shared" si="1"/>
        <v>605</v>
      </c>
      <c r="CU11">
        <f t="shared" si="1"/>
        <v>690</v>
      </c>
      <c r="CV11">
        <f t="shared" si="1"/>
        <v>97</v>
      </c>
      <c r="CW11">
        <f t="shared" si="1"/>
        <v>212</v>
      </c>
      <c r="CX11">
        <f t="shared" si="1"/>
        <v>38</v>
      </c>
      <c r="CY11">
        <f t="shared" si="1"/>
        <v>25</v>
      </c>
      <c r="CZ11">
        <f t="shared" si="1"/>
        <v>351</v>
      </c>
      <c r="DA11">
        <f t="shared" si="1"/>
        <v>386</v>
      </c>
      <c r="DB11">
        <f t="shared" si="1"/>
        <v>167</v>
      </c>
      <c r="DC11">
        <f t="shared" si="1"/>
        <v>6</v>
      </c>
      <c r="DD11">
        <f t="shared" si="1"/>
        <v>21</v>
      </c>
      <c r="DE11">
        <f t="shared" si="1"/>
        <v>102</v>
      </c>
      <c r="DF11">
        <f t="shared" si="1"/>
        <v>28</v>
      </c>
      <c r="DG11">
        <f t="shared" si="1"/>
        <v>5</v>
      </c>
      <c r="DH11">
        <f t="shared" si="1"/>
        <v>121</v>
      </c>
      <c r="DI11">
        <f t="shared" si="1"/>
        <v>2</v>
      </c>
      <c r="DJ11">
        <f t="shared" si="1"/>
        <v>0</v>
      </c>
      <c r="DK11">
        <f t="shared" si="1"/>
        <v>14</v>
      </c>
      <c r="DL11">
        <f t="shared" si="1"/>
        <v>83</v>
      </c>
    </row>
    <row r="12" spans="2:116" x14ac:dyDescent="0.25">
      <c r="B12">
        <f>4.660644886*4.660644886</f>
        <v>21.721610753397954</v>
      </c>
      <c r="J12" s="2"/>
      <c r="L12"/>
    </row>
    <row r="13" spans="2:116" x14ac:dyDescent="0.25"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 t="s">
        <v>21</v>
      </c>
      <c r="I13" s="2" t="s">
        <v>22</v>
      </c>
      <c r="J13" t="s">
        <v>23</v>
      </c>
      <c r="K13" s="4" t="s">
        <v>24</v>
      </c>
      <c r="L13" t="s">
        <v>25</v>
      </c>
      <c r="M13" t="s">
        <v>26</v>
      </c>
      <c r="N13" t="s">
        <v>27</v>
      </c>
      <c r="O13" t="s">
        <v>28</v>
      </c>
      <c r="P13" t="s">
        <v>29</v>
      </c>
      <c r="Q13" t="s">
        <v>30</v>
      </c>
      <c r="R13" t="s">
        <v>31</v>
      </c>
      <c r="S13" t="s">
        <v>32</v>
      </c>
      <c r="T13" t="s">
        <v>33</v>
      </c>
      <c r="U13" t="s">
        <v>34</v>
      </c>
      <c r="V13" t="s">
        <v>35</v>
      </c>
      <c r="W13" t="s">
        <v>36</v>
      </c>
      <c r="X13" t="s">
        <v>37</v>
      </c>
      <c r="Y13" t="s">
        <v>38</v>
      </c>
      <c r="Z13" t="s">
        <v>39</v>
      </c>
      <c r="AA13" t="s">
        <v>40</v>
      </c>
      <c r="AB13" t="s">
        <v>41</v>
      </c>
      <c r="AC13" t="s">
        <v>42</v>
      </c>
      <c r="AD13" t="s">
        <v>43</v>
      </c>
      <c r="AE13" t="s">
        <v>44</v>
      </c>
      <c r="AF13" t="s">
        <v>45</v>
      </c>
      <c r="AG13" t="s">
        <v>46</v>
      </c>
      <c r="AH13" t="s">
        <v>47</v>
      </c>
      <c r="AI13" t="s">
        <v>48</v>
      </c>
      <c r="AJ13" t="s">
        <v>49</v>
      </c>
      <c r="AK13" t="s">
        <v>50</v>
      </c>
      <c r="AL13" t="s">
        <v>51</v>
      </c>
      <c r="AM13" t="s">
        <v>52</v>
      </c>
      <c r="AN13" t="s">
        <v>53</v>
      </c>
      <c r="AO13" t="s">
        <v>54</v>
      </c>
      <c r="AP13" t="s">
        <v>55</v>
      </c>
      <c r="AQ13" t="s">
        <v>56</v>
      </c>
      <c r="AR13" t="s">
        <v>57</v>
      </c>
      <c r="AS13" t="s">
        <v>58</v>
      </c>
      <c r="AT13" t="s">
        <v>59</v>
      </c>
      <c r="AU13" t="s">
        <v>60</v>
      </c>
      <c r="AV13" t="s">
        <v>61</v>
      </c>
      <c r="AW13" t="s">
        <v>62</v>
      </c>
      <c r="AX13" t="s">
        <v>63</v>
      </c>
      <c r="AY13" t="s">
        <v>64</v>
      </c>
      <c r="AZ13" t="s">
        <v>65</v>
      </c>
      <c r="BA13" t="s">
        <v>66</v>
      </c>
      <c r="BB13" t="s">
        <v>67</v>
      </c>
      <c r="BC13" t="s">
        <v>68</v>
      </c>
      <c r="BD13" t="s">
        <v>69</v>
      </c>
      <c r="BE13" t="s">
        <v>70</v>
      </c>
      <c r="BF13" t="s">
        <v>71</v>
      </c>
      <c r="BG13" t="s">
        <v>72</v>
      </c>
      <c r="BH13" t="s">
        <v>73</v>
      </c>
      <c r="BI13" t="s">
        <v>74</v>
      </c>
      <c r="BJ13" t="s">
        <v>75</v>
      </c>
      <c r="BK13" t="s">
        <v>76</v>
      </c>
      <c r="BL13" t="s">
        <v>77</v>
      </c>
      <c r="BM13" t="s">
        <v>78</v>
      </c>
      <c r="BN13" t="s">
        <v>79</v>
      </c>
      <c r="BO13" t="s">
        <v>80</v>
      </c>
      <c r="BP13" t="s">
        <v>81</v>
      </c>
      <c r="BQ13" t="s">
        <v>82</v>
      </c>
      <c r="BR13" t="s">
        <v>83</v>
      </c>
      <c r="BS13" t="s">
        <v>84</v>
      </c>
      <c r="BT13" t="s">
        <v>85</v>
      </c>
      <c r="BU13" t="s">
        <v>86</v>
      </c>
      <c r="BV13" t="s">
        <v>87</v>
      </c>
      <c r="BW13" t="s">
        <v>88</v>
      </c>
      <c r="BX13" t="s">
        <v>89</v>
      </c>
      <c r="BY13" t="s">
        <v>90</v>
      </c>
      <c r="BZ13" t="s">
        <v>91</v>
      </c>
      <c r="CA13" t="s">
        <v>92</v>
      </c>
      <c r="CB13" t="s">
        <v>93</v>
      </c>
      <c r="CC13" t="s">
        <v>94</v>
      </c>
      <c r="CD13" t="s">
        <v>95</v>
      </c>
      <c r="CE13" t="s">
        <v>96</v>
      </c>
      <c r="CF13" t="s">
        <v>97</v>
      </c>
      <c r="CG13" t="s">
        <v>98</v>
      </c>
      <c r="CH13" t="s">
        <v>99</v>
      </c>
      <c r="CI13" t="s">
        <v>100</v>
      </c>
      <c r="CJ13" t="s">
        <v>101</v>
      </c>
      <c r="CK13" t="s">
        <v>102</v>
      </c>
      <c r="CL13" t="s">
        <v>103</v>
      </c>
      <c r="CM13" t="s">
        <v>104</v>
      </c>
      <c r="CN13" t="s">
        <v>105</v>
      </c>
      <c r="CO13" t="s">
        <v>106</v>
      </c>
      <c r="CP13" t="s">
        <v>107</v>
      </c>
      <c r="CQ13" t="s">
        <v>108</v>
      </c>
      <c r="CR13" t="s">
        <v>109</v>
      </c>
      <c r="CS13" t="s">
        <v>110</v>
      </c>
      <c r="CT13" t="s">
        <v>111</v>
      </c>
      <c r="CU13" t="s">
        <v>112</v>
      </c>
      <c r="CV13" t="s">
        <v>113</v>
      </c>
      <c r="CW13" t="s">
        <v>114</v>
      </c>
      <c r="CX13" t="s">
        <v>115</v>
      </c>
      <c r="CY13" t="s">
        <v>116</v>
      </c>
      <c r="CZ13" t="s">
        <v>117</v>
      </c>
      <c r="DA13" t="s">
        <v>118</v>
      </c>
      <c r="DB13" t="s">
        <v>119</v>
      </c>
      <c r="DC13" t="s">
        <v>120</v>
      </c>
      <c r="DD13" t="s">
        <v>121</v>
      </c>
      <c r="DE13" t="s">
        <v>122</v>
      </c>
      <c r="DF13" t="s">
        <v>123</v>
      </c>
      <c r="DG13" t="s">
        <v>124</v>
      </c>
      <c r="DH13" t="s">
        <v>125</v>
      </c>
      <c r="DI13" t="s">
        <v>126</v>
      </c>
      <c r="DJ13" t="s">
        <v>127</v>
      </c>
      <c r="DK13" t="s">
        <v>128</v>
      </c>
      <c r="DL13" t="s">
        <v>129</v>
      </c>
    </row>
    <row r="14" spans="2:116" x14ac:dyDescent="0.25">
      <c r="B14">
        <v>1</v>
      </c>
      <c r="C14" t="s">
        <v>1</v>
      </c>
      <c r="D14" s="1">
        <f>(D2*$B$12)/$B2*100</f>
        <v>65.409417330503601</v>
      </c>
      <c r="E14" s="1">
        <f t="shared" ref="E14:BP18" si="2">(E2*$B$12)/$B2*100</f>
        <v>43.051289224804179</v>
      </c>
      <c r="F14" s="1">
        <f t="shared" si="2"/>
        <v>60.652368797376063</v>
      </c>
      <c r="G14" s="1">
        <f t="shared" si="2"/>
        <v>53.992500850997516</v>
      </c>
      <c r="H14" s="1">
        <f t="shared" si="2"/>
        <v>46.856928051306205</v>
      </c>
      <c r="I14" s="1">
        <f t="shared" si="2"/>
        <v>37.8185358383639</v>
      </c>
      <c r="J14" s="1">
        <f t="shared" si="2"/>
        <v>62.079483357314317</v>
      </c>
      <c r="K14" s="5">
        <f t="shared" si="2"/>
        <v>37.104978558394762</v>
      </c>
      <c r="L14" s="1">
        <f>(L2*$B$12)/$B2*100</f>
        <v>23.785242665637671</v>
      </c>
      <c r="M14" s="1">
        <f t="shared" si="2"/>
        <v>34.250749438518248</v>
      </c>
      <c r="N14" s="1">
        <f t="shared" si="2"/>
        <v>48.521895037900848</v>
      </c>
      <c r="O14" s="1">
        <f t="shared" si="2"/>
        <v>63.982302770565326</v>
      </c>
      <c r="P14" s="1">
        <f t="shared" si="2"/>
        <v>43.289141651460561</v>
      </c>
      <c r="Q14" s="1">
        <f t="shared" si="2"/>
        <v>36.867126131738395</v>
      </c>
      <c r="R14" s="1">
        <f t="shared" si="2"/>
        <v>28.06658634545245</v>
      </c>
      <c r="S14" s="1">
        <f t="shared" si="2"/>
        <v>52.803238717715629</v>
      </c>
      <c r="T14" s="1">
        <f t="shared" si="2"/>
        <v>44.954108638055196</v>
      </c>
      <c r="U14" s="1">
        <f t="shared" si="2"/>
        <v>59.700959090750551</v>
      </c>
      <c r="V14" s="1">
        <f t="shared" si="2"/>
        <v>52.565386291059248</v>
      </c>
      <c r="W14" s="1">
        <f t="shared" si="2"/>
        <v>38.294240691676649</v>
      </c>
      <c r="X14" s="1">
        <f t="shared" si="2"/>
        <v>51.138271731120987</v>
      </c>
      <c r="Y14" s="1">
        <f t="shared" si="2"/>
        <v>23.785242665637671</v>
      </c>
      <c r="Z14" s="1">
        <f>(Z2*$B$12)/$B2*100</f>
        <v>26.401619358857815</v>
      </c>
      <c r="AA14" s="1">
        <f t="shared" si="2"/>
        <v>50.90041930446462</v>
      </c>
      <c r="AB14" s="1">
        <f t="shared" si="2"/>
        <v>57.322434824186786</v>
      </c>
      <c r="AC14" s="1">
        <f t="shared" si="2"/>
        <v>68.739351303692871</v>
      </c>
      <c r="AD14" s="1">
        <f t="shared" si="2"/>
        <v>43.289141651460561</v>
      </c>
      <c r="AE14" s="1">
        <f t="shared" si="2"/>
        <v>50.662566877808231</v>
      </c>
      <c r="AF14" s="1">
        <f t="shared" si="2"/>
        <v>32.110077598610857</v>
      </c>
      <c r="AG14" s="1">
        <f t="shared" si="2"/>
        <v>43.051289224804179</v>
      </c>
      <c r="AH14" s="1">
        <f t="shared" si="2"/>
        <v>57.798139677499535</v>
      </c>
      <c r="AI14" s="1">
        <f t="shared" si="2"/>
        <v>47.570485331275343</v>
      </c>
      <c r="AJ14" s="1">
        <f t="shared" si="2"/>
        <v>0</v>
      </c>
      <c r="AK14" s="1">
        <f t="shared" si="2"/>
        <v>12.130473759475212</v>
      </c>
      <c r="AL14" s="1">
        <f t="shared" si="2"/>
        <v>13.795440746069849</v>
      </c>
      <c r="AM14" s="1">
        <f t="shared" si="2"/>
        <v>0</v>
      </c>
      <c r="AN14" s="1">
        <f t="shared" si="2"/>
        <v>0</v>
      </c>
      <c r="AO14" s="1">
        <f t="shared" si="2"/>
        <v>48.997599891213603</v>
      </c>
      <c r="AP14" s="1">
        <f t="shared" si="2"/>
        <v>9.5140970662550686</v>
      </c>
      <c r="AQ14" s="1">
        <f t="shared" si="2"/>
        <v>26.877324212170567</v>
      </c>
      <c r="AR14" s="1">
        <f t="shared" si="2"/>
        <v>3.8056388265020273</v>
      </c>
      <c r="AS14" s="1">
        <f t="shared" si="2"/>
        <v>31.872225171954476</v>
      </c>
      <c r="AT14" s="1">
        <f t="shared" si="2"/>
        <v>0</v>
      </c>
      <c r="AU14" s="1">
        <f t="shared" si="2"/>
        <v>0</v>
      </c>
      <c r="AV14" s="1">
        <f t="shared" si="2"/>
        <v>36.867126131738395</v>
      </c>
      <c r="AW14" s="1">
        <f t="shared" si="2"/>
        <v>8.3248349329731841</v>
      </c>
      <c r="AX14" s="1">
        <f t="shared" si="2"/>
        <v>57.084582397530404</v>
      </c>
      <c r="AY14" s="1">
        <f t="shared" si="2"/>
        <v>1.1892621332818836</v>
      </c>
      <c r="AZ14" s="1">
        <f t="shared" si="2"/>
        <v>26.639471785514189</v>
      </c>
      <c r="BA14" s="1">
        <f t="shared" si="2"/>
        <v>0</v>
      </c>
      <c r="BB14" s="1">
        <f t="shared" si="2"/>
        <v>0</v>
      </c>
      <c r="BC14" s="1">
        <f t="shared" si="2"/>
        <v>41.8620270915223</v>
      </c>
      <c r="BD14" s="1">
        <f t="shared" si="2"/>
        <v>10.227654346224197</v>
      </c>
      <c r="BE14" s="1">
        <f t="shared" si="2"/>
        <v>67.074384317098222</v>
      </c>
      <c r="BF14" s="1">
        <f t="shared" si="2"/>
        <v>2.8542291198765204</v>
      </c>
      <c r="BG14" s="1">
        <f t="shared" si="2"/>
        <v>17.125374719259124</v>
      </c>
      <c r="BH14" s="1">
        <f t="shared" si="2"/>
        <v>0</v>
      </c>
      <c r="BI14" s="1">
        <f>(BI2*$B$12)/$B2*100</f>
        <v>0</v>
      </c>
      <c r="BJ14" s="1">
        <f t="shared" si="2"/>
        <v>50.90041930446462</v>
      </c>
      <c r="BK14" s="1">
        <f t="shared" si="2"/>
        <v>36.629273705082014</v>
      </c>
      <c r="BL14" s="1">
        <f t="shared" si="2"/>
        <v>45.429813491367952</v>
      </c>
      <c r="BM14" s="1">
        <f t="shared" si="2"/>
        <v>8.8005397862859382</v>
      </c>
      <c r="BN14" s="1">
        <f t="shared" si="2"/>
        <v>2.6163766932201438</v>
      </c>
      <c r="BO14" s="1">
        <f t="shared" si="2"/>
        <v>0</v>
      </c>
      <c r="BP14" s="1">
        <f t="shared" si="2"/>
        <v>2.3785242665637671</v>
      </c>
      <c r="BQ14" s="1">
        <f t="shared" ref="BQ14:DL19" si="3">(BQ2*$B$12)/$B2*100</f>
        <v>24.498799945606802</v>
      </c>
      <c r="BR14" s="1">
        <f t="shared" si="3"/>
        <v>0.23785242665637671</v>
      </c>
      <c r="BS14" s="1">
        <f t="shared" si="3"/>
        <v>7.8491300796604309</v>
      </c>
      <c r="BT14" s="1">
        <f t="shared" si="3"/>
        <v>0</v>
      </c>
      <c r="BU14" s="1">
        <f t="shared" si="3"/>
        <v>24.023095092294046</v>
      </c>
      <c r="BV14" s="1">
        <f t="shared" si="3"/>
        <v>0</v>
      </c>
      <c r="BW14" s="1">
        <f t="shared" si="3"/>
        <v>0</v>
      </c>
      <c r="BX14" s="1">
        <f t="shared" si="3"/>
        <v>0</v>
      </c>
      <c r="BY14" s="1">
        <f t="shared" si="3"/>
        <v>0</v>
      </c>
      <c r="BZ14" s="1">
        <f t="shared" si="3"/>
        <v>6.6598679463785473</v>
      </c>
      <c r="CA14" s="1">
        <f t="shared" si="3"/>
        <v>0</v>
      </c>
      <c r="CB14" s="1">
        <f t="shared" si="3"/>
        <v>3.092081546532897</v>
      </c>
      <c r="CC14" s="1">
        <f t="shared" si="3"/>
        <v>5.4706058130966646</v>
      </c>
      <c r="CD14" s="1">
        <f t="shared" si="3"/>
        <v>0</v>
      </c>
      <c r="CE14" s="1">
        <f t="shared" si="3"/>
        <v>0</v>
      </c>
      <c r="CF14" s="1">
        <f t="shared" si="3"/>
        <v>0</v>
      </c>
      <c r="CG14" s="1">
        <f t="shared" si="3"/>
        <v>0.7135572799691301</v>
      </c>
      <c r="CH14" s="1">
        <f t="shared" si="3"/>
        <v>0</v>
      </c>
      <c r="CI14" s="1">
        <f t="shared" si="3"/>
        <v>0</v>
      </c>
      <c r="CJ14" s="1">
        <f t="shared" si="3"/>
        <v>0</v>
      </c>
      <c r="CK14" s="1">
        <f t="shared" si="3"/>
        <v>5.7084582397530408</v>
      </c>
      <c r="CL14" s="1">
        <f t="shared" si="3"/>
        <v>59.938811517406933</v>
      </c>
      <c r="CM14" s="1">
        <f t="shared" si="3"/>
        <v>26.639471785514189</v>
      </c>
      <c r="CN14" s="1">
        <f t="shared" si="3"/>
        <v>25.925914505545055</v>
      </c>
      <c r="CO14" s="1">
        <f t="shared" si="3"/>
        <v>11.179064052849705</v>
      </c>
      <c r="CP14" s="1">
        <f t="shared" si="3"/>
        <v>18.076784425884629</v>
      </c>
      <c r="CQ14" s="1">
        <f t="shared" si="3"/>
        <v>0</v>
      </c>
      <c r="CR14" s="1">
        <f t="shared" si="3"/>
        <v>0</v>
      </c>
      <c r="CS14" s="1">
        <f t="shared" si="3"/>
        <v>53.041091144372011</v>
      </c>
      <c r="CT14" s="1">
        <f t="shared" si="3"/>
        <v>44.240551358086066</v>
      </c>
      <c r="CU14" s="1">
        <f t="shared" si="3"/>
        <v>49.711157171182727</v>
      </c>
      <c r="CV14" s="1">
        <f t="shared" si="3"/>
        <v>6.8977203730349244</v>
      </c>
      <c r="CW14" s="1">
        <f t="shared" si="3"/>
        <v>12.606178612787966</v>
      </c>
      <c r="CX14" s="1">
        <f t="shared" si="3"/>
        <v>0</v>
      </c>
      <c r="CY14" s="1">
        <f t="shared" si="3"/>
        <v>0</v>
      </c>
      <c r="CZ14" s="1">
        <f t="shared" si="3"/>
        <v>44.954108638055196</v>
      </c>
      <c r="DA14" s="1">
        <f t="shared" si="3"/>
        <v>14.033293172726225</v>
      </c>
      <c r="DB14" s="1">
        <f t="shared" si="3"/>
        <v>7.8491300796604309</v>
      </c>
      <c r="DC14" s="1">
        <f t="shared" si="3"/>
        <v>0</v>
      </c>
      <c r="DD14" s="1">
        <f t="shared" si="3"/>
        <v>0</v>
      </c>
      <c r="DE14" s="1">
        <f t="shared" si="3"/>
        <v>0</v>
      </c>
      <c r="DF14" s="1">
        <f t="shared" si="3"/>
        <v>0</v>
      </c>
      <c r="DG14" s="1">
        <f t="shared" si="3"/>
        <v>0</v>
      </c>
      <c r="DH14" s="1">
        <f t="shared" si="3"/>
        <v>0.47570485331275342</v>
      </c>
      <c r="DI14" s="1">
        <f t="shared" si="3"/>
        <v>0</v>
      </c>
      <c r="DJ14" s="1">
        <f t="shared" si="3"/>
        <v>0</v>
      </c>
      <c r="DK14" s="1">
        <f t="shared" si="3"/>
        <v>0</v>
      </c>
      <c r="DL14" s="1">
        <f t="shared" si="3"/>
        <v>0</v>
      </c>
    </row>
    <row r="15" spans="2:116" x14ac:dyDescent="0.25">
      <c r="B15">
        <v>2</v>
      </c>
      <c r="C15" t="s">
        <v>0</v>
      </c>
      <c r="D15" s="1">
        <f t="shared" ref="D15:S23" si="4">(D3*$B$12)/$B3*100</f>
        <v>0.68552898336452106</v>
      </c>
      <c r="E15" s="1">
        <f t="shared" si="4"/>
        <v>6.3313186361691448E-2</v>
      </c>
      <c r="F15" s="1">
        <f t="shared" si="4"/>
        <v>0.82307142270198874</v>
      </c>
      <c r="G15" s="1">
        <f t="shared" si="4"/>
        <v>0.70736111659269063</v>
      </c>
      <c r="H15" s="1">
        <f t="shared" si="4"/>
        <v>0.52833762412170093</v>
      </c>
      <c r="I15" s="1">
        <f t="shared" si="4"/>
        <v>0.36023019826479613</v>
      </c>
      <c r="J15" s="1">
        <f t="shared" si="4"/>
        <v>1.2138666074862221</v>
      </c>
      <c r="K15" s="5">
        <f t="shared" si="4"/>
        <v>1.0479423949521343</v>
      </c>
      <c r="L15" s="1">
        <f t="shared" si="4"/>
        <v>8.9511746235494807E-2</v>
      </c>
      <c r="M15" s="1">
        <f t="shared" si="4"/>
        <v>0.60038366377466024</v>
      </c>
      <c r="N15" s="1">
        <f t="shared" si="4"/>
        <v>0.63531507693973144</v>
      </c>
      <c r="O15" s="1">
        <f t="shared" si="4"/>
        <v>0.85581962254424293</v>
      </c>
      <c r="P15" s="1">
        <f t="shared" si="4"/>
        <v>0.26853523870648438</v>
      </c>
      <c r="Q15" s="1">
        <f t="shared" si="4"/>
        <v>0.20085562569915907</v>
      </c>
      <c r="R15" s="1">
        <f t="shared" si="4"/>
        <v>0.50868870421634849</v>
      </c>
      <c r="S15" s="1">
        <f t="shared" si="4"/>
        <v>0.26635202538366742</v>
      </c>
      <c r="T15" s="1">
        <f t="shared" si="2"/>
        <v>0.5130551308619824</v>
      </c>
      <c r="U15" s="1">
        <f t="shared" si="2"/>
        <v>0.8754685424495956</v>
      </c>
      <c r="V15" s="1">
        <f t="shared" si="2"/>
        <v>0.36241341158761309</v>
      </c>
      <c r="W15" s="1">
        <f t="shared" si="2"/>
        <v>0.21395490563606073</v>
      </c>
      <c r="X15" s="1">
        <f t="shared" si="2"/>
        <v>0.79687286282818537</v>
      </c>
      <c r="Y15" s="1">
        <f t="shared" si="2"/>
        <v>0.28381773196620302</v>
      </c>
      <c r="Z15" s="1">
        <f t="shared" si="2"/>
        <v>0.14190886598310151</v>
      </c>
      <c r="AA15" s="1">
        <f t="shared" si="2"/>
        <v>0.86455247583551076</v>
      </c>
      <c r="AB15" s="1">
        <f t="shared" si="2"/>
        <v>0.85581962254424293</v>
      </c>
      <c r="AC15" s="1">
        <f t="shared" si="2"/>
        <v>1.0806905947943883</v>
      </c>
      <c r="AD15" s="1">
        <f t="shared" si="2"/>
        <v>0.40826089136676896</v>
      </c>
      <c r="AE15" s="1">
        <f t="shared" si="2"/>
        <v>0.85363640922142603</v>
      </c>
      <c r="AF15" s="1">
        <f t="shared" si="2"/>
        <v>0.97589635529917484</v>
      </c>
      <c r="AG15" s="1">
        <f t="shared" si="2"/>
        <v>0.40171125139831815</v>
      </c>
      <c r="AH15" s="1">
        <f t="shared" si="2"/>
        <v>0.64186471690818225</v>
      </c>
      <c r="AI15" s="1">
        <f t="shared" si="2"/>
        <v>0.59165081048339241</v>
      </c>
      <c r="AJ15" s="1">
        <f t="shared" si="2"/>
        <v>9.3878172881128694E-2</v>
      </c>
      <c r="AK15" s="1">
        <f t="shared" si="2"/>
        <v>0.21177169231324378</v>
      </c>
      <c r="AL15" s="1">
        <f t="shared" si="2"/>
        <v>0.3514973449735283</v>
      </c>
      <c r="AM15" s="1">
        <f t="shared" si="2"/>
        <v>0.12007673275493205</v>
      </c>
      <c r="AN15" s="1">
        <f t="shared" si="2"/>
        <v>0.15937457256563708</v>
      </c>
      <c r="AO15" s="1">
        <f t="shared" si="2"/>
        <v>0.60256687709747714</v>
      </c>
      <c r="AP15" s="1">
        <f t="shared" si="2"/>
        <v>0.26416881206085047</v>
      </c>
      <c r="AQ15" s="1">
        <f t="shared" si="2"/>
        <v>0.35368055829634532</v>
      </c>
      <c r="AR15" s="1">
        <f t="shared" si="2"/>
        <v>0.13535922601465067</v>
      </c>
      <c r="AS15" s="1">
        <f t="shared" si="2"/>
        <v>0.75539180969466335</v>
      </c>
      <c r="AT15" s="1">
        <f t="shared" si="2"/>
        <v>0.17247385250253874</v>
      </c>
      <c r="AU15" s="1">
        <f t="shared" si="2"/>
        <v>9.169495955831175E-2</v>
      </c>
      <c r="AV15" s="1">
        <f t="shared" si="2"/>
        <v>0.58510117051494159</v>
      </c>
      <c r="AW15" s="1">
        <f t="shared" si="2"/>
        <v>0.36459662491043004</v>
      </c>
      <c r="AX15" s="1">
        <f t="shared" si="2"/>
        <v>0.66806327678198552</v>
      </c>
      <c r="AY15" s="1">
        <f t="shared" si="2"/>
        <v>8.9511746235494807E-2</v>
      </c>
      <c r="AZ15" s="1">
        <f t="shared" si="2"/>
        <v>0.25761917209239965</v>
      </c>
      <c r="BA15" s="1">
        <f t="shared" si="2"/>
        <v>5.4580333070423655E-2</v>
      </c>
      <c r="BB15" s="1">
        <f t="shared" si="2"/>
        <v>0.14190886598310151</v>
      </c>
      <c r="BC15" s="1">
        <f t="shared" si="2"/>
        <v>0.79032322285973455</v>
      </c>
      <c r="BD15" s="1">
        <f t="shared" si="2"/>
        <v>0.40826089136676896</v>
      </c>
      <c r="BE15" s="1">
        <f t="shared" si="2"/>
        <v>0.89511746235494782</v>
      </c>
      <c r="BF15" s="1">
        <f t="shared" si="2"/>
        <v>0.10479423949521342</v>
      </c>
      <c r="BG15" s="1">
        <f t="shared" si="2"/>
        <v>0.22050454560451155</v>
      </c>
      <c r="BH15" s="1">
        <f t="shared" si="2"/>
        <v>0.25543595876958269</v>
      </c>
      <c r="BI15" s="1">
        <f t="shared" si="2"/>
        <v>4.3664266456338925E-2</v>
      </c>
      <c r="BJ15" s="1">
        <f t="shared" si="2"/>
        <v>0.43664266456338924</v>
      </c>
      <c r="BK15" s="1">
        <f t="shared" si="2"/>
        <v>0.49558942427944686</v>
      </c>
      <c r="BL15" s="1">
        <f t="shared" si="2"/>
        <v>0.53925369073578566</v>
      </c>
      <c r="BM15" s="1">
        <f t="shared" si="2"/>
        <v>0.17247385250253874</v>
      </c>
      <c r="BN15" s="1">
        <f t="shared" si="2"/>
        <v>0.22487097225014546</v>
      </c>
      <c r="BO15" s="1">
        <f t="shared" si="2"/>
        <v>9.3878172881128694E-2</v>
      </c>
      <c r="BP15" s="1">
        <f t="shared" si="2"/>
        <v>0.33621485171380971</v>
      </c>
      <c r="BQ15" s="1">
        <f t="shared" si="3"/>
        <v>0.13972565266028455</v>
      </c>
      <c r="BR15" s="1">
        <f t="shared" si="3"/>
        <v>5.0213906424789768E-2</v>
      </c>
      <c r="BS15" s="1">
        <f t="shared" si="3"/>
        <v>9.6061386203945637E-2</v>
      </c>
      <c r="BT15" s="1">
        <f t="shared" si="3"/>
        <v>4.5847479779155875E-2</v>
      </c>
      <c r="BU15" s="1">
        <f t="shared" si="3"/>
        <v>0.38861197146141641</v>
      </c>
      <c r="BV15" s="1">
        <f t="shared" si="3"/>
        <v>7.2046039652959235E-2</v>
      </c>
      <c r="BW15" s="1">
        <f t="shared" si="3"/>
        <v>3.4931413165071139E-2</v>
      </c>
      <c r="BX15" s="1">
        <f t="shared" si="3"/>
        <v>8.7328532912677847E-3</v>
      </c>
      <c r="BY15" s="1">
        <f t="shared" si="3"/>
        <v>0</v>
      </c>
      <c r="BZ15" s="1">
        <f t="shared" si="3"/>
        <v>0.10916066614084731</v>
      </c>
      <c r="CA15" s="1">
        <f t="shared" si="3"/>
        <v>6.5496399684508389E-3</v>
      </c>
      <c r="CB15" s="1">
        <f t="shared" si="3"/>
        <v>0.13972565266028455</v>
      </c>
      <c r="CC15" s="1">
        <f t="shared" si="3"/>
        <v>0.37987911817014863</v>
      </c>
      <c r="CD15" s="1">
        <f t="shared" si="3"/>
        <v>7.6412466298593121E-2</v>
      </c>
      <c r="CE15" s="1">
        <f t="shared" si="3"/>
        <v>0</v>
      </c>
      <c r="CF15" s="1">
        <f t="shared" si="3"/>
        <v>5.0213906424789768E-2</v>
      </c>
      <c r="CG15" s="1">
        <f t="shared" si="3"/>
        <v>5.6763546393240598E-2</v>
      </c>
      <c r="CH15" s="1">
        <f t="shared" si="3"/>
        <v>0</v>
      </c>
      <c r="CI15" s="1">
        <f t="shared" si="3"/>
        <v>4.5847479779155875E-2</v>
      </c>
      <c r="CJ15" s="1">
        <f t="shared" si="3"/>
        <v>7.8595679621410064E-2</v>
      </c>
      <c r="CK15" s="1">
        <f t="shared" si="3"/>
        <v>0.1266263727233829</v>
      </c>
      <c r="CL15" s="1">
        <f t="shared" si="3"/>
        <v>0.85800283586706005</v>
      </c>
      <c r="CM15" s="1">
        <f t="shared" si="3"/>
        <v>0.366779838233247</v>
      </c>
      <c r="CN15" s="1">
        <f t="shared" si="3"/>
        <v>0.31001629184000634</v>
      </c>
      <c r="CO15" s="1">
        <f t="shared" si="3"/>
        <v>0.16374099921127097</v>
      </c>
      <c r="CP15" s="1">
        <f t="shared" si="3"/>
        <v>0.26416881206085047</v>
      </c>
      <c r="CQ15" s="1">
        <f t="shared" si="3"/>
        <v>9.3878172881128694E-2</v>
      </c>
      <c r="CR15" s="1">
        <f t="shared" si="3"/>
        <v>6.9862826330142277E-2</v>
      </c>
      <c r="CS15" s="1">
        <f t="shared" si="3"/>
        <v>0.5523529706726874</v>
      </c>
      <c r="CT15" s="1">
        <f t="shared" si="3"/>
        <v>0.50213906424789767</v>
      </c>
      <c r="CU15" s="1">
        <f t="shared" si="3"/>
        <v>0.63313186361691443</v>
      </c>
      <c r="CV15" s="1">
        <f t="shared" si="3"/>
        <v>0.11571030610929817</v>
      </c>
      <c r="CW15" s="1">
        <f t="shared" si="3"/>
        <v>0.19867241237634209</v>
      </c>
      <c r="CX15" s="1">
        <f t="shared" si="3"/>
        <v>6.3313186361691448E-2</v>
      </c>
      <c r="CY15" s="1">
        <f t="shared" si="3"/>
        <v>5.2397119747606712E-2</v>
      </c>
      <c r="CZ15" s="1">
        <f t="shared" si="3"/>
        <v>0.32529878509972499</v>
      </c>
      <c r="DA15" s="1">
        <f t="shared" si="3"/>
        <v>0.45629158446874168</v>
      </c>
      <c r="DB15" s="1">
        <f t="shared" si="3"/>
        <v>0.12444315940056594</v>
      </c>
      <c r="DC15" s="1">
        <f t="shared" si="3"/>
        <v>1.3099279936901678E-2</v>
      </c>
      <c r="DD15" s="1">
        <f t="shared" si="3"/>
        <v>3.9297839810705032E-2</v>
      </c>
      <c r="DE15" s="1">
        <f t="shared" si="3"/>
        <v>0.16810742585690486</v>
      </c>
      <c r="DF15" s="1">
        <f t="shared" si="3"/>
        <v>5.8946759716057555E-2</v>
      </c>
      <c r="DG15" s="1">
        <f t="shared" si="3"/>
        <v>6.5496399684508389E-3</v>
      </c>
      <c r="DH15" s="1">
        <f t="shared" si="3"/>
        <v>0.23578703886423022</v>
      </c>
      <c r="DI15" s="1">
        <f t="shared" si="3"/>
        <v>2.1832133228169462E-3</v>
      </c>
      <c r="DJ15" s="1">
        <f t="shared" si="3"/>
        <v>0</v>
      </c>
      <c r="DK15" s="1">
        <f t="shared" si="3"/>
        <v>3.0564986519437249E-2</v>
      </c>
      <c r="DL15" s="1">
        <f t="shared" si="3"/>
        <v>0.12444315940056594</v>
      </c>
    </row>
    <row r="16" spans="2:116" x14ac:dyDescent="0.25">
      <c r="B16">
        <v>3</v>
      </c>
      <c r="C16" t="s">
        <v>8</v>
      </c>
      <c r="D16" s="1">
        <f t="shared" si="4"/>
        <v>52.052502905536983</v>
      </c>
      <c r="E16" s="1">
        <f t="shared" si="4"/>
        <v>11.386485010586215</v>
      </c>
      <c r="F16" s="1">
        <f t="shared" si="4"/>
        <v>35.553718502442663</v>
      </c>
      <c r="G16" s="1">
        <f t="shared" si="4"/>
        <v>42.757413100976805</v>
      </c>
      <c r="H16" s="1">
        <f t="shared" si="4"/>
        <v>32.532814315960614</v>
      </c>
      <c r="I16" s="1">
        <f t="shared" si="4"/>
        <v>33.229946051302626</v>
      </c>
      <c r="J16" s="1">
        <f t="shared" si="4"/>
        <v>47.869712493484904</v>
      </c>
      <c r="K16" s="5">
        <f t="shared" si="4"/>
        <v>46.243071777686872</v>
      </c>
      <c r="L16" s="1">
        <f t="shared" si="4"/>
        <v>12.083616745928227</v>
      </c>
      <c r="M16" s="1">
        <f t="shared" si="4"/>
        <v>39.271754424266739</v>
      </c>
      <c r="N16" s="1">
        <f t="shared" si="4"/>
        <v>38.109868198696716</v>
      </c>
      <c r="O16" s="1">
        <f t="shared" si="4"/>
        <v>43.686922081432819</v>
      </c>
      <c r="P16" s="1">
        <f t="shared" si="4"/>
        <v>22.075838285830418</v>
      </c>
      <c r="Q16" s="1">
        <f t="shared" si="4"/>
        <v>0.69713173534201311</v>
      </c>
      <c r="R16" s="1">
        <f t="shared" si="4"/>
        <v>50.193484944624942</v>
      </c>
      <c r="S16" s="1">
        <f t="shared" si="4"/>
        <v>0.92950898045601749</v>
      </c>
      <c r="T16" s="1">
        <f t="shared" si="2"/>
        <v>34.391832276872648</v>
      </c>
      <c r="U16" s="1">
        <f t="shared" si="2"/>
        <v>42.060281365634786</v>
      </c>
      <c r="V16" s="1">
        <f t="shared" si="2"/>
        <v>37.412736463354705</v>
      </c>
      <c r="W16" s="1">
        <f t="shared" si="2"/>
        <v>17.428293383550329</v>
      </c>
      <c r="X16" s="1">
        <f t="shared" si="2"/>
        <v>15.801652667752297</v>
      </c>
      <c r="Y16" s="1">
        <f t="shared" si="2"/>
        <v>16.266407157980307</v>
      </c>
      <c r="Z16" s="1">
        <f t="shared" si="2"/>
        <v>9.5274670496741791</v>
      </c>
      <c r="AA16" s="1">
        <f t="shared" si="2"/>
        <v>42.525035855862804</v>
      </c>
      <c r="AB16" s="1">
        <f t="shared" si="2"/>
        <v>43.222167591204816</v>
      </c>
      <c r="AC16" s="1">
        <f t="shared" si="2"/>
        <v>47.404958003256894</v>
      </c>
      <c r="AD16" s="1">
        <f t="shared" si="2"/>
        <v>24.399610736970459</v>
      </c>
      <c r="AE16" s="1">
        <f t="shared" si="2"/>
        <v>23.702479001628447</v>
      </c>
      <c r="AF16" s="1">
        <f t="shared" si="2"/>
        <v>20.21682032491838</v>
      </c>
      <c r="AG16" s="1">
        <f t="shared" si="2"/>
        <v>25.561496962540481</v>
      </c>
      <c r="AH16" s="1">
        <f t="shared" si="2"/>
        <v>31.835682580618595</v>
      </c>
      <c r="AI16" s="1">
        <f t="shared" si="2"/>
        <v>39.736508914494749</v>
      </c>
      <c r="AJ16" s="1">
        <f t="shared" si="2"/>
        <v>9.5274670496741791</v>
      </c>
      <c r="AK16" s="1">
        <f t="shared" si="2"/>
        <v>19.75206583469037</v>
      </c>
      <c r="AL16" s="1">
        <f t="shared" si="2"/>
        <v>19.75206583469037</v>
      </c>
      <c r="AM16" s="1">
        <f t="shared" si="2"/>
        <v>12.548371236156235</v>
      </c>
      <c r="AN16" s="1">
        <f t="shared" si="2"/>
        <v>5.3446766376221007</v>
      </c>
      <c r="AO16" s="1">
        <f t="shared" si="2"/>
        <v>25.329119717426472</v>
      </c>
      <c r="AP16" s="1">
        <f t="shared" si="2"/>
        <v>29.279532884364549</v>
      </c>
      <c r="AQ16" s="1">
        <f t="shared" si="2"/>
        <v>35.553718502442663</v>
      </c>
      <c r="AR16" s="1">
        <f t="shared" si="2"/>
        <v>14.639766442182275</v>
      </c>
      <c r="AS16" s="1">
        <f t="shared" si="2"/>
        <v>22.075838285830418</v>
      </c>
      <c r="AT16" s="1">
        <f t="shared" si="2"/>
        <v>9.5274670496741791</v>
      </c>
      <c r="AU16" s="1">
        <f t="shared" si="2"/>
        <v>0.69713173534201311</v>
      </c>
      <c r="AV16" s="1">
        <f t="shared" si="2"/>
        <v>26.491005942996498</v>
      </c>
      <c r="AW16" s="1">
        <f t="shared" si="2"/>
        <v>30.906173600162578</v>
      </c>
      <c r="AX16" s="1">
        <f t="shared" si="2"/>
        <v>38.806999934038735</v>
      </c>
      <c r="AY16" s="1">
        <f t="shared" si="2"/>
        <v>1.6266407157980307</v>
      </c>
      <c r="AZ16" s="1">
        <f t="shared" si="2"/>
        <v>9.5274670496741791</v>
      </c>
      <c r="BA16" s="1">
        <f t="shared" si="2"/>
        <v>0</v>
      </c>
      <c r="BB16" s="1">
        <f t="shared" si="2"/>
        <v>4.647544902280087</v>
      </c>
      <c r="BC16" s="1">
        <f t="shared" si="2"/>
        <v>25.79387420765449</v>
      </c>
      <c r="BD16" s="1">
        <f t="shared" si="2"/>
        <v>33.229946051302626</v>
      </c>
      <c r="BE16" s="1">
        <f t="shared" si="2"/>
        <v>39.271754424266739</v>
      </c>
      <c r="BF16" s="1">
        <f t="shared" si="2"/>
        <v>2.0913952060260392</v>
      </c>
      <c r="BG16" s="1">
        <f t="shared" si="2"/>
        <v>1.3942634706840262</v>
      </c>
      <c r="BH16" s="1">
        <f t="shared" si="2"/>
        <v>2.3237724511400435</v>
      </c>
      <c r="BI16" s="1">
        <f t="shared" si="2"/>
        <v>1.3942634706840262</v>
      </c>
      <c r="BJ16" s="1">
        <f t="shared" si="2"/>
        <v>21.146329305374397</v>
      </c>
      <c r="BK16" s="1">
        <f t="shared" si="2"/>
        <v>41.130772385178773</v>
      </c>
      <c r="BL16" s="1">
        <f t="shared" si="2"/>
        <v>41.363149630292781</v>
      </c>
      <c r="BM16" s="1">
        <f t="shared" si="2"/>
        <v>16.266407157980307</v>
      </c>
      <c r="BN16" s="1">
        <f t="shared" si="2"/>
        <v>20.681574815146391</v>
      </c>
      <c r="BO16" s="1">
        <f t="shared" si="2"/>
        <v>9.5274670496741791</v>
      </c>
      <c r="BP16" s="1">
        <f t="shared" si="2"/>
        <v>7.4360718436481399</v>
      </c>
      <c r="BQ16" s="1">
        <f t="shared" si="3"/>
        <v>0.92950898045601749</v>
      </c>
      <c r="BR16" s="1">
        <f t="shared" si="3"/>
        <v>13.477880216612254</v>
      </c>
      <c r="BS16" s="1">
        <f t="shared" si="3"/>
        <v>20.681574815146391</v>
      </c>
      <c r="BT16" s="1">
        <f t="shared" si="3"/>
        <v>3.2532814315960614</v>
      </c>
      <c r="BU16" s="1">
        <f t="shared" si="3"/>
        <v>22.77297002117243</v>
      </c>
      <c r="BV16" s="1">
        <f t="shared" si="3"/>
        <v>7.2036945985341356</v>
      </c>
      <c r="BW16" s="1">
        <f t="shared" si="3"/>
        <v>0</v>
      </c>
      <c r="BX16" s="1">
        <f t="shared" si="3"/>
        <v>0</v>
      </c>
      <c r="BY16" s="1">
        <f t="shared" si="3"/>
        <v>0</v>
      </c>
      <c r="BZ16" s="1">
        <f t="shared" si="3"/>
        <v>26.258628697882493</v>
      </c>
      <c r="CA16" s="1">
        <f t="shared" si="3"/>
        <v>0</v>
      </c>
      <c r="CB16" s="1">
        <f t="shared" si="3"/>
        <v>1.6266407157980307</v>
      </c>
      <c r="CC16" s="1">
        <f t="shared" si="3"/>
        <v>30.20904186482057</v>
      </c>
      <c r="CD16" s="1">
        <f t="shared" si="3"/>
        <v>0</v>
      </c>
      <c r="CE16" s="1">
        <f t="shared" si="3"/>
        <v>0</v>
      </c>
      <c r="CF16" s="1">
        <f t="shared" si="3"/>
        <v>0</v>
      </c>
      <c r="CG16" s="1">
        <f t="shared" si="3"/>
        <v>15.569275422638293</v>
      </c>
      <c r="CH16" s="1">
        <f t="shared" si="3"/>
        <v>0</v>
      </c>
      <c r="CI16" s="1">
        <f t="shared" si="3"/>
        <v>0</v>
      </c>
      <c r="CJ16" s="1">
        <f t="shared" si="3"/>
        <v>0</v>
      </c>
      <c r="CK16" s="1">
        <f t="shared" si="3"/>
        <v>10.224598785016193</v>
      </c>
      <c r="CL16" s="1">
        <f t="shared" si="3"/>
        <v>31.835682580618595</v>
      </c>
      <c r="CM16" s="1">
        <f t="shared" si="3"/>
        <v>39.968886159608751</v>
      </c>
      <c r="CN16" s="1">
        <f t="shared" si="3"/>
        <v>42.060281365634786</v>
      </c>
      <c r="CO16" s="1">
        <f t="shared" si="3"/>
        <v>19.054934099348358</v>
      </c>
      <c r="CP16" s="1">
        <f t="shared" si="3"/>
        <v>13.710257461726258</v>
      </c>
      <c r="CQ16" s="1">
        <f t="shared" si="3"/>
        <v>9.5274670496741791</v>
      </c>
      <c r="CR16" s="1">
        <f t="shared" si="3"/>
        <v>0.23237724511400437</v>
      </c>
      <c r="CS16" s="1">
        <f t="shared" si="3"/>
        <v>16.731161648208314</v>
      </c>
      <c r="CT16" s="1">
        <f t="shared" si="3"/>
        <v>30.673796355048577</v>
      </c>
      <c r="CU16" s="1">
        <f t="shared" si="3"/>
        <v>40.66601789495077</v>
      </c>
      <c r="CV16" s="1">
        <f t="shared" si="3"/>
        <v>2.7885269413680525</v>
      </c>
      <c r="CW16" s="1">
        <f t="shared" si="3"/>
        <v>12.780748481270241</v>
      </c>
      <c r="CX16" s="1">
        <f t="shared" si="3"/>
        <v>1.3942634706840262</v>
      </c>
      <c r="CY16" s="1">
        <f t="shared" si="3"/>
        <v>0</v>
      </c>
      <c r="CZ16" s="1">
        <f t="shared" si="3"/>
        <v>1.6266407157980307</v>
      </c>
      <c r="DA16" s="1">
        <f t="shared" si="3"/>
        <v>16.034029912866302</v>
      </c>
      <c r="DB16" s="1">
        <f t="shared" si="3"/>
        <v>17.893047873778336</v>
      </c>
      <c r="DC16" s="1">
        <f t="shared" si="3"/>
        <v>0</v>
      </c>
      <c r="DD16" s="1">
        <f t="shared" si="3"/>
        <v>0</v>
      </c>
      <c r="DE16" s="1">
        <f t="shared" si="3"/>
        <v>0.92950898045601749</v>
      </c>
      <c r="DF16" s="1">
        <f t="shared" si="3"/>
        <v>0</v>
      </c>
      <c r="DG16" s="1">
        <f t="shared" si="3"/>
        <v>0</v>
      </c>
      <c r="DH16" s="1">
        <f t="shared" si="3"/>
        <v>0.23237724511400437</v>
      </c>
      <c r="DI16" s="1">
        <f t="shared" si="3"/>
        <v>0.23237724511400437</v>
      </c>
      <c r="DJ16" s="1">
        <f t="shared" si="3"/>
        <v>0</v>
      </c>
      <c r="DK16" s="1">
        <f t="shared" si="3"/>
        <v>0</v>
      </c>
      <c r="DL16" s="1">
        <f t="shared" si="3"/>
        <v>0</v>
      </c>
    </row>
    <row r="17" spans="1:116" x14ac:dyDescent="0.25">
      <c r="B17">
        <v>4</v>
      </c>
      <c r="C17" t="s">
        <v>2</v>
      </c>
      <c r="D17" s="1">
        <f t="shared" si="4"/>
        <v>0</v>
      </c>
      <c r="E17" s="1">
        <f t="shared" si="2"/>
        <v>0</v>
      </c>
      <c r="F17" s="1">
        <f t="shared" si="2"/>
        <v>0.10048818646153945</v>
      </c>
      <c r="G17" s="1">
        <f t="shared" si="2"/>
        <v>0</v>
      </c>
      <c r="H17" s="1">
        <f t="shared" si="2"/>
        <v>0</v>
      </c>
      <c r="I17" s="1">
        <f t="shared" si="2"/>
        <v>0</v>
      </c>
      <c r="J17" s="1">
        <f t="shared" si="2"/>
        <v>0.10048818646153945</v>
      </c>
      <c r="K17" s="5">
        <f t="shared" si="2"/>
        <v>0</v>
      </c>
      <c r="L17" s="1">
        <f t="shared" si="2"/>
        <v>0</v>
      </c>
      <c r="M17" s="1">
        <f t="shared" si="2"/>
        <v>0.10048818646153945</v>
      </c>
      <c r="N17" s="1">
        <f t="shared" si="2"/>
        <v>0</v>
      </c>
      <c r="O17" s="1">
        <f t="shared" si="2"/>
        <v>0</v>
      </c>
      <c r="P17" s="1">
        <f t="shared" si="2"/>
        <v>0</v>
      </c>
      <c r="Q17" s="1">
        <f t="shared" si="2"/>
        <v>0.10048818646153945</v>
      </c>
      <c r="R17" s="1">
        <f t="shared" si="2"/>
        <v>0</v>
      </c>
      <c r="S17" s="1">
        <f t="shared" si="2"/>
        <v>0.20097637292307891</v>
      </c>
      <c r="T17" s="1">
        <f t="shared" si="2"/>
        <v>0.20097637292307891</v>
      </c>
      <c r="U17" s="1">
        <f t="shared" si="2"/>
        <v>0</v>
      </c>
      <c r="V17" s="1">
        <f t="shared" si="2"/>
        <v>0.10048818646153945</v>
      </c>
      <c r="W17" s="1">
        <f t="shared" si="2"/>
        <v>0</v>
      </c>
      <c r="X17" s="1">
        <f t="shared" si="2"/>
        <v>0</v>
      </c>
      <c r="Y17" s="1">
        <f t="shared" si="2"/>
        <v>0</v>
      </c>
      <c r="Z17" s="1">
        <f t="shared" si="2"/>
        <v>0</v>
      </c>
      <c r="AA17" s="1">
        <f t="shared" si="2"/>
        <v>0.10048818646153945</v>
      </c>
      <c r="AB17" s="1">
        <f t="shared" si="2"/>
        <v>0</v>
      </c>
      <c r="AC17" s="1">
        <f t="shared" si="2"/>
        <v>0</v>
      </c>
      <c r="AD17" s="1">
        <f t="shared" si="2"/>
        <v>0</v>
      </c>
      <c r="AE17" s="1">
        <f t="shared" si="2"/>
        <v>0</v>
      </c>
      <c r="AF17" s="1">
        <f t="shared" si="2"/>
        <v>0</v>
      </c>
      <c r="AG17" s="1">
        <f t="shared" si="2"/>
        <v>0.10048818646153945</v>
      </c>
      <c r="AH17" s="1">
        <f t="shared" si="2"/>
        <v>0.10048818646153945</v>
      </c>
      <c r="AI17" s="1">
        <f t="shared" si="2"/>
        <v>0</v>
      </c>
      <c r="AJ17" s="1">
        <f t="shared" si="2"/>
        <v>0</v>
      </c>
      <c r="AK17" s="1">
        <f t="shared" si="2"/>
        <v>0</v>
      </c>
      <c r="AL17" s="1">
        <f t="shared" si="2"/>
        <v>0</v>
      </c>
      <c r="AM17" s="1">
        <f t="shared" si="2"/>
        <v>0</v>
      </c>
      <c r="AN17" s="1">
        <f t="shared" si="2"/>
        <v>0.10048818646153945</v>
      </c>
      <c r="AO17" s="1">
        <f t="shared" si="2"/>
        <v>0.10048818646153945</v>
      </c>
      <c r="AP17" s="1">
        <f t="shared" si="2"/>
        <v>0</v>
      </c>
      <c r="AQ17" s="1">
        <f t="shared" si="2"/>
        <v>0</v>
      </c>
      <c r="AR17" s="1">
        <f t="shared" si="2"/>
        <v>0</v>
      </c>
      <c r="AS17" s="1">
        <f t="shared" si="2"/>
        <v>0</v>
      </c>
      <c r="AT17" s="1">
        <f t="shared" si="2"/>
        <v>0</v>
      </c>
      <c r="AU17" s="1">
        <f t="shared" si="2"/>
        <v>0.10048818646153945</v>
      </c>
      <c r="AV17" s="1">
        <f t="shared" si="2"/>
        <v>0.20097637292307891</v>
      </c>
      <c r="AW17" s="1">
        <f t="shared" si="2"/>
        <v>0</v>
      </c>
      <c r="AX17" s="1">
        <f t="shared" si="2"/>
        <v>0</v>
      </c>
      <c r="AY17" s="1">
        <f t="shared" si="2"/>
        <v>0</v>
      </c>
      <c r="AZ17" s="1">
        <f t="shared" si="2"/>
        <v>0</v>
      </c>
      <c r="BA17" s="1">
        <f t="shared" si="2"/>
        <v>0</v>
      </c>
      <c r="BB17" s="1">
        <f t="shared" si="2"/>
        <v>0.10048818646153945</v>
      </c>
      <c r="BC17" s="1">
        <f t="shared" si="2"/>
        <v>0.20097637292307891</v>
      </c>
      <c r="BD17" s="1">
        <f t="shared" si="2"/>
        <v>0</v>
      </c>
      <c r="BE17" s="1">
        <f t="shared" si="2"/>
        <v>0.10048818646153945</v>
      </c>
      <c r="BF17" s="1">
        <f t="shared" si="2"/>
        <v>0</v>
      </c>
      <c r="BG17" s="1">
        <f t="shared" si="2"/>
        <v>0</v>
      </c>
      <c r="BH17" s="1">
        <f t="shared" si="2"/>
        <v>0</v>
      </c>
      <c r="BI17" s="1">
        <f t="shared" si="2"/>
        <v>0</v>
      </c>
      <c r="BJ17" s="1">
        <f t="shared" si="2"/>
        <v>0.10048818646153945</v>
      </c>
      <c r="BK17" s="1">
        <f t="shared" si="2"/>
        <v>0</v>
      </c>
      <c r="BL17" s="1">
        <f t="shared" si="2"/>
        <v>0</v>
      </c>
      <c r="BM17" s="1">
        <f t="shared" si="2"/>
        <v>0</v>
      </c>
      <c r="BN17" s="1">
        <f t="shared" si="2"/>
        <v>0</v>
      </c>
      <c r="BO17" s="1">
        <f t="shared" si="2"/>
        <v>0</v>
      </c>
      <c r="BP17" s="1">
        <f t="shared" si="2"/>
        <v>0.10048818646153945</v>
      </c>
      <c r="BQ17" s="1">
        <f t="shared" si="3"/>
        <v>0.10048818646153945</v>
      </c>
      <c r="BR17" s="1">
        <f t="shared" si="3"/>
        <v>0</v>
      </c>
      <c r="BS17" s="1">
        <f t="shared" si="3"/>
        <v>0</v>
      </c>
      <c r="BT17" s="1">
        <f t="shared" si="3"/>
        <v>0</v>
      </c>
      <c r="BU17" s="1">
        <f t="shared" si="3"/>
        <v>0</v>
      </c>
      <c r="BV17" s="1">
        <f t="shared" si="3"/>
        <v>0</v>
      </c>
      <c r="BW17" s="1">
        <f t="shared" si="3"/>
        <v>0.10048818646153945</v>
      </c>
      <c r="BX17" s="1">
        <f t="shared" si="3"/>
        <v>0.10048818646153945</v>
      </c>
      <c r="BY17" s="1">
        <f t="shared" si="3"/>
        <v>0</v>
      </c>
      <c r="BZ17" s="1">
        <f t="shared" si="3"/>
        <v>0</v>
      </c>
      <c r="CA17" s="1">
        <f t="shared" si="3"/>
        <v>0</v>
      </c>
      <c r="CB17" s="1">
        <f t="shared" si="3"/>
        <v>0</v>
      </c>
      <c r="CC17" s="1">
        <f t="shared" si="3"/>
        <v>0</v>
      </c>
      <c r="CD17" s="1">
        <f t="shared" si="3"/>
        <v>0.10048818646153945</v>
      </c>
      <c r="CE17" s="1">
        <f t="shared" si="3"/>
        <v>0</v>
      </c>
      <c r="CF17" s="1">
        <f t="shared" si="3"/>
        <v>0</v>
      </c>
      <c r="CG17" s="1">
        <f t="shared" si="3"/>
        <v>0</v>
      </c>
      <c r="CH17" s="1">
        <f t="shared" si="3"/>
        <v>0</v>
      </c>
      <c r="CI17" s="1">
        <f t="shared" si="3"/>
        <v>0</v>
      </c>
      <c r="CJ17" s="1">
        <f t="shared" si="3"/>
        <v>0</v>
      </c>
      <c r="CK17" s="1">
        <f t="shared" si="3"/>
        <v>0.10048818646153945</v>
      </c>
      <c r="CL17" s="1">
        <f t="shared" si="3"/>
        <v>0.10048818646153945</v>
      </c>
      <c r="CM17" s="1">
        <f t="shared" si="3"/>
        <v>0</v>
      </c>
      <c r="CN17" s="1">
        <f t="shared" si="3"/>
        <v>0</v>
      </c>
      <c r="CO17" s="1">
        <f t="shared" si="3"/>
        <v>0</v>
      </c>
      <c r="CP17" s="1">
        <f t="shared" si="3"/>
        <v>0</v>
      </c>
      <c r="CQ17" s="1">
        <f t="shared" si="3"/>
        <v>0</v>
      </c>
      <c r="CR17" s="1">
        <f t="shared" si="3"/>
        <v>0.10048818646153945</v>
      </c>
      <c r="CS17" s="1">
        <f t="shared" si="3"/>
        <v>0.3014645593846183</v>
      </c>
      <c r="CT17" s="1">
        <f t="shared" si="3"/>
        <v>0</v>
      </c>
      <c r="CU17" s="1">
        <f t="shared" si="3"/>
        <v>0</v>
      </c>
      <c r="CV17" s="1">
        <f t="shared" si="3"/>
        <v>0</v>
      </c>
      <c r="CW17" s="1">
        <f t="shared" si="3"/>
        <v>0</v>
      </c>
      <c r="CX17" s="1">
        <f t="shared" si="3"/>
        <v>0</v>
      </c>
      <c r="CY17" s="1">
        <f t="shared" si="3"/>
        <v>0</v>
      </c>
      <c r="CZ17" s="1">
        <f t="shared" si="3"/>
        <v>0.40195274584615781</v>
      </c>
      <c r="DA17" s="1">
        <f t="shared" si="3"/>
        <v>0</v>
      </c>
      <c r="DB17" s="1">
        <f t="shared" si="3"/>
        <v>0</v>
      </c>
      <c r="DC17" s="1">
        <f t="shared" si="3"/>
        <v>0</v>
      </c>
      <c r="DD17" s="1">
        <f t="shared" si="3"/>
        <v>0</v>
      </c>
      <c r="DE17" s="1">
        <f t="shared" si="3"/>
        <v>0</v>
      </c>
      <c r="DF17" s="1">
        <f t="shared" si="3"/>
        <v>0</v>
      </c>
      <c r="DG17" s="1">
        <f t="shared" si="3"/>
        <v>0.20097637292307891</v>
      </c>
      <c r="DH17" s="1">
        <f t="shared" si="3"/>
        <v>0</v>
      </c>
      <c r="DI17" s="1">
        <f t="shared" si="3"/>
        <v>0</v>
      </c>
      <c r="DJ17" s="1">
        <f t="shared" si="3"/>
        <v>0</v>
      </c>
      <c r="DK17" s="1">
        <f t="shared" si="3"/>
        <v>0</v>
      </c>
      <c r="DL17" s="1">
        <f t="shared" si="3"/>
        <v>0</v>
      </c>
    </row>
    <row r="18" spans="1:116" x14ac:dyDescent="0.25">
      <c r="B18">
        <v>5</v>
      </c>
      <c r="C18" t="s">
        <v>3</v>
      </c>
      <c r="D18" s="1">
        <f t="shared" si="4"/>
        <v>0</v>
      </c>
      <c r="E18" s="1">
        <f t="shared" si="2"/>
        <v>0</v>
      </c>
      <c r="F18" s="1">
        <f t="shared" si="2"/>
        <v>0</v>
      </c>
      <c r="G18" s="1">
        <f t="shared" si="2"/>
        <v>0</v>
      </c>
      <c r="H18" s="1">
        <f t="shared" si="2"/>
        <v>0</v>
      </c>
      <c r="I18" s="1">
        <f t="shared" si="2"/>
        <v>0</v>
      </c>
      <c r="J18" s="1">
        <f t="shared" si="2"/>
        <v>0</v>
      </c>
      <c r="K18" s="5">
        <f t="shared" si="2"/>
        <v>0</v>
      </c>
      <c r="L18" s="1">
        <f t="shared" si="2"/>
        <v>0</v>
      </c>
      <c r="M18" s="1">
        <f t="shared" si="2"/>
        <v>0</v>
      </c>
      <c r="N18" s="1">
        <f t="shared" si="2"/>
        <v>0</v>
      </c>
      <c r="O18" s="1">
        <f t="shared" si="2"/>
        <v>0</v>
      </c>
      <c r="P18" s="1">
        <f t="shared" si="2"/>
        <v>0</v>
      </c>
      <c r="Q18" s="1">
        <f t="shared" si="2"/>
        <v>0</v>
      </c>
      <c r="R18" s="1">
        <f t="shared" si="2"/>
        <v>0</v>
      </c>
      <c r="S18" s="1">
        <f t="shared" si="2"/>
        <v>0</v>
      </c>
      <c r="T18" s="1">
        <f t="shared" si="2"/>
        <v>0</v>
      </c>
      <c r="U18" s="1">
        <f t="shared" si="2"/>
        <v>0</v>
      </c>
      <c r="V18" s="1">
        <f t="shared" si="2"/>
        <v>0</v>
      </c>
      <c r="W18" s="1">
        <f t="shared" si="2"/>
        <v>0</v>
      </c>
      <c r="X18" s="1">
        <f t="shared" si="2"/>
        <v>0</v>
      </c>
      <c r="Y18" s="1">
        <f t="shared" si="2"/>
        <v>0</v>
      </c>
      <c r="Z18" s="1">
        <f t="shared" si="2"/>
        <v>0</v>
      </c>
      <c r="AA18" s="1">
        <f t="shared" si="2"/>
        <v>0</v>
      </c>
      <c r="AB18" s="1">
        <f t="shared" si="2"/>
        <v>0</v>
      </c>
      <c r="AC18" s="1">
        <f t="shared" si="2"/>
        <v>0</v>
      </c>
      <c r="AD18" s="1">
        <f t="shared" si="2"/>
        <v>0</v>
      </c>
      <c r="AE18" s="1">
        <f t="shared" si="2"/>
        <v>0</v>
      </c>
      <c r="AF18" s="1">
        <f t="shared" si="2"/>
        <v>0</v>
      </c>
      <c r="AG18" s="1">
        <f t="shared" si="2"/>
        <v>0</v>
      </c>
      <c r="AH18" s="1">
        <f t="shared" ref="AH18:CS19" si="5">(AH6*$B$12)/$B6*100</f>
        <v>0</v>
      </c>
      <c r="AI18" s="1">
        <f t="shared" si="5"/>
        <v>0</v>
      </c>
      <c r="AJ18" s="1">
        <f t="shared" si="5"/>
        <v>0</v>
      </c>
      <c r="AK18" s="1">
        <f t="shared" si="5"/>
        <v>0</v>
      </c>
      <c r="AL18" s="1">
        <f t="shared" si="5"/>
        <v>0</v>
      </c>
      <c r="AM18" s="1">
        <f t="shared" si="5"/>
        <v>0</v>
      </c>
      <c r="AN18" s="1">
        <f t="shared" si="5"/>
        <v>0</v>
      </c>
      <c r="AO18" s="1">
        <f t="shared" si="5"/>
        <v>0</v>
      </c>
      <c r="AP18" s="1">
        <f t="shared" si="5"/>
        <v>0</v>
      </c>
      <c r="AQ18" s="1">
        <f t="shared" si="5"/>
        <v>0</v>
      </c>
      <c r="AR18" s="1">
        <f t="shared" si="5"/>
        <v>0</v>
      </c>
      <c r="AS18" s="1">
        <f t="shared" si="5"/>
        <v>0</v>
      </c>
      <c r="AT18" s="1">
        <f t="shared" si="5"/>
        <v>0</v>
      </c>
      <c r="AU18" s="1">
        <f t="shared" si="5"/>
        <v>0</v>
      </c>
      <c r="AV18" s="1">
        <f t="shared" si="5"/>
        <v>0</v>
      </c>
      <c r="AW18" s="1">
        <f t="shared" si="5"/>
        <v>0</v>
      </c>
      <c r="AX18" s="1">
        <f t="shared" si="5"/>
        <v>0</v>
      </c>
      <c r="AY18" s="1">
        <f t="shared" si="5"/>
        <v>0</v>
      </c>
      <c r="AZ18" s="1">
        <f t="shared" si="5"/>
        <v>0</v>
      </c>
      <c r="BA18" s="1">
        <f t="shared" si="5"/>
        <v>0</v>
      </c>
      <c r="BB18" s="1">
        <f t="shared" si="5"/>
        <v>0</v>
      </c>
      <c r="BC18" s="1">
        <f t="shared" si="5"/>
        <v>0</v>
      </c>
      <c r="BD18" s="1">
        <f t="shared" si="5"/>
        <v>0</v>
      </c>
      <c r="BE18" s="1">
        <f t="shared" si="5"/>
        <v>0</v>
      </c>
      <c r="BF18" s="1">
        <f t="shared" si="5"/>
        <v>0</v>
      </c>
      <c r="BG18" s="1">
        <f t="shared" si="5"/>
        <v>0</v>
      </c>
      <c r="BH18" s="1">
        <f t="shared" si="5"/>
        <v>0</v>
      </c>
      <c r="BI18" s="1">
        <f t="shared" si="5"/>
        <v>0</v>
      </c>
      <c r="BJ18" s="1">
        <f t="shared" si="5"/>
        <v>0</v>
      </c>
      <c r="BK18" s="1">
        <f t="shared" si="5"/>
        <v>0</v>
      </c>
      <c r="BL18" s="1">
        <f t="shared" si="5"/>
        <v>0</v>
      </c>
      <c r="BM18" s="1">
        <f t="shared" si="5"/>
        <v>0</v>
      </c>
      <c r="BN18" s="1">
        <f t="shared" si="5"/>
        <v>0</v>
      </c>
      <c r="BO18" s="1">
        <f t="shared" si="5"/>
        <v>0</v>
      </c>
      <c r="BP18" s="1">
        <f t="shared" si="5"/>
        <v>0</v>
      </c>
      <c r="BQ18" s="1">
        <f t="shared" si="3"/>
        <v>0</v>
      </c>
      <c r="BR18" s="1">
        <f t="shared" si="3"/>
        <v>0</v>
      </c>
      <c r="BS18" s="1">
        <f t="shared" si="3"/>
        <v>0</v>
      </c>
      <c r="BT18" s="1">
        <f t="shared" si="3"/>
        <v>0</v>
      </c>
      <c r="BU18" s="1">
        <f t="shared" si="3"/>
        <v>0</v>
      </c>
      <c r="BV18" s="1">
        <f t="shared" si="3"/>
        <v>0</v>
      </c>
      <c r="BW18" s="1">
        <f t="shared" si="3"/>
        <v>0</v>
      </c>
      <c r="BX18" s="1">
        <f t="shared" si="3"/>
        <v>0</v>
      </c>
      <c r="BY18" s="1">
        <f t="shared" si="3"/>
        <v>0</v>
      </c>
      <c r="BZ18" s="1">
        <f t="shared" si="3"/>
        <v>0</v>
      </c>
      <c r="CA18" s="1">
        <f t="shared" si="3"/>
        <v>0</v>
      </c>
      <c r="CB18" s="1">
        <f t="shared" si="3"/>
        <v>0</v>
      </c>
      <c r="CC18" s="1">
        <f t="shared" si="3"/>
        <v>0</v>
      </c>
      <c r="CD18" s="1">
        <f t="shared" si="3"/>
        <v>0</v>
      </c>
      <c r="CE18" s="1">
        <f t="shared" si="3"/>
        <v>0</v>
      </c>
      <c r="CF18" s="1">
        <f t="shared" si="3"/>
        <v>0</v>
      </c>
      <c r="CG18" s="1">
        <f t="shared" si="3"/>
        <v>0</v>
      </c>
      <c r="CH18" s="1">
        <f t="shared" si="3"/>
        <v>0</v>
      </c>
      <c r="CI18" s="1">
        <f t="shared" si="3"/>
        <v>0</v>
      </c>
      <c r="CJ18" s="1">
        <f t="shared" si="3"/>
        <v>0</v>
      </c>
      <c r="CK18" s="1">
        <f t="shared" si="3"/>
        <v>0</v>
      </c>
      <c r="CL18" s="1">
        <f t="shared" si="3"/>
        <v>0</v>
      </c>
      <c r="CM18" s="1">
        <f t="shared" si="3"/>
        <v>0</v>
      </c>
      <c r="CN18" s="1">
        <f t="shared" si="3"/>
        <v>0</v>
      </c>
      <c r="CO18" s="1">
        <f t="shared" si="3"/>
        <v>0</v>
      </c>
      <c r="CP18" s="1">
        <f t="shared" si="3"/>
        <v>0</v>
      </c>
      <c r="CQ18" s="1">
        <f t="shared" si="3"/>
        <v>0</v>
      </c>
      <c r="CR18" s="1">
        <f t="shared" si="3"/>
        <v>0</v>
      </c>
      <c r="CS18" s="1">
        <f t="shared" si="3"/>
        <v>0</v>
      </c>
      <c r="CT18" s="1">
        <f t="shared" si="3"/>
        <v>0</v>
      </c>
      <c r="CU18" s="1">
        <f t="shared" si="3"/>
        <v>0</v>
      </c>
      <c r="CV18" s="1">
        <f t="shared" si="3"/>
        <v>0</v>
      </c>
      <c r="CW18" s="1">
        <f t="shared" si="3"/>
        <v>0</v>
      </c>
      <c r="CX18" s="1">
        <f t="shared" si="3"/>
        <v>0</v>
      </c>
      <c r="CY18" s="1">
        <f t="shared" si="3"/>
        <v>0</v>
      </c>
      <c r="CZ18" s="1">
        <f t="shared" si="3"/>
        <v>0</v>
      </c>
      <c r="DA18" s="1">
        <f t="shared" si="3"/>
        <v>0</v>
      </c>
      <c r="DB18" s="1">
        <f t="shared" si="3"/>
        <v>0</v>
      </c>
      <c r="DC18" s="1">
        <f t="shared" si="3"/>
        <v>0</v>
      </c>
      <c r="DD18" s="1">
        <f t="shared" si="3"/>
        <v>0</v>
      </c>
      <c r="DE18" s="1">
        <f t="shared" si="3"/>
        <v>0</v>
      </c>
      <c r="DF18" s="1">
        <f t="shared" si="3"/>
        <v>0</v>
      </c>
      <c r="DG18" s="1">
        <f t="shared" si="3"/>
        <v>0</v>
      </c>
      <c r="DH18" s="1">
        <f t="shared" si="3"/>
        <v>0</v>
      </c>
      <c r="DI18" s="1">
        <f t="shared" si="3"/>
        <v>0</v>
      </c>
      <c r="DJ18" s="1">
        <f t="shared" si="3"/>
        <v>0</v>
      </c>
      <c r="DK18" s="1">
        <f t="shared" si="3"/>
        <v>0</v>
      </c>
      <c r="DL18" s="1">
        <f t="shared" si="3"/>
        <v>0</v>
      </c>
    </row>
    <row r="19" spans="1:116" x14ac:dyDescent="0.25">
      <c r="B19">
        <v>6</v>
      </c>
      <c r="C19" t="s">
        <v>4</v>
      </c>
      <c r="D19" s="1">
        <f t="shared" si="4"/>
        <v>0</v>
      </c>
      <c r="E19" s="1">
        <f t="shared" si="4"/>
        <v>0</v>
      </c>
      <c r="F19" s="1">
        <f t="shared" si="4"/>
        <v>0</v>
      </c>
      <c r="G19" s="1">
        <f t="shared" si="4"/>
        <v>0</v>
      </c>
      <c r="H19" s="1">
        <f t="shared" si="4"/>
        <v>0</v>
      </c>
      <c r="I19" s="1">
        <f t="shared" si="4"/>
        <v>0</v>
      </c>
      <c r="J19" s="1">
        <f t="shared" si="4"/>
        <v>0</v>
      </c>
      <c r="K19" s="5">
        <f t="shared" si="4"/>
        <v>0</v>
      </c>
      <c r="L19" s="1">
        <f t="shared" si="4"/>
        <v>0</v>
      </c>
      <c r="M19" s="1">
        <f t="shared" si="4"/>
        <v>0</v>
      </c>
      <c r="N19" s="1">
        <f t="shared" si="4"/>
        <v>0</v>
      </c>
      <c r="O19" s="1">
        <f t="shared" si="4"/>
        <v>0</v>
      </c>
      <c r="P19" s="1">
        <f t="shared" si="4"/>
        <v>0</v>
      </c>
      <c r="Q19" s="1">
        <f t="shared" si="4"/>
        <v>0</v>
      </c>
      <c r="R19" s="1">
        <f t="shared" si="4"/>
        <v>0</v>
      </c>
      <c r="S19" s="1">
        <f t="shared" si="4"/>
        <v>0</v>
      </c>
      <c r="T19" s="1">
        <f t="shared" ref="T19:CA23" si="6">(T7*$B$12)/$B7*100</f>
        <v>0</v>
      </c>
      <c r="U19" s="1">
        <f t="shared" si="6"/>
        <v>0</v>
      </c>
      <c r="V19" s="1">
        <f t="shared" si="6"/>
        <v>0</v>
      </c>
      <c r="W19" s="1">
        <f t="shared" si="6"/>
        <v>0</v>
      </c>
      <c r="X19" s="1">
        <f t="shared" si="6"/>
        <v>0</v>
      </c>
      <c r="Y19" s="1">
        <f t="shared" si="6"/>
        <v>0</v>
      </c>
      <c r="Z19" s="1">
        <f t="shared" si="6"/>
        <v>0</v>
      </c>
      <c r="AA19" s="1">
        <f t="shared" si="6"/>
        <v>0</v>
      </c>
      <c r="AB19" s="1">
        <f t="shared" si="6"/>
        <v>0</v>
      </c>
      <c r="AC19" s="1">
        <f t="shared" si="6"/>
        <v>0</v>
      </c>
      <c r="AD19" s="1">
        <f t="shared" si="6"/>
        <v>0</v>
      </c>
      <c r="AE19" s="1">
        <f t="shared" si="6"/>
        <v>0</v>
      </c>
      <c r="AF19" s="1">
        <f t="shared" si="6"/>
        <v>0</v>
      </c>
      <c r="AG19" s="1">
        <f t="shared" si="6"/>
        <v>0</v>
      </c>
      <c r="AH19" s="1">
        <f t="shared" si="6"/>
        <v>0</v>
      </c>
      <c r="AI19" s="1">
        <f t="shared" si="6"/>
        <v>0</v>
      </c>
      <c r="AJ19" s="1">
        <f t="shared" si="6"/>
        <v>0</v>
      </c>
      <c r="AK19" s="1">
        <f t="shared" si="6"/>
        <v>0</v>
      </c>
      <c r="AL19" s="1">
        <f t="shared" si="6"/>
        <v>0</v>
      </c>
      <c r="AM19" s="1">
        <f t="shared" si="6"/>
        <v>0</v>
      </c>
      <c r="AN19" s="1">
        <f t="shared" si="6"/>
        <v>0</v>
      </c>
      <c r="AO19" s="1">
        <f t="shared" si="6"/>
        <v>0</v>
      </c>
      <c r="AP19" s="1">
        <f t="shared" si="6"/>
        <v>0</v>
      </c>
      <c r="AQ19" s="1">
        <f t="shared" si="6"/>
        <v>0</v>
      </c>
      <c r="AR19" s="1">
        <f t="shared" si="6"/>
        <v>0</v>
      </c>
      <c r="AS19" s="1">
        <f t="shared" si="6"/>
        <v>0</v>
      </c>
      <c r="AT19" s="1">
        <f t="shared" si="6"/>
        <v>0</v>
      </c>
      <c r="AU19" s="1">
        <f t="shared" si="6"/>
        <v>0</v>
      </c>
      <c r="AV19" s="1">
        <f t="shared" si="6"/>
        <v>0</v>
      </c>
      <c r="AW19" s="1">
        <f t="shared" si="6"/>
        <v>0</v>
      </c>
      <c r="AX19" s="1">
        <f t="shared" si="6"/>
        <v>0</v>
      </c>
      <c r="AY19" s="1">
        <f t="shared" si="6"/>
        <v>0</v>
      </c>
      <c r="AZ19" s="1">
        <f t="shared" si="6"/>
        <v>0</v>
      </c>
      <c r="BA19" s="1">
        <f t="shared" si="6"/>
        <v>0</v>
      </c>
      <c r="BB19" s="1">
        <f t="shared" si="6"/>
        <v>0</v>
      </c>
      <c r="BC19" s="1">
        <f t="shared" si="6"/>
        <v>0</v>
      </c>
      <c r="BD19" s="1">
        <f t="shared" si="6"/>
        <v>0</v>
      </c>
      <c r="BE19" s="1">
        <f t="shared" si="6"/>
        <v>0</v>
      </c>
      <c r="BF19" s="1">
        <f t="shared" si="6"/>
        <v>0</v>
      </c>
      <c r="BG19" s="1">
        <f t="shared" si="6"/>
        <v>0</v>
      </c>
      <c r="BH19" s="1">
        <f t="shared" si="6"/>
        <v>0</v>
      </c>
      <c r="BI19" s="1">
        <f t="shared" si="6"/>
        <v>0</v>
      </c>
      <c r="BJ19" s="1">
        <f t="shared" si="6"/>
        <v>0</v>
      </c>
      <c r="BK19" s="1">
        <f t="shared" si="6"/>
        <v>0</v>
      </c>
      <c r="BL19" s="1">
        <f t="shared" si="6"/>
        <v>0</v>
      </c>
      <c r="BM19" s="1">
        <f t="shared" si="6"/>
        <v>0</v>
      </c>
      <c r="BN19" s="1">
        <f t="shared" si="6"/>
        <v>0</v>
      </c>
      <c r="BO19" s="1">
        <f t="shared" si="6"/>
        <v>0</v>
      </c>
      <c r="BP19" s="1">
        <f t="shared" si="5"/>
        <v>0</v>
      </c>
      <c r="BQ19" s="1">
        <f t="shared" si="5"/>
        <v>0</v>
      </c>
      <c r="BR19" s="1">
        <f t="shared" si="5"/>
        <v>0</v>
      </c>
      <c r="BS19" s="1">
        <f t="shared" si="5"/>
        <v>0</v>
      </c>
      <c r="BT19" s="1">
        <f t="shared" si="5"/>
        <v>0</v>
      </c>
      <c r="BU19" s="1">
        <f t="shared" si="5"/>
        <v>0</v>
      </c>
      <c r="BV19" s="1">
        <f t="shared" si="5"/>
        <v>0</v>
      </c>
      <c r="BW19" s="1">
        <f t="shared" si="5"/>
        <v>0</v>
      </c>
      <c r="BX19" s="1">
        <f t="shared" si="5"/>
        <v>0</v>
      </c>
      <c r="BY19" s="1">
        <f t="shared" si="5"/>
        <v>0</v>
      </c>
      <c r="BZ19" s="1">
        <f t="shared" si="5"/>
        <v>0</v>
      </c>
      <c r="CA19" s="1">
        <f t="shared" si="5"/>
        <v>0</v>
      </c>
      <c r="CB19" s="1">
        <f t="shared" si="5"/>
        <v>0</v>
      </c>
      <c r="CC19" s="1">
        <f t="shared" si="5"/>
        <v>0</v>
      </c>
      <c r="CD19" s="1">
        <f t="shared" si="5"/>
        <v>0</v>
      </c>
      <c r="CE19" s="1">
        <f t="shared" si="5"/>
        <v>0</v>
      </c>
      <c r="CF19" s="1">
        <f t="shared" si="5"/>
        <v>0</v>
      </c>
      <c r="CG19" s="1">
        <f t="shared" si="5"/>
        <v>0</v>
      </c>
      <c r="CH19" s="1">
        <f t="shared" si="5"/>
        <v>0</v>
      </c>
      <c r="CI19" s="1">
        <f t="shared" si="5"/>
        <v>0</v>
      </c>
      <c r="CJ19" s="1">
        <f t="shared" si="5"/>
        <v>0</v>
      </c>
      <c r="CK19" s="1">
        <f t="shared" si="5"/>
        <v>0</v>
      </c>
      <c r="CL19" s="1">
        <f t="shared" si="5"/>
        <v>0</v>
      </c>
      <c r="CM19" s="1">
        <f t="shared" si="5"/>
        <v>0</v>
      </c>
      <c r="CN19" s="1">
        <f t="shared" si="5"/>
        <v>0</v>
      </c>
      <c r="CO19" s="1">
        <f t="shared" si="5"/>
        <v>0</v>
      </c>
      <c r="CP19" s="1">
        <f t="shared" si="5"/>
        <v>0</v>
      </c>
      <c r="CQ19" s="1">
        <f t="shared" si="5"/>
        <v>0</v>
      </c>
      <c r="CR19" s="1">
        <f t="shared" si="5"/>
        <v>0</v>
      </c>
      <c r="CS19" s="1">
        <f t="shared" si="5"/>
        <v>0</v>
      </c>
      <c r="CT19" s="1">
        <f t="shared" si="3"/>
        <v>0</v>
      </c>
      <c r="CU19" s="1">
        <f t="shared" si="3"/>
        <v>0</v>
      </c>
      <c r="CV19" s="1">
        <f t="shared" si="3"/>
        <v>0</v>
      </c>
      <c r="CW19" s="1">
        <f t="shared" si="3"/>
        <v>0</v>
      </c>
      <c r="CX19" s="1">
        <f t="shared" si="3"/>
        <v>0</v>
      </c>
      <c r="CY19" s="1">
        <f t="shared" si="3"/>
        <v>0</v>
      </c>
      <c r="CZ19" s="1">
        <f t="shared" si="3"/>
        <v>0</v>
      </c>
      <c r="DA19" s="1">
        <f t="shared" si="3"/>
        <v>0</v>
      </c>
      <c r="DB19" s="1">
        <f t="shared" si="3"/>
        <v>0</v>
      </c>
      <c r="DC19" s="1">
        <f t="shared" si="3"/>
        <v>0</v>
      </c>
      <c r="DD19" s="1">
        <f t="shared" si="3"/>
        <v>0</v>
      </c>
      <c r="DE19" s="1">
        <f t="shared" si="3"/>
        <v>0</v>
      </c>
      <c r="DF19" s="1">
        <f t="shared" si="3"/>
        <v>0</v>
      </c>
      <c r="DG19" s="1">
        <f t="shared" si="3"/>
        <v>0</v>
      </c>
      <c r="DH19" s="1">
        <f t="shared" si="3"/>
        <v>0</v>
      </c>
      <c r="DI19" s="1">
        <f t="shared" ref="BQ19:DL23" si="7">(DI7*$B$12)/$B7*100</f>
        <v>0</v>
      </c>
      <c r="DJ19" s="1">
        <f t="shared" si="7"/>
        <v>0</v>
      </c>
      <c r="DK19" s="1">
        <f t="shared" si="7"/>
        <v>0</v>
      </c>
      <c r="DL19" s="1">
        <f t="shared" si="7"/>
        <v>0</v>
      </c>
    </row>
    <row r="20" spans="1:116" x14ac:dyDescent="0.25">
      <c r="B20">
        <v>7</v>
      </c>
      <c r="C20" t="s">
        <v>5</v>
      </c>
      <c r="D20" s="1">
        <f t="shared" si="4"/>
        <v>0</v>
      </c>
      <c r="E20" s="1">
        <f t="shared" si="4"/>
        <v>0</v>
      </c>
      <c r="F20" s="1">
        <f t="shared" si="4"/>
        <v>0.11017870581188695</v>
      </c>
      <c r="G20" s="1">
        <f t="shared" si="4"/>
        <v>0</v>
      </c>
      <c r="H20" s="1">
        <f t="shared" si="4"/>
        <v>0</v>
      </c>
      <c r="I20" s="1">
        <f t="shared" si="4"/>
        <v>0</v>
      </c>
      <c r="J20" s="1">
        <f t="shared" si="4"/>
        <v>0</v>
      </c>
      <c r="K20" s="5">
        <f t="shared" si="4"/>
        <v>0</v>
      </c>
      <c r="L20" s="1">
        <f t="shared" si="4"/>
        <v>0</v>
      </c>
      <c r="M20" s="1">
        <f t="shared" si="4"/>
        <v>0.55089352905943478</v>
      </c>
      <c r="N20" s="1">
        <f t="shared" si="4"/>
        <v>0</v>
      </c>
      <c r="O20" s="1">
        <f t="shared" si="4"/>
        <v>0</v>
      </c>
      <c r="P20" s="1">
        <f t="shared" si="4"/>
        <v>0</v>
      </c>
      <c r="Q20" s="1">
        <f t="shared" si="4"/>
        <v>0</v>
      </c>
      <c r="R20" s="1">
        <f t="shared" si="4"/>
        <v>0</v>
      </c>
      <c r="S20" s="1">
        <f t="shared" si="4"/>
        <v>0</v>
      </c>
      <c r="T20" s="1">
        <f t="shared" si="6"/>
        <v>0.44071482324754779</v>
      </c>
      <c r="U20" s="1">
        <f t="shared" si="6"/>
        <v>0.2203574116237739</v>
      </c>
      <c r="V20" s="1">
        <f t="shared" si="6"/>
        <v>0</v>
      </c>
      <c r="W20" s="1">
        <f t="shared" si="6"/>
        <v>0</v>
      </c>
      <c r="X20" s="1">
        <f t="shared" si="6"/>
        <v>0</v>
      </c>
      <c r="Y20" s="1">
        <f t="shared" si="6"/>
        <v>0</v>
      </c>
      <c r="Z20" s="1">
        <f t="shared" si="6"/>
        <v>0</v>
      </c>
      <c r="AA20" s="1">
        <f t="shared" si="6"/>
        <v>1.2119657639307564</v>
      </c>
      <c r="AB20" s="1">
        <f t="shared" si="6"/>
        <v>0.2203574116237739</v>
      </c>
      <c r="AC20" s="1">
        <f t="shared" si="6"/>
        <v>0</v>
      </c>
      <c r="AD20" s="1">
        <f t="shared" si="6"/>
        <v>0</v>
      </c>
      <c r="AE20" s="1">
        <f t="shared" si="6"/>
        <v>0</v>
      </c>
      <c r="AF20" s="1">
        <f t="shared" si="6"/>
        <v>0</v>
      </c>
      <c r="AG20" s="1">
        <f t="shared" si="6"/>
        <v>0</v>
      </c>
      <c r="AH20" s="1">
        <f t="shared" si="6"/>
        <v>0</v>
      </c>
      <c r="AI20" s="1">
        <f t="shared" si="6"/>
        <v>0</v>
      </c>
      <c r="AJ20" s="1">
        <f t="shared" si="6"/>
        <v>0</v>
      </c>
      <c r="AK20" s="1">
        <f t="shared" si="6"/>
        <v>0</v>
      </c>
      <c r="AL20" s="1">
        <f t="shared" si="6"/>
        <v>0</v>
      </c>
      <c r="AM20" s="1">
        <f t="shared" si="6"/>
        <v>0</v>
      </c>
      <c r="AN20" s="1">
        <f t="shared" si="6"/>
        <v>0</v>
      </c>
      <c r="AO20" s="1">
        <f t="shared" si="6"/>
        <v>0.11017870581188695</v>
      </c>
      <c r="AP20" s="1">
        <f t="shared" si="6"/>
        <v>0</v>
      </c>
      <c r="AQ20" s="1">
        <f t="shared" si="6"/>
        <v>0</v>
      </c>
      <c r="AR20" s="1">
        <f t="shared" si="6"/>
        <v>0</v>
      </c>
      <c r="AS20" s="1">
        <f t="shared" si="6"/>
        <v>0</v>
      </c>
      <c r="AT20" s="1">
        <f t="shared" si="6"/>
        <v>0</v>
      </c>
      <c r="AU20" s="1">
        <f t="shared" si="6"/>
        <v>0</v>
      </c>
      <c r="AV20" s="1">
        <f t="shared" si="6"/>
        <v>0.66107223487132161</v>
      </c>
      <c r="AW20" s="1">
        <f t="shared" si="6"/>
        <v>0</v>
      </c>
      <c r="AX20" s="1">
        <f t="shared" si="6"/>
        <v>0</v>
      </c>
      <c r="AY20" s="1">
        <f t="shared" si="6"/>
        <v>0</v>
      </c>
      <c r="AZ20" s="1">
        <f t="shared" si="6"/>
        <v>0</v>
      </c>
      <c r="BA20" s="1">
        <f t="shared" si="6"/>
        <v>0</v>
      </c>
      <c r="BB20" s="1">
        <f t="shared" si="6"/>
        <v>0</v>
      </c>
      <c r="BC20" s="1">
        <f t="shared" si="6"/>
        <v>0.77125094068320865</v>
      </c>
      <c r="BD20" s="1">
        <f t="shared" si="6"/>
        <v>0</v>
      </c>
      <c r="BE20" s="1">
        <f t="shared" si="6"/>
        <v>0</v>
      </c>
      <c r="BF20" s="1">
        <f t="shared" si="6"/>
        <v>0</v>
      </c>
      <c r="BG20" s="1">
        <f t="shared" si="6"/>
        <v>0</v>
      </c>
      <c r="BH20" s="1">
        <f t="shared" si="6"/>
        <v>0.11017870581188695</v>
      </c>
      <c r="BI20" s="1">
        <f t="shared" si="6"/>
        <v>0</v>
      </c>
      <c r="BJ20" s="1">
        <f t="shared" si="6"/>
        <v>0</v>
      </c>
      <c r="BK20" s="1">
        <f t="shared" si="6"/>
        <v>0</v>
      </c>
      <c r="BL20" s="1">
        <f t="shared" si="6"/>
        <v>0</v>
      </c>
      <c r="BM20" s="1">
        <f t="shared" si="6"/>
        <v>0</v>
      </c>
      <c r="BN20" s="1">
        <f t="shared" si="6"/>
        <v>0</v>
      </c>
      <c r="BO20" s="1">
        <f t="shared" si="6"/>
        <v>0</v>
      </c>
      <c r="BP20" s="1">
        <f t="shared" si="6"/>
        <v>0</v>
      </c>
      <c r="BQ20" s="1">
        <f t="shared" si="7"/>
        <v>0</v>
      </c>
      <c r="BR20" s="1">
        <f t="shared" si="7"/>
        <v>0</v>
      </c>
      <c r="BS20" s="1">
        <f t="shared" si="7"/>
        <v>0</v>
      </c>
      <c r="BT20" s="1">
        <f t="shared" si="7"/>
        <v>0</v>
      </c>
      <c r="BU20" s="1">
        <f t="shared" si="7"/>
        <v>0</v>
      </c>
      <c r="BV20" s="1">
        <f t="shared" si="7"/>
        <v>0</v>
      </c>
      <c r="BW20" s="1">
        <f t="shared" si="7"/>
        <v>0</v>
      </c>
      <c r="BX20" s="1">
        <f t="shared" si="7"/>
        <v>0</v>
      </c>
      <c r="BY20" s="1">
        <f t="shared" si="7"/>
        <v>0</v>
      </c>
      <c r="BZ20" s="1">
        <f t="shared" si="7"/>
        <v>0</v>
      </c>
      <c r="CA20" s="1">
        <f t="shared" si="7"/>
        <v>0</v>
      </c>
      <c r="CB20" s="1">
        <f t="shared" si="7"/>
        <v>0</v>
      </c>
      <c r="CC20" s="1">
        <f t="shared" si="7"/>
        <v>0</v>
      </c>
      <c r="CD20" s="1">
        <f t="shared" si="7"/>
        <v>0</v>
      </c>
      <c r="CE20" s="1">
        <f t="shared" si="7"/>
        <v>0</v>
      </c>
      <c r="CF20" s="1">
        <f t="shared" si="7"/>
        <v>0</v>
      </c>
      <c r="CG20" s="1">
        <f t="shared" si="7"/>
        <v>0</v>
      </c>
      <c r="CH20" s="1">
        <f t="shared" si="7"/>
        <v>0</v>
      </c>
      <c r="CI20" s="1">
        <f t="shared" si="7"/>
        <v>0</v>
      </c>
      <c r="CJ20" s="1">
        <f t="shared" si="7"/>
        <v>0</v>
      </c>
      <c r="CK20" s="1">
        <f t="shared" si="7"/>
        <v>0</v>
      </c>
      <c r="CL20" s="1">
        <f t="shared" si="7"/>
        <v>1.8730379988020782</v>
      </c>
      <c r="CM20" s="1">
        <f t="shared" si="7"/>
        <v>0</v>
      </c>
      <c r="CN20" s="1">
        <f t="shared" si="7"/>
        <v>0</v>
      </c>
      <c r="CO20" s="1">
        <f t="shared" si="7"/>
        <v>0</v>
      </c>
      <c r="CP20" s="1">
        <f t="shared" si="7"/>
        <v>0</v>
      </c>
      <c r="CQ20" s="1">
        <f t="shared" si="7"/>
        <v>0</v>
      </c>
      <c r="CR20" s="1">
        <f t="shared" si="7"/>
        <v>0</v>
      </c>
      <c r="CS20" s="1">
        <f t="shared" si="7"/>
        <v>0.11017870581188695</v>
      </c>
      <c r="CT20" s="1">
        <f t="shared" si="7"/>
        <v>0</v>
      </c>
      <c r="CU20" s="1">
        <f t="shared" si="7"/>
        <v>0</v>
      </c>
      <c r="CV20" s="1">
        <f t="shared" si="7"/>
        <v>0</v>
      </c>
      <c r="CW20" s="1">
        <f t="shared" si="7"/>
        <v>0</v>
      </c>
      <c r="CX20" s="1">
        <f t="shared" si="7"/>
        <v>0</v>
      </c>
      <c r="CY20" s="1">
        <f t="shared" si="7"/>
        <v>0</v>
      </c>
      <c r="CZ20" s="1">
        <f t="shared" si="7"/>
        <v>0</v>
      </c>
      <c r="DA20" s="1">
        <f t="shared" si="7"/>
        <v>0</v>
      </c>
      <c r="DB20" s="1">
        <f t="shared" si="7"/>
        <v>0</v>
      </c>
      <c r="DC20" s="1">
        <f t="shared" si="7"/>
        <v>0</v>
      </c>
      <c r="DD20" s="1">
        <f t="shared" si="7"/>
        <v>0</v>
      </c>
      <c r="DE20" s="1">
        <f t="shared" si="7"/>
        <v>0</v>
      </c>
      <c r="DF20" s="1">
        <f t="shared" si="7"/>
        <v>0</v>
      </c>
      <c r="DG20" s="1">
        <f t="shared" si="7"/>
        <v>0</v>
      </c>
      <c r="DH20" s="1">
        <f t="shared" si="7"/>
        <v>0</v>
      </c>
      <c r="DI20" s="1">
        <f t="shared" si="7"/>
        <v>0</v>
      </c>
      <c r="DJ20" s="1">
        <f t="shared" si="7"/>
        <v>0</v>
      </c>
      <c r="DK20" s="1">
        <f t="shared" si="7"/>
        <v>0</v>
      </c>
      <c r="DL20" s="1">
        <f t="shared" si="7"/>
        <v>0</v>
      </c>
    </row>
    <row r="21" spans="1:116" x14ac:dyDescent="0.25">
      <c r="B21">
        <v>8</v>
      </c>
      <c r="C21" t="s">
        <v>6</v>
      </c>
      <c r="D21" s="1">
        <f t="shared" si="4"/>
        <v>2.1709542736170513</v>
      </c>
      <c r="E21" s="1">
        <f t="shared" si="4"/>
        <v>0.18608179488146154</v>
      </c>
      <c r="F21" s="1">
        <f t="shared" si="4"/>
        <v>2.4810905984194873</v>
      </c>
      <c r="G21" s="1">
        <f t="shared" si="4"/>
        <v>1.364599829130718</v>
      </c>
      <c r="H21" s="1">
        <f t="shared" si="4"/>
        <v>0.55824538464438456</v>
      </c>
      <c r="I21" s="1">
        <f t="shared" si="4"/>
        <v>0.31013632480243591</v>
      </c>
      <c r="J21" s="1">
        <f t="shared" si="4"/>
        <v>2.5431178633799743</v>
      </c>
      <c r="K21" s="5">
        <f t="shared" si="4"/>
        <v>5.2723175216414102</v>
      </c>
      <c r="L21" s="1">
        <f t="shared" si="4"/>
        <v>0.12405452992097436</v>
      </c>
      <c r="M21" s="1">
        <f t="shared" si="4"/>
        <v>3.8456904275502053</v>
      </c>
      <c r="N21" s="1">
        <f t="shared" si="4"/>
        <v>2.4190633334589999</v>
      </c>
      <c r="O21" s="1">
        <f t="shared" si="4"/>
        <v>1.054463504328282</v>
      </c>
      <c r="P21" s="1">
        <f t="shared" si="4"/>
        <v>0.43419085472341029</v>
      </c>
      <c r="Q21" s="1">
        <f t="shared" si="4"/>
        <v>0.24810905984194873</v>
      </c>
      <c r="R21" s="1">
        <f t="shared" si="4"/>
        <v>3.721635897629231</v>
      </c>
      <c r="S21" s="1">
        <f t="shared" si="4"/>
        <v>0.18608179488146154</v>
      </c>
      <c r="T21" s="1">
        <f t="shared" si="6"/>
        <v>3.4114995728267949</v>
      </c>
      <c r="U21" s="1">
        <f t="shared" si="6"/>
        <v>3.3494723078663071</v>
      </c>
      <c r="V21" s="1">
        <f t="shared" si="6"/>
        <v>0.43419085472341029</v>
      </c>
      <c r="W21" s="1">
        <f t="shared" si="6"/>
        <v>0.24810905984194873</v>
      </c>
      <c r="X21" s="1">
        <f t="shared" si="6"/>
        <v>1.4886543590516923</v>
      </c>
      <c r="Y21" s="1">
        <f t="shared" si="6"/>
        <v>2.6671723933009486</v>
      </c>
      <c r="Z21" s="1">
        <f t="shared" si="6"/>
        <v>0.74432717952584615</v>
      </c>
      <c r="AA21" s="1">
        <f t="shared" si="6"/>
        <v>4.0937994873921539</v>
      </c>
      <c r="AB21" s="1">
        <f t="shared" si="6"/>
        <v>3.3494723078663071</v>
      </c>
      <c r="AC21" s="1">
        <f t="shared" si="6"/>
        <v>2.2329815385775382</v>
      </c>
      <c r="AD21" s="1">
        <f t="shared" si="6"/>
        <v>0.55824538464438456</v>
      </c>
      <c r="AE21" s="1">
        <f t="shared" si="6"/>
        <v>1.8608179488146155</v>
      </c>
      <c r="AF21" s="1">
        <f t="shared" si="6"/>
        <v>3.6596086326687436</v>
      </c>
      <c r="AG21" s="1">
        <f t="shared" si="6"/>
        <v>1.1785180342492563</v>
      </c>
      <c r="AH21" s="1">
        <f t="shared" si="6"/>
        <v>1.9848724787355898</v>
      </c>
      <c r="AI21" s="1">
        <f t="shared" si="6"/>
        <v>1.9228452137751026</v>
      </c>
      <c r="AJ21" s="1">
        <f t="shared" si="6"/>
        <v>0.31013632480243591</v>
      </c>
      <c r="AK21" s="1">
        <f t="shared" si="6"/>
        <v>0.74432717952584615</v>
      </c>
      <c r="AL21" s="1">
        <f t="shared" si="6"/>
        <v>1.8608179488146155</v>
      </c>
      <c r="AM21" s="1">
        <f t="shared" si="6"/>
        <v>1.5506816240121795</v>
      </c>
      <c r="AN21" s="1">
        <f t="shared" si="6"/>
        <v>0.24810905984194873</v>
      </c>
      <c r="AO21" s="1">
        <f t="shared" si="6"/>
        <v>1.9228452137751026</v>
      </c>
      <c r="AP21" s="1">
        <f t="shared" si="6"/>
        <v>0.74432717952584615</v>
      </c>
      <c r="AQ21" s="1">
        <f t="shared" si="6"/>
        <v>0.43419085472341029</v>
      </c>
      <c r="AR21" s="1">
        <f t="shared" si="6"/>
        <v>0.24810905984194873</v>
      </c>
      <c r="AS21" s="1">
        <f t="shared" si="6"/>
        <v>4.0317722224316661</v>
      </c>
      <c r="AT21" s="1">
        <f t="shared" si="6"/>
        <v>2.2329815385775382</v>
      </c>
      <c r="AU21" s="1">
        <f t="shared" si="6"/>
        <v>0.31013632480243591</v>
      </c>
      <c r="AV21" s="1">
        <f t="shared" si="6"/>
        <v>1.6747361539331536</v>
      </c>
      <c r="AW21" s="1">
        <f t="shared" si="6"/>
        <v>3.1013632480243589</v>
      </c>
      <c r="AX21" s="1">
        <f t="shared" si="6"/>
        <v>0.43419085472341029</v>
      </c>
      <c r="AY21" s="1">
        <f t="shared" si="6"/>
        <v>0.12405452992097436</v>
      </c>
      <c r="AZ21" s="1">
        <f t="shared" si="6"/>
        <v>0.86838170944682058</v>
      </c>
      <c r="BA21" s="1">
        <f t="shared" si="6"/>
        <v>0.74432717952584615</v>
      </c>
      <c r="BB21" s="1">
        <f t="shared" si="6"/>
        <v>0.49621811968389745</v>
      </c>
      <c r="BC21" s="1">
        <f t="shared" si="6"/>
        <v>1.4266270940912051</v>
      </c>
      <c r="BD21" s="1">
        <f t="shared" si="6"/>
        <v>2.9773087181033846</v>
      </c>
      <c r="BE21" s="1">
        <f t="shared" si="6"/>
        <v>0.55824538464438456</v>
      </c>
      <c r="BF21" s="1">
        <f t="shared" si="6"/>
        <v>6.2027264960487181E-2</v>
      </c>
      <c r="BG21" s="1">
        <f t="shared" si="6"/>
        <v>1.054463504328282</v>
      </c>
      <c r="BH21" s="1">
        <f t="shared" si="6"/>
        <v>3.5975813677082566</v>
      </c>
      <c r="BI21" s="1">
        <f t="shared" si="6"/>
        <v>6.2027264960487181E-2</v>
      </c>
      <c r="BJ21" s="1">
        <f t="shared" si="6"/>
        <v>1.2405452992097437</v>
      </c>
      <c r="BK21" s="1">
        <f t="shared" si="6"/>
        <v>1.054463504328282</v>
      </c>
      <c r="BL21" s="1">
        <f t="shared" si="6"/>
        <v>0.68229991456535899</v>
      </c>
      <c r="BM21" s="1">
        <f t="shared" si="6"/>
        <v>0.18608179488146154</v>
      </c>
      <c r="BN21" s="1">
        <f t="shared" si="6"/>
        <v>0.31013632480243591</v>
      </c>
      <c r="BO21" s="1">
        <f t="shared" si="6"/>
        <v>0.31013632480243591</v>
      </c>
      <c r="BP21" s="1">
        <f t="shared" si="6"/>
        <v>0.62027264960487183</v>
      </c>
      <c r="BQ21" s="1">
        <f t="shared" si="7"/>
        <v>6.2027264960487181E-2</v>
      </c>
      <c r="BR21" s="1">
        <f t="shared" si="7"/>
        <v>0.18608179488146154</v>
      </c>
      <c r="BS21" s="1">
        <f t="shared" si="7"/>
        <v>0.18608179488146154</v>
      </c>
      <c r="BT21" s="1">
        <f t="shared" si="7"/>
        <v>6.2027264960487181E-2</v>
      </c>
      <c r="BU21" s="1">
        <f t="shared" si="7"/>
        <v>1.9228452137751026</v>
      </c>
      <c r="BV21" s="1">
        <f t="shared" si="7"/>
        <v>0.86838170944682058</v>
      </c>
      <c r="BW21" s="1">
        <f t="shared" si="7"/>
        <v>6.2027264960487181E-2</v>
      </c>
      <c r="BX21" s="1">
        <f t="shared" si="7"/>
        <v>0</v>
      </c>
      <c r="BY21" s="1">
        <f t="shared" si="7"/>
        <v>0</v>
      </c>
      <c r="BZ21" s="1">
        <f t="shared" si="7"/>
        <v>0</v>
      </c>
      <c r="CA21" s="1">
        <f t="shared" si="7"/>
        <v>0</v>
      </c>
      <c r="CB21" s="1">
        <f t="shared" si="7"/>
        <v>1.054463504328282</v>
      </c>
      <c r="CC21" s="1">
        <f t="shared" si="7"/>
        <v>1.4266270940912051</v>
      </c>
      <c r="CD21" s="1">
        <f t="shared" si="7"/>
        <v>0.12405452992097436</v>
      </c>
      <c r="CE21" s="1">
        <f t="shared" si="7"/>
        <v>0</v>
      </c>
      <c r="CF21" s="1">
        <f t="shared" si="7"/>
        <v>0.18608179488146154</v>
      </c>
      <c r="CG21" s="1">
        <f t="shared" si="7"/>
        <v>0</v>
      </c>
      <c r="CH21" s="1">
        <f t="shared" si="7"/>
        <v>0</v>
      </c>
      <c r="CI21" s="1">
        <f t="shared" si="7"/>
        <v>6.2027264960487181E-2</v>
      </c>
      <c r="CJ21" s="1">
        <f t="shared" si="7"/>
        <v>0.12405452992097436</v>
      </c>
      <c r="CK21" s="1">
        <f t="shared" si="7"/>
        <v>0.31013632480243591</v>
      </c>
      <c r="CL21" s="1">
        <f t="shared" si="7"/>
        <v>2.4190633334589999</v>
      </c>
      <c r="CM21" s="1">
        <f t="shared" si="7"/>
        <v>0.74432717952584615</v>
      </c>
      <c r="CN21" s="1">
        <f t="shared" si="7"/>
        <v>1.3025725641702308</v>
      </c>
      <c r="CO21" s="1">
        <f t="shared" si="7"/>
        <v>0.31013632480243591</v>
      </c>
      <c r="CP21" s="1">
        <f t="shared" si="7"/>
        <v>1.2405452992097437</v>
      </c>
      <c r="CQ21" s="1">
        <f t="shared" si="7"/>
        <v>0.31013632480243591</v>
      </c>
      <c r="CR21" s="1">
        <f t="shared" si="7"/>
        <v>0.31013632480243591</v>
      </c>
      <c r="CS21" s="1">
        <f t="shared" si="7"/>
        <v>0.49621811968389745</v>
      </c>
      <c r="CT21" s="1">
        <f t="shared" si="7"/>
        <v>3.0393359830638715</v>
      </c>
      <c r="CU21" s="1">
        <f t="shared" si="7"/>
        <v>0.49621811968389745</v>
      </c>
      <c r="CV21" s="1">
        <f t="shared" si="7"/>
        <v>0.12405452992097436</v>
      </c>
      <c r="CW21" s="1">
        <f t="shared" si="7"/>
        <v>0.43419085472341029</v>
      </c>
      <c r="CX21" s="1">
        <f t="shared" si="7"/>
        <v>0.12405452992097436</v>
      </c>
      <c r="CY21" s="1">
        <f t="shared" si="7"/>
        <v>6.2027264960487181E-2</v>
      </c>
      <c r="CZ21" s="1">
        <f t="shared" si="7"/>
        <v>0.12405452992097436</v>
      </c>
      <c r="DA21" s="1">
        <f t="shared" si="7"/>
        <v>2.6051451283404616</v>
      </c>
      <c r="DB21" s="1">
        <f t="shared" si="7"/>
        <v>0</v>
      </c>
      <c r="DC21" s="1">
        <f t="shared" si="7"/>
        <v>0</v>
      </c>
      <c r="DD21" s="1">
        <f t="shared" si="7"/>
        <v>6.2027264960487181E-2</v>
      </c>
      <c r="DE21" s="1">
        <f t="shared" si="7"/>
        <v>0.68229991456535899</v>
      </c>
      <c r="DF21" s="1">
        <f t="shared" si="7"/>
        <v>6.2027264960487181E-2</v>
      </c>
      <c r="DG21" s="1">
        <f t="shared" si="7"/>
        <v>0</v>
      </c>
      <c r="DH21" s="1">
        <f t="shared" si="7"/>
        <v>0.43419085472341029</v>
      </c>
      <c r="DI21" s="1">
        <f t="shared" si="7"/>
        <v>0</v>
      </c>
      <c r="DJ21" s="1">
        <f t="shared" si="7"/>
        <v>0</v>
      </c>
      <c r="DK21" s="1">
        <f t="shared" si="7"/>
        <v>0</v>
      </c>
      <c r="DL21" s="1">
        <f t="shared" si="7"/>
        <v>0.55824538464438456</v>
      </c>
    </row>
    <row r="22" spans="1:116" x14ac:dyDescent="0.25">
      <c r="B22">
        <v>9</v>
      </c>
      <c r="C22" t="s">
        <v>7</v>
      </c>
      <c r="D22" s="1">
        <f t="shared" si="4"/>
        <v>11.357844434958423</v>
      </c>
      <c r="E22" s="1">
        <f t="shared" si="4"/>
        <v>0.42066090499846015</v>
      </c>
      <c r="F22" s="1">
        <f t="shared" si="4"/>
        <v>9.2545399099661232</v>
      </c>
      <c r="G22" s="1">
        <f t="shared" si="4"/>
        <v>2.1033045249923008</v>
      </c>
      <c r="H22" s="1">
        <f t="shared" si="4"/>
        <v>2.1033045249923008</v>
      </c>
      <c r="I22" s="1">
        <f t="shared" si="4"/>
        <v>2.5239654299907608</v>
      </c>
      <c r="J22" s="1">
        <f t="shared" si="4"/>
        <v>10.937183529959963</v>
      </c>
      <c r="K22" s="5">
        <f t="shared" si="4"/>
        <v>29.02560244489375</v>
      </c>
      <c r="L22" s="1">
        <f t="shared" si="4"/>
        <v>0.42066090499846015</v>
      </c>
      <c r="M22" s="1">
        <f t="shared" si="4"/>
        <v>17.667758009935326</v>
      </c>
      <c r="N22" s="1">
        <f t="shared" si="4"/>
        <v>4.6272699549830616</v>
      </c>
      <c r="O22" s="1">
        <f t="shared" si="4"/>
        <v>5.8892526699784415</v>
      </c>
      <c r="P22" s="1">
        <f t="shared" si="4"/>
        <v>2.1033045249923008</v>
      </c>
      <c r="Q22" s="1">
        <f t="shared" si="4"/>
        <v>2.1033045249923008</v>
      </c>
      <c r="R22" s="1">
        <f t="shared" si="4"/>
        <v>22.295027964918386</v>
      </c>
      <c r="S22" s="1">
        <f t="shared" si="4"/>
        <v>0</v>
      </c>
      <c r="T22" s="1">
        <f t="shared" si="6"/>
        <v>15.143792579944565</v>
      </c>
      <c r="U22" s="1">
        <f t="shared" si="6"/>
        <v>5.8892526699784415</v>
      </c>
      <c r="V22" s="1">
        <f t="shared" si="6"/>
        <v>2.5239654299907608</v>
      </c>
      <c r="W22" s="1">
        <f t="shared" si="6"/>
        <v>2.1033045249923008</v>
      </c>
      <c r="X22" s="1">
        <f t="shared" si="6"/>
        <v>8.8338790049676632</v>
      </c>
      <c r="Y22" s="1">
        <f t="shared" si="6"/>
        <v>11.357844434958423</v>
      </c>
      <c r="Z22" s="1">
        <f t="shared" si="6"/>
        <v>2.1033045249923008</v>
      </c>
      <c r="AA22" s="1">
        <f t="shared" si="6"/>
        <v>18.509079819932246</v>
      </c>
      <c r="AB22" s="1">
        <f t="shared" si="6"/>
        <v>5.4685917649799816</v>
      </c>
      <c r="AC22" s="1">
        <f t="shared" si="6"/>
        <v>12.199166244955343</v>
      </c>
      <c r="AD22" s="1">
        <f t="shared" si="6"/>
        <v>3.7859481449861412</v>
      </c>
      <c r="AE22" s="1">
        <f t="shared" si="6"/>
        <v>6.7305744799753624</v>
      </c>
      <c r="AF22" s="1">
        <f t="shared" si="6"/>
        <v>18.509079819932246</v>
      </c>
      <c r="AG22" s="1">
        <f t="shared" si="6"/>
        <v>2.9446263349892208</v>
      </c>
      <c r="AH22" s="1">
        <f t="shared" si="6"/>
        <v>10.516522624961503</v>
      </c>
      <c r="AI22" s="1">
        <f t="shared" si="6"/>
        <v>2.9446263349892208</v>
      </c>
      <c r="AJ22" s="1">
        <f t="shared" si="6"/>
        <v>2.1033045249923008</v>
      </c>
      <c r="AK22" s="1">
        <f t="shared" si="6"/>
        <v>2.5239654299907608</v>
      </c>
      <c r="AL22" s="1">
        <f t="shared" si="6"/>
        <v>3.3652872399876812</v>
      </c>
      <c r="AM22" s="1">
        <f t="shared" si="6"/>
        <v>5.8892526699784415</v>
      </c>
      <c r="AN22" s="1">
        <f t="shared" si="6"/>
        <v>2.9446263349892208</v>
      </c>
      <c r="AO22" s="1">
        <f t="shared" si="6"/>
        <v>9.2545399099661232</v>
      </c>
      <c r="AP22" s="1">
        <f t="shared" si="6"/>
        <v>0.8413218099969203</v>
      </c>
      <c r="AQ22" s="1">
        <f t="shared" si="6"/>
        <v>3.3652872399876812</v>
      </c>
      <c r="AR22" s="1">
        <f t="shared" si="6"/>
        <v>2.1033045249923008</v>
      </c>
      <c r="AS22" s="1">
        <f t="shared" si="6"/>
        <v>15.564453484943025</v>
      </c>
      <c r="AT22" s="1">
        <f t="shared" si="6"/>
        <v>6.7305744799753624</v>
      </c>
      <c r="AU22" s="1">
        <f t="shared" si="6"/>
        <v>1.2619827149953804</v>
      </c>
      <c r="AV22" s="1">
        <f t="shared" si="6"/>
        <v>8.8338790049676632</v>
      </c>
      <c r="AW22" s="1">
        <f t="shared" si="6"/>
        <v>5.8892526699784415</v>
      </c>
      <c r="AX22" s="1">
        <f t="shared" si="6"/>
        <v>3.7859481449861412</v>
      </c>
      <c r="AY22" s="1">
        <f t="shared" si="6"/>
        <v>0</v>
      </c>
      <c r="AZ22" s="1">
        <f t="shared" si="6"/>
        <v>1.6826436199938406</v>
      </c>
      <c r="BA22" s="1">
        <f t="shared" si="6"/>
        <v>1.2619827149953804</v>
      </c>
      <c r="BB22" s="1">
        <f t="shared" si="6"/>
        <v>1.6826436199938406</v>
      </c>
      <c r="BC22" s="1">
        <f t="shared" si="6"/>
        <v>6.3099135749769024</v>
      </c>
      <c r="BD22" s="1">
        <f t="shared" si="6"/>
        <v>5.8892526699784415</v>
      </c>
      <c r="BE22" s="1">
        <f t="shared" si="6"/>
        <v>2.9446263349892208</v>
      </c>
      <c r="BF22" s="1">
        <f t="shared" si="6"/>
        <v>0.42066090499846015</v>
      </c>
      <c r="BG22" s="1">
        <f t="shared" si="6"/>
        <v>0.8413218099969203</v>
      </c>
      <c r="BH22" s="1">
        <f t="shared" si="6"/>
        <v>10.937183529959963</v>
      </c>
      <c r="BI22" s="1">
        <f t="shared" si="6"/>
        <v>0</v>
      </c>
      <c r="BJ22" s="1">
        <f t="shared" si="6"/>
        <v>5.0479308599815216</v>
      </c>
      <c r="BK22" s="1">
        <f t="shared" si="6"/>
        <v>2.1033045249923008</v>
      </c>
      <c r="BL22" s="1">
        <f t="shared" si="6"/>
        <v>2.1033045249923008</v>
      </c>
      <c r="BM22" s="1">
        <f t="shared" si="6"/>
        <v>0.8413218099969203</v>
      </c>
      <c r="BN22" s="1">
        <f t="shared" si="6"/>
        <v>2.1033045249923008</v>
      </c>
      <c r="BO22" s="1">
        <f t="shared" si="6"/>
        <v>2.1033045249923008</v>
      </c>
      <c r="BP22" s="1">
        <f t="shared" si="6"/>
        <v>2.1033045249923008</v>
      </c>
      <c r="BQ22" s="1">
        <f t="shared" si="7"/>
        <v>0.8413218099969203</v>
      </c>
      <c r="BR22" s="1">
        <f t="shared" si="7"/>
        <v>0.42066090499846015</v>
      </c>
      <c r="BS22" s="1">
        <f t="shared" si="7"/>
        <v>0</v>
      </c>
      <c r="BT22" s="1">
        <f t="shared" si="7"/>
        <v>1.2619827149953804</v>
      </c>
      <c r="BU22" s="1">
        <f t="shared" si="7"/>
        <v>3.3652872399876812</v>
      </c>
      <c r="BV22" s="1">
        <f t="shared" si="7"/>
        <v>2.1033045249923008</v>
      </c>
      <c r="BW22" s="1">
        <f t="shared" si="7"/>
        <v>0</v>
      </c>
      <c r="BX22" s="1">
        <f t="shared" si="7"/>
        <v>0</v>
      </c>
      <c r="BY22" s="1">
        <f t="shared" si="7"/>
        <v>0</v>
      </c>
      <c r="BZ22" s="1">
        <f t="shared" si="7"/>
        <v>0</v>
      </c>
      <c r="CA22" s="1">
        <f t="shared" si="7"/>
        <v>0</v>
      </c>
      <c r="CB22" s="1">
        <f t="shared" si="7"/>
        <v>1.6826436199938406</v>
      </c>
      <c r="CC22" s="1">
        <f t="shared" si="7"/>
        <v>2.1033045249923008</v>
      </c>
      <c r="CD22" s="1">
        <f t="shared" si="7"/>
        <v>0</v>
      </c>
      <c r="CE22" s="1">
        <f t="shared" si="7"/>
        <v>0</v>
      </c>
      <c r="CF22" s="1">
        <f t="shared" si="7"/>
        <v>0</v>
      </c>
      <c r="CG22" s="1">
        <f t="shared" si="7"/>
        <v>0</v>
      </c>
      <c r="CH22" s="1">
        <f t="shared" si="7"/>
        <v>0</v>
      </c>
      <c r="CI22" s="1">
        <f t="shared" si="7"/>
        <v>0</v>
      </c>
      <c r="CJ22" s="1">
        <f t="shared" si="7"/>
        <v>1.2619827149953804</v>
      </c>
      <c r="CK22" s="1">
        <f t="shared" si="7"/>
        <v>0.8413218099969203</v>
      </c>
      <c r="CL22" s="1">
        <f t="shared" si="7"/>
        <v>15.564453484943025</v>
      </c>
      <c r="CM22" s="1">
        <f t="shared" si="7"/>
        <v>1.2619827149953804</v>
      </c>
      <c r="CN22" s="1">
        <f t="shared" si="7"/>
        <v>5.0479308599815216</v>
      </c>
      <c r="CO22" s="1">
        <f t="shared" si="7"/>
        <v>2.1033045249923008</v>
      </c>
      <c r="CP22" s="1">
        <f t="shared" si="7"/>
        <v>3.3652872399876812</v>
      </c>
      <c r="CQ22" s="1">
        <f t="shared" si="7"/>
        <v>2.1033045249923008</v>
      </c>
      <c r="CR22" s="1">
        <f t="shared" si="7"/>
        <v>0</v>
      </c>
      <c r="CS22" s="1">
        <f t="shared" si="7"/>
        <v>3.3652872399876812</v>
      </c>
      <c r="CT22" s="1">
        <f t="shared" si="7"/>
        <v>3.3652872399876812</v>
      </c>
      <c r="CU22" s="1">
        <f t="shared" si="7"/>
        <v>3.3652872399876812</v>
      </c>
      <c r="CV22" s="1">
        <f t="shared" si="7"/>
        <v>0.42066090499846015</v>
      </c>
      <c r="CW22" s="1">
        <f t="shared" si="7"/>
        <v>2.5239654299907608</v>
      </c>
      <c r="CX22" s="1">
        <f t="shared" si="7"/>
        <v>0.42066090499846015</v>
      </c>
      <c r="CY22" s="1">
        <f t="shared" si="7"/>
        <v>0</v>
      </c>
      <c r="CZ22" s="1">
        <f t="shared" si="7"/>
        <v>0</v>
      </c>
      <c r="DA22" s="1">
        <f t="shared" si="7"/>
        <v>2.9446263349892208</v>
      </c>
      <c r="DB22" s="1">
        <f t="shared" si="7"/>
        <v>0</v>
      </c>
      <c r="DC22" s="1">
        <f t="shared" si="7"/>
        <v>0</v>
      </c>
      <c r="DD22" s="1">
        <f t="shared" si="7"/>
        <v>0.8413218099969203</v>
      </c>
      <c r="DE22" s="1">
        <f t="shared" si="7"/>
        <v>4.2066090499846016</v>
      </c>
      <c r="DF22" s="1">
        <f t="shared" si="7"/>
        <v>0</v>
      </c>
      <c r="DG22" s="1">
        <f t="shared" si="7"/>
        <v>0</v>
      </c>
      <c r="DH22" s="1">
        <f t="shared" si="7"/>
        <v>1.2619827149953804</v>
      </c>
      <c r="DI22" s="1">
        <f t="shared" si="7"/>
        <v>0</v>
      </c>
      <c r="DJ22" s="1">
        <f t="shared" si="7"/>
        <v>0</v>
      </c>
      <c r="DK22" s="1">
        <f t="shared" si="7"/>
        <v>0</v>
      </c>
      <c r="DL22" s="1">
        <f t="shared" si="7"/>
        <v>7.1512353849738224</v>
      </c>
    </row>
    <row r="23" spans="1:116" x14ac:dyDescent="0.25">
      <c r="C23" t="s">
        <v>9</v>
      </c>
      <c r="D23" s="1">
        <f t="shared" si="4"/>
        <v>1.6651481014076732</v>
      </c>
      <c r="E23" s="1">
        <f t="shared" si="4"/>
        <v>0.50049594362310645</v>
      </c>
      <c r="F23" s="1">
        <f t="shared" si="4"/>
        <v>1.6156694149658453</v>
      </c>
      <c r="G23" s="1">
        <f t="shared" si="4"/>
        <v>1.4501061180258823</v>
      </c>
      <c r="H23" s="1">
        <f t="shared" si="4"/>
        <v>1.1284946561540004</v>
      </c>
      <c r="I23" s="1">
        <f t="shared" si="4"/>
        <v>0.90964661996899188</v>
      </c>
      <c r="J23" s="1">
        <f t="shared" si="4"/>
        <v>2.0762018041551675</v>
      </c>
      <c r="K23" s="5">
        <f t="shared" si="4"/>
        <v>1.882093111191073</v>
      </c>
      <c r="L23" s="1">
        <f t="shared" si="4"/>
        <v>0.37299317471531879</v>
      </c>
      <c r="M23" s="1">
        <f t="shared" si="4"/>
        <v>1.3283124283229211</v>
      </c>
      <c r="N23" s="1">
        <f t="shared" si="4"/>
        <v>1.3492457187406175</v>
      </c>
      <c r="O23" s="1">
        <f t="shared" si="4"/>
        <v>1.6746632334157172</v>
      </c>
      <c r="P23" s="1">
        <f t="shared" si="4"/>
        <v>0.7840468774628131</v>
      </c>
      <c r="Q23" s="1">
        <f t="shared" si="4"/>
        <v>0.49478686441828001</v>
      </c>
      <c r="R23" s="1">
        <f t="shared" si="4"/>
        <v>1.2940579530939631</v>
      </c>
      <c r="S23" s="1">
        <f t="shared" si="4"/>
        <v>0.67176831976789564</v>
      </c>
      <c r="T23" s="1">
        <f t="shared" si="6"/>
        <v>1.2731246626762667</v>
      </c>
      <c r="U23" s="1">
        <f t="shared" si="6"/>
        <v>1.718432840652719</v>
      </c>
      <c r="V23" s="1">
        <f t="shared" si="6"/>
        <v>1.0695008377041284</v>
      </c>
      <c r="W23" s="1">
        <f t="shared" si="6"/>
        <v>0.65273805575180799</v>
      </c>
      <c r="X23" s="1">
        <f t="shared" si="6"/>
        <v>1.3187972963148771</v>
      </c>
      <c r="Y23" s="1">
        <f t="shared" si="6"/>
        <v>0.70411976859524472</v>
      </c>
      <c r="Z23" s="1">
        <f t="shared" si="6"/>
        <v>0.44530817797645206</v>
      </c>
      <c r="AA23" s="1">
        <f t="shared" si="6"/>
        <v>1.741269157472024</v>
      </c>
      <c r="AB23" s="1">
        <f t="shared" si="6"/>
        <v>1.6898874446285874</v>
      </c>
      <c r="AC23" s="1">
        <f t="shared" si="6"/>
        <v>2.0038868008940343</v>
      </c>
      <c r="AD23" s="1">
        <f t="shared" si="6"/>
        <v>0.93628898959151474</v>
      </c>
      <c r="AE23" s="1">
        <f t="shared" si="6"/>
        <v>1.4310758540097948</v>
      </c>
      <c r="AF23" s="1">
        <f t="shared" si="6"/>
        <v>1.4691363820419701</v>
      </c>
      <c r="AG23" s="1">
        <f t="shared" si="6"/>
        <v>0.95531925360760228</v>
      </c>
      <c r="AH23" s="1">
        <f t="shared" si="6"/>
        <v>1.3930153259776192</v>
      </c>
      <c r="AI23" s="1">
        <f t="shared" si="6"/>
        <v>1.2940579530939631</v>
      </c>
      <c r="AJ23" s="1">
        <f t="shared" si="6"/>
        <v>0.17888448175122434</v>
      </c>
      <c r="AK23" s="1">
        <f t="shared" si="6"/>
        <v>0.47765962680380114</v>
      </c>
      <c r="AL23" s="1">
        <f t="shared" si="6"/>
        <v>0.65083502935019921</v>
      </c>
      <c r="AM23" s="1">
        <f t="shared" si="6"/>
        <v>0.28164790743809787</v>
      </c>
      <c r="AN23" s="1">
        <f t="shared" si="6"/>
        <v>0.20552685137374707</v>
      </c>
      <c r="AO23" s="1">
        <f t="shared" si="6"/>
        <v>1.2293550554392652</v>
      </c>
      <c r="AP23" s="1">
        <f t="shared" si="6"/>
        <v>0.57281094688423961</v>
      </c>
      <c r="AQ23" s="1">
        <f t="shared" si="6"/>
        <v>0.84304069591268482</v>
      </c>
      <c r="AR23" s="1">
        <f t="shared" si="6"/>
        <v>0.28545396024131542</v>
      </c>
      <c r="AS23" s="1">
        <f t="shared" si="6"/>
        <v>1.2883488738891369</v>
      </c>
      <c r="AT23" s="1">
        <f t="shared" si="6"/>
        <v>0.32732054107670833</v>
      </c>
      <c r="AU23" s="1">
        <f t="shared" si="6"/>
        <v>0.10276342568687354</v>
      </c>
      <c r="AV23" s="1">
        <f t="shared" si="6"/>
        <v>1.1284946561540004</v>
      </c>
      <c r="AW23" s="1">
        <f t="shared" si="6"/>
        <v>0.7593075342418989</v>
      </c>
      <c r="AX23" s="1">
        <f t="shared" si="6"/>
        <v>1.387306246772793</v>
      </c>
      <c r="AY23" s="1">
        <f t="shared" si="6"/>
        <v>0.10466645208848233</v>
      </c>
      <c r="AZ23" s="1">
        <f t="shared" si="6"/>
        <v>0.54997463006493441</v>
      </c>
      <c r="BA23" s="1">
        <f t="shared" si="6"/>
        <v>7.6121056064350781E-2</v>
      </c>
      <c r="BB23" s="1">
        <f t="shared" si="6"/>
        <v>0.18649658735765939</v>
      </c>
      <c r="BC23" s="1">
        <f t="shared" si="6"/>
        <v>1.3245063755197035</v>
      </c>
      <c r="BD23" s="1">
        <f t="shared" si="6"/>
        <v>0.82781648469981484</v>
      </c>
      <c r="BE23" s="1">
        <f t="shared" si="6"/>
        <v>1.6708571806124994</v>
      </c>
      <c r="BF23" s="1">
        <f t="shared" si="6"/>
        <v>0.13511487451422263</v>
      </c>
      <c r="BG23" s="1">
        <f t="shared" si="6"/>
        <v>0.37679922751853639</v>
      </c>
      <c r="BH23" s="1">
        <f t="shared" si="6"/>
        <v>0.40344159714105915</v>
      </c>
      <c r="BI23" s="1">
        <f t="shared" si="6"/>
        <v>5.1381712843436768E-2</v>
      </c>
      <c r="BJ23" s="1">
        <f t="shared" si="6"/>
        <v>1.0238282040655178</v>
      </c>
      <c r="BK23" s="1">
        <f t="shared" si="6"/>
        <v>1.1037553129330862</v>
      </c>
      <c r="BL23" s="1">
        <f t="shared" si="6"/>
        <v>1.2027126858167423</v>
      </c>
      <c r="BM23" s="1">
        <f t="shared" si="6"/>
        <v>0.36347804270727496</v>
      </c>
      <c r="BN23" s="1">
        <f t="shared" si="6"/>
        <v>0.40534462354266787</v>
      </c>
      <c r="BO23" s="1">
        <f t="shared" si="6"/>
        <v>0.17888448175122434</v>
      </c>
      <c r="BP23" s="1">
        <f t="shared" si="6"/>
        <v>0.40344159714105915</v>
      </c>
      <c r="BQ23" s="1">
        <f t="shared" si="6"/>
        <v>0.33302962028153471</v>
      </c>
      <c r="BR23" s="1">
        <f t="shared" si="6"/>
        <v>0.16366027053835416</v>
      </c>
      <c r="BS23" s="1">
        <f t="shared" si="6"/>
        <v>0.321611461871882</v>
      </c>
      <c r="BT23" s="1">
        <f t="shared" si="6"/>
        <v>7.4218029662742005E-2</v>
      </c>
      <c r="BU23" s="1">
        <f t="shared" si="6"/>
        <v>0.7916589830692482</v>
      </c>
      <c r="BV23" s="1">
        <f t="shared" si="6"/>
        <v>0.15795119133352786</v>
      </c>
      <c r="BW23" s="1">
        <f t="shared" si="6"/>
        <v>3.4254475228957852E-2</v>
      </c>
      <c r="BX23" s="1">
        <f t="shared" si="6"/>
        <v>9.5151320080438476E-3</v>
      </c>
      <c r="BY23" s="1">
        <f t="shared" si="6"/>
        <v>0</v>
      </c>
      <c r="BZ23" s="1">
        <f t="shared" si="6"/>
        <v>0.36347804270727496</v>
      </c>
      <c r="CA23" s="1">
        <f t="shared" si="6"/>
        <v>5.7090792048263084E-3</v>
      </c>
      <c r="CB23" s="1">
        <f t="shared" si="7"/>
        <v>0.19981777216892077</v>
      </c>
      <c r="CC23" s="1">
        <f t="shared" si="7"/>
        <v>0.67557437257111319</v>
      </c>
      <c r="CD23" s="1">
        <f t="shared" si="7"/>
        <v>7.2315003261133229E-2</v>
      </c>
      <c r="CE23" s="1">
        <f t="shared" si="7"/>
        <v>0</v>
      </c>
      <c r="CF23" s="1">
        <f t="shared" si="7"/>
        <v>4.9478686441828013E-2</v>
      </c>
      <c r="CG23" s="1">
        <f t="shared" si="7"/>
        <v>0.18269053455444187</v>
      </c>
      <c r="CH23" s="1">
        <f t="shared" si="7"/>
        <v>0</v>
      </c>
      <c r="CI23" s="1">
        <f t="shared" si="7"/>
        <v>4.1866580835392929E-2</v>
      </c>
      <c r="CJ23" s="1">
        <f t="shared" si="7"/>
        <v>7.8024082465959543E-2</v>
      </c>
      <c r="CK23" s="1">
        <f t="shared" si="7"/>
        <v>0.25500553781557511</v>
      </c>
      <c r="CL23" s="1">
        <f t="shared" si="7"/>
        <v>1.6670511278092821</v>
      </c>
      <c r="CM23" s="1">
        <f t="shared" si="7"/>
        <v>0.88871332955129523</v>
      </c>
      <c r="CN23" s="1">
        <f t="shared" si="7"/>
        <v>0.88490727674807779</v>
      </c>
      <c r="CO23" s="1">
        <f t="shared" si="7"/>
        <v>0.4072476499442767</v>
      </c>
      <c r="CP23" s="1">
        <f t="shared" si="7"/>
        <v>0.54045949805689053</v>
      </c>
      <c r="CQ23" s="1">
        <f t="shared" si="7"/>
        <v>0.17888448175122434</v>
      </c>
      <c r="CR23" s="1">
        <f t="shared" si="7"/>
        <v>7.4218029662742005E-2</v>
      </c>
      <c r="CS23" s="1">
        <f t="shared" si="7"/>
        <v>1.0809189961137811</v>
      </c>
      <c r="CT23" s="1">
        <f t="shared" si="7"/>
        <v>1.1513309729733054</v>
      </c>
      <c r="CU23" s="1">
        <f t="shared" si="7"/>
        <v>1.3130882171100509</v>
      </c>
      <c r="CV23" s="1">
        <f t="shared" si="7"/>
        <v>0.18459356095605062</v>
      </c>
      <c r="CW23" s="1">
        <f t="shared" si="7"/>
        <v>0.40344159714105915</v>
      </c>
      <c r="CX23" s="1">
        <f t="shared" si="7"/>
        <v>7.2315003261133229E-2</v>
      </c>
      <c r="CY23" s="1">
        <f t="shared" si="7"/>
        <v>4.7575660040219236E-2</v>
      </c>
      <c r="CZ23" s="1">
        <f t="shared" si="7"/>
        <v>0.66796226696467809</v>
      </c>
      <c r="DA23" s="1">
        <f t="shared" si="7"/>
        <v>0.73456819102098503</v>
      </c>
      <c r="DB23" s="1">
        <f t="shared" si="7"/>
        <v>0.3178054090686645</v>
      </c>
      <c r="DC23" s="1">
        <f t="shared" si="7"/>
        <v>1.1418158409652617E-2</v>
      </c>
      <c r="DD23" s="1">
        <f t="shared" si="7"/>
        <v>3.996355443378416E-2</v>
      </c>
      <c r="DE23" s="1">
        <f t="shared" si="7"/>
        <v>0.19410869296409447</v>
      </c>
      <c r="DF23" s="1">
        <f t="shared" si="7"/>
        <v>5.3284739245045544E-2</v>
      </c>
      <c r="DG23" s="1">
        <f t="shared" si="7"/>
        <v>9.5151320080438476E-3</v>
      </c>
      <c r="DH23" s="1">
        <f t="shared" si="7"/>
        <v>0.23026619459466108</v>
      </c>
      <c r="DI23" s="1">
        <f t="shared" si="7"/>
        <v>3.8060528032175388E-3</v>
      </c>
      <c r="DJ23" s="1">
        <f t="shared" si="7"/>
        <v>0</v>
      </c>
      <c r="DK23" s="1">
        <f t="shared" si="7"/>
        <v>2.6642369622522772E-2</v>
      </c>
      <c r="DL23" s="1">
        <f t="shared" si="7"/>
        <v>0.15795119133352786</v>
      </c>
    </row>
    <row r="25" spans="1:116" x14ac:dyDescent="0.25">
      <c r="P25" t="s">
        <v>1</v>
      </c>
      <c r="Q25" t="s">
        <v>0</v>
      </c>
      <c r="R25" t="s">
        <v>8</v>
      </c>
      <c r="S25" t="s">
        <v>2</v>
      </c>
      <c r="T25" t="s">
        <v>3</v>
      </c>
      <c r="U25" t="s">
        <v>4</v>
      </c>
      <c r="V25" t="s">
        <v>5</v>
      </c>
      <c r="W25" t="s">
        <v>6</v>
      </c>
      <c r="X25" t="s">
        <v>7</v>
      </c>
      <c r="AB25" t="s">
        <v>1</v>
      </c>
      <c r="AC25" t="s">
        <v>0</v>
      </c>
      <c r="AD25" t="s">
        <v>8</v>
      </c>
      <c r="AE25" t="s">
        <v>2</v>
      </c>
      <c r="AF25" t="s">
        <v>3</v>
      </c>
      <c r="AG25" t="s">
        <v>4</v>
      </c>
      <c r="AH25" t="s">
        <v>5</v>
      </c>
      <c r="AI25" t="s">
        <v>6</v>
      </c>
      <c r="AJ25" t="s">
        <v>7</v>
      </c>
    </row>
    <row r="26" spans="1:116" x14ac:dyDescent="0.25">
      <c r="D26" t="s">
        <v>1</v>
      </c>
      <c r="E26" t="s">
        <v>0</v>
      </c>
      <c r="F26" t="s">
        <v>8</v>
      </c>
      <c r="G26" t="s">
        <v>2</v>
      </c>
      <c r="H26" t="s">
        <v>3</v>
      </c>
      <c r="I26" t="s">
        <v>4</v>
      </c>
      <c r="J26" t="s">
        <v>5</v>
      </c>
      <c r="K26" s="4" t="s">
        <v>6</v>
      </c>
      <c r="L26" s="4" t="s">
        <v>7</v>
      </c>
      <c r="O26" t="s">
        <v>132</v>
      </c>
      <c r="P26" s="1">
        <f>D27</f>
        <v>65.409417330503601</v>
      </c>
      <c r="Q26" s="1">
        <f t="shared" ref="Q26:X26" si="8">E27</f>
        <v>0.68552898336452106</v>
      </c>
      <c r="R26" s="1">
        <f t="shared" si="8"/>
        <v>52.052502905536983</v>
      </c>
      <c r="S26" s="1">
        <f t="shared" si="8"/>
        <v>0</v>
      </c>
      <c r="T26" s="1">
        <f t="shared" si="8"/>
        <v>0</v>
      </c>
      <c r="U26" s="1">
        <f t="shared" si="8"/>
        <v>0</v>
      </c>
      <c r="V26" s="1">
        <f t="shared" si="8"/>
        <v>0</v>
      </c>
      <c r="W26" s="1">
        <f t="shared" si="8"/>
        <v>2.1709542736170513</v>
      </c>
      <c r="X26" s="1">
        <f t="shared" si="8"/>
        <v>11.357844434958423</v>
      </c>
      <c r="AA26" t="s">
        <v>132</v>
      </c>
      <c r="AB26" s="1">
        <f>P26</f>
        <v>65.409417330503601</v>
      </c>
      <c r="AC26" s="1">
        <f t="shared" ref="AC26:AJ27" si="9">Q26</f>
        <v>0.68552898336452106</v>
      </c>
      <c r="AD26" s="1">
        <f t="shared" si="9"/>
        <v>52.052502905536983</v>
      </c>
      <c r="AE26" s="1">
        <f t="shared" si="9"/>
        <v>0</v>
      </c>
      <c r="AF26" s="1">
        <f t="shared" si="9"/>
        <v>0</v>
      </c>
      <c r="AG26" s="1">
        <f t="shared" si="9"/>
        <v>0</v>
      </c>
      <c r="AH26" s="1">
        <f t="shared" si="9"/>
        <v>0</v>
      </c>
      <c r="AI26" s="1">
        <f t="shared" si="9"/>
        <v>2.1709542736170513</v>
      </c>
      <c r="AJ26" s="1">
        <f t="shared" si="9"/>
        <v>11.357844434958423</v>
      </c>
    </row>
    <row r="27" spans="1:116" x14ac:dyDescent="0.25">
      <c r="C27" t="s">
        <v>132</v>
      </c>
      <c r="D27" s="1">
        <f>D14</f>
        <v>65.409417330503601</v>
      </c>
      <c r="E27" s="1">
        <f>D15</f>
        <v>0.68552898336452106</v>
      </c>
      <c r="F27" s="1">
        <f>D16</f>
        <v>52.052502905536983</v>
      </c>
      <c r="G27" s="1">
        <f>D17</f>
        <v>0</v>
      </c>
      <c r="H27" s="1">
        <f>D18</f>
        <v>0</v>
      </c>
      <c r="I27" s="1">
        <f>D19</f>
        <v>0</v>
      </c>
      <c r="J27" s="1">
        <f>D20</f>
        <v>0</v>
      </c>
      <c r="K27" s="5">
        <f>D21</f>
        <v>2.1709542736170513</v>
      </c>
      <c r="L27" s="5">
        <f>D22</f>
        <v>11.357844434958423</v>
      </c>
      <c r="M27" s="5"/>
      <c r="N27">
        <v>2030</v>
      </c>
      <c r="O27" t="s">
        <v>10</v>
      </c>
      <c r="P27" s="1">
        <f>AVERAGE(D28:D33)</f>
        <v>50.62292480669884</v>
      </c>
      <c r="Q27" s="1">
        <f t="shared" ref="Q27:X27" si="10">AVERAGE(E28:E33)</f>
        <v>0.73064872536940462</v>
      </c>
      <c r="R27" s="1">
        <f t="shared" si="10"/>
        <v>36.057202533523018</v>
      </c>
      <c r="S27" s="1">
        <f t="shared" si="10"/>
        <v>3.3496062153846484E-2</v>
      </c>
      <c r="T27" s="1">
        <f t="shared" si="10"/>
        <v>0</v>
      </c>
      <c r="U27" s="1">
        <f t="shared" si="10"/>
        <v>0</v>
      </c>
      <c r="V27" s="1">
        <f t="shared" si="10"/>
        <v>1.836311763531449E-2</v>
      </c>
      <c r="W27" s="1">
        <f t="shared" si="10"/>
        <v>2.0675754986829058</v>
      </c>
      <c r="X27" s="1">
        <f t="shared" si="10"/>
        <v>8.9740993066338159</v>
      </c>
      <c r="Z27" t="s">
        <v>10</v>
      </c>
      <c r="AA27">
        <v>2030</v>
      </c>
      <c r="AB27" s="1">
        <f>P27</f>
        <v>50.62292480669884</v>
      </c>
      <c r="AC27" s="1">
        <f t="shared" si="9"/>
        <v>0.73064872536940462</v>
      </c>
      <c r="AD27" s="1">
        <f t="shared" si="9"/>
        <v>36.057202533523018</v>
      </c>
      <c r="AE27" s="1">
        <f t="shared" si="9"/>
        <v>3.3496062153846484E-2</v>
      </c>
      <c r="AF27" s="1">
        <f t="shared" si="9"/>
        <v>0</v>
      </c>
      <c r="AG27" s="1">
        <f t="shared" si="9"/>
        <v>0</v>
      </c>
      <c r="AH27" s="1">
        <f t="shared" si="9"/>
        <v>1.836311763531449E-2</v>
      </c>
      <c r="AI27" s="1">
        <f t="shared" si="9"/>
        <v>2.0675754986829058</v>
      </c>
      <c r="AJ27" s="1">
        <f t="shared" si="9"/>
        <v>8.9740993066338159</v>
      </c>
    </row>
    <row r="28" spans="1:116" x14ac:dyDescent="0.25">
      <c r="A28">
        <v>2030</v>
      </c>
      <c r="B28" t="s">
        <v>10</v>
      </c>
      <c r="C28" t="s">
        <v>11</v>
      </c>
      <c r="D28" s="1">
        <f>E14</f>
        <v>43.051289224804179</v>
      </c>
      <c r="E28" s="1">
        <f>E15</f>
        <v>6.3313186361691448E-2</v>
      </c>
      <c r="F28" s="1">
        <f>E16</f>
        <v>11.386485010586215</v>
      </c>
      <c r="G28" s="1">
        <f>E17</f>
        <v>0</v>
      </c>
      <c r="H28" s="1">
        <f>E18</f>
        <v>0</v>
      </c>
      <c r="I28" s="1">
        <f>E19</f>
        <v>0</v>
      </c>
      <c r="J28" s="1">
        <f>E20</f>
        <v>0</v>
      </c>
      <c r="K28" s="5">
        <f>E21</f>
        <v>0.18608179488146154</v>
      </c>
      <c r="L28" s="5">
        <f>E22</f>
        <v>0.42066090499846015</v>
      </c>
      <c r="O28" t="s">
        <v>133</v>
      </c>
      <c r="P28" s="1">
        <f>AVERAGE(D64:D69)</f>
        <v>27.035892496608152</v>
      </c>
      <c r="Q28" s="1">
        <f t="shared" ref="Q28:X28" si="11">AVERAGE(E72:E77)</f>
        <v>0.38460941370291873</v>
      </c>
      <c r="R28" s="1">
        <f t="shared" si="11"/>
        <v>21.185058846226728</v>
      </c>
      <c r="S28" s="1">
        <f t="shared" si="11"/>
        <v>3.3496062153846484E-2</v>
      </c>
      <c r="T28" s="1">
        <f t="shared" si="11"/>
        <v>0</v>
      </c>
      <c r="U28" s="1">
        <f t="shared" si="11"/>
        <v>0</v>
      </c>
      <c r="V28" s="1">
        <f t="shared" si="11"/>
        <v>1.836311763531449E-2</v>
      </c>
      <c r="W28" s="1">
        <f t="shared" si="11"/>
        <v>1.602371011479252</v>
      </c>
      <c r="X28" s="1">
        <f t="shared" si="11"/>
        <v>6.4501338766430543</v>
      </c>
      <c r="AA28">
        <v>2050</v>
      </c>
      <c r="AB28" s="1">
        <f>P33</f>
        <v>39.245650398302161</v>
      </c>
      <c r="AC28" s="1">
        <f t="shared" ref="AC28:AJ28" si="12">Q33</f>
        <v>0.48176240656827279</v>
      </c>
      <c r="AD28" s="1">
        <f t="shared" si="12"/>
        <v>30.673796355048577</v>
      </c>
      <c r="AE28" s="1">
        <f t="shared" si="12"/>
        <v>3.3496062153846484E-2</v>
      </c>
      <c r="AF28" s="1">
        <f t="shared" si="12"/>
        <v>0</v>
      </c>
      <c r="AG28" s="1">
        <f t="shared" si="12"/>
        <v>0</v>
      </c>
      <c r="AH28" s="1">
        <f t="shared" si="12"/>
        <v>9.1815588176572469E-2</v>
      </c>
      <c r="AI28" s="1">
        <f t="shared" si="12"/>
        <v>1.9021694587882736</v>
      </c>
      <c r="AJ28" s="1">
        <f t="shared" si="12"/>
        <v>8.8338790049676614</v>
      </c>
    </row>
    <row r="29" spans="1:116" x14ac:dyDescent="0.25">
      <c r="C29" t="s">
        <v>12</v>
      </c>
      <c r="D29" s="1">
        <f>F14</f>
        <v>60.652368797376063</v>
      </c>
      <c r="E29" s="1">
        <f>F15</f>
        <v>0.82307142270198874</v>
      </c>
      <c r="F29" s="1">
        <f>F16</f>
        <v>35.553718502442663</v>
      </c>
      <c r="G29" s="1">
        <f>F17</f>
        <v>0.10048818646153945</v>
      </c>
      <c r="H29" s="1">
        <f>F18</f>
        <v>0</v>
      </c>
      <c r="I29" s="1">
        <f>F19</f>
        <v>0</v>
      </c>
      <c r="J29" s="1">
        <f>F20</f>
        <v>0.11017870581188695</v>
      </c>
      <c r="K29" s="5">
        <f>F21</f>
        <v>2.4810905984194873</v>
      </c>
      <c r="L29" s="5">
        <f>F22</f>
        <v>9.2545399099661232</v>
      </c>
      <c r="O29" t="s">
        <v>134</v>
      </c>
      <c r="P29" s="1">
        <f t="shared" ref="P29:X29" si="13">AVERAGE(D98:D103)</f>
        <v>22.595980532355785</v>
      </c>
      <c r="Q29" s="1">
        <f t="shared" si="13"/>
        <v>0.30564986519437248</v>
      </c>
      <c r="R29" s="1">
        <f t="shared" si="13"/>
        <v>22.540592776058421</v>
      </c>
      <c r="S29" s="1">
        <f t="shared" si="13"/>
        <v>1.6748031076923242E-2</v>
      </c>
      <c r="T29" s="1">
        <f t="shared" si="13"/>
        <v>0</v>
      </c>
      <c r="U29" s="1">
        <f t="shared" si="13"/>
        <v>0</v>
      </c>
      <c r="V29" s="1">
        <f t="shared" si="13"/>
        <v>0</v>
      </c>
      <c r="W29" s="1">
        <f t="shared" si="13"/>
        <v>0.6099347721114573</v>
      </c>
      <c r="X29" s="1">
        <f t="shared" si="13"/>
        <v>2.243524826658454</v>
      </c>
      <c r="AA29">
        <v>2070</v>
      </c>
      <c r="AB29" s="1">
        <f>P39</f>
        <v>47.491201189056547</v>
      </c>
      <c r="AC29" s="1">
        <f t="shared" ref="AC29:AJ29" si="14">Q39</f>
        <v>0.51632995084620781</v>
      </c>
      <c r="AD29" s="1">
        <f t="shared" si="14"/>
        <v>24.477069818675123</v>
      </c>
      <c r="AE29" s="1">
        <f t="shared" si="14"/>
        <v>8.3740155384616211E-2</v>
      </c>
      <c r="AF29" s="1">
        <f t="shared" si="14"/>
        <v>0</v>
      </c>
      <c r="AG29" s="1">
        <f t="shared" si="14"/>
        <v>0</v>
      </c>
      <c r="AH29" s="1">
        <f t="shared" si="14"/>
        <v>0.11017870581188695</v>
      </c>
      <c r="AI29" s="1">
        <f t="shared" si="14"/>
        <v>1.9228452137751024</v>
      </c>
      <c r="AJ29" s="1">
        <f t="shared" si="14"/>
        <v>7.2914556866399751</v>
      </c>
    </row>
    <row r="30" spans="1:116" x14ac:dyDescent="0.25">
      <c r="C30" t="s">
        <v>13</v>
      </c>
      <c r="D30" s="1">
        <f>G14</f>
        <v>53.992500850997516</v>
      </c>
      <c r="E30" s="1">
        <f>G15</f>
        <v>0.70736111659269063</v>
      </c>
      <c r="F30" s="1">
        <f>G16</f>
        <v>42.757413100976805</v>
      </c>
      <c r="G30" s="1">
        <f>G17</f>
        <v>0</v>
      </c>
      <c r="H30" s="1">
        <f>G18</f>
        <v>0</v>
      </c>
      <c r="I30" s="1">
        <f>G19</f>
        <v>0</v>
      </c>
      <c r="J30" s="1">
        <f>G20</f>
        <v>0</v>
      </c>
      <c r="K30" s="5">
        <f>G21</f>
        <v>1.364599829130718</v>
      </c>
      <c r="L30" s="5">
        <f>G22</f>
        <v>2.1033045249923008</v>
      </c>
      <c r="O30" t="s">
        <v>135</v>
      </c>
      <c r="P30" s="1">
        <f t="shared" ref="P30:X30" si="15">AVERAGE(D134:D139)</f>
        <v>22.714906745683976</v>
      </c>
      <c r="Q30" s="1">
        <f t="shared" si="15"/>
        <v>0.3365787206009459</v>
      </c>
      <c r="R30" s="1">
        <f t="shared" si="15"/>
        <v>24.554528900379793</v>
      </c>
      <c r="S30" s="1">
        <f t="shared" si="15"/>
        <v>3.3496062153846484E-2</v>
      </c>
      <c r="T30" s="1">
        <f t="shared" si="15"/>
        <v>0</v>
      </c>
      <c r="U30" s="1">
        <f t="shared" si="15"/>
        <v>0</v>
      </c>
      <c r="V30" s="1">
        <f t="shared" si="15"/>
        <v>0.31217299980034635</v>
      </c>
      <c r="W30" s="1">
        <f t="shared" si="15"/>
        <v>1.0544635043282822</v>
      </c>
      <c r="X30" s="1">
        <f t="shared" si="15"/>
        <v>4.697380105816138</v>
      </c>
      <c r="AA30">
        <v>2090</v>
      </c>
      <c r="AB30" s="1">
        <f>P45</f>
        <v>47.68941154460353</v>
      </c>
      <c r="AC30" s="1">
        <f t="shared" ref="AC30:AJ30" si="16">Q45</f>
        <v>0.79541738727964073</v>
      </c>
      <c r="AD30" s="1">
        <f t="shared" si="16"/>
        <v>31.099821304424257</v>
      </c>
      <c r="AE30" s="1">
        <f t="shared" si="16"/>
        <v>1.6748031076923242E-2</v>
      </c>
      <c r="AF30" s="1">
        <f t="shared" si="16"/>
        <v>0</v>
      </c>
      <c r="AG30" s="1">
        <f t="shared" si="16"/>
        <v>0</v>
      </c>
      <c r="AH30" s="1">
        <f t="shared" si="16"/>
        <v>0.23872052925908838</v>
      </c>
      <c r="AI30" s="1">
        <f t="shared" si="16"/>
        <v>2.6568345158075339</v>
      </c>
      <c r="AJ30" s="1">
        <f t="shared" si="16"/>
        <v>10.586632775794579</v>
      </c>
    </row>
    <row r="31" spans="1:116" x14ac:dyDescent="0.25">
      <c r="C31" t="s">
        <v>14</v>
      </c>
      <c r="D31" s="1">
        <f>H14</f>
        <v>46.856928051306205</v>
      </c>
      <c r="E31" s="1">
        <f>H15</f>
        <v>0.52833762412170093</v>
      </c>
      <c r="F31" s="1">
        <f>H16</f>
        <v>32.532814315960614</v>
      </c>
      <c r="G31" s="1">
        <f>H17</f>
        <v>0</v>
      </c>
      <c r="H31" s="1">
        <f>H18</f>
        <v>0</v>
      </c>
      <c r="I31" s="1">
        <f>H19</f>
        <v>0</v>
      </c>
      <c r="J31" s="1">
        <f>H20</f>
        <v>0</v>
      </c>
      <c r="K31" s="5">
        <f>H21</f>
        <v>0.55824538464438456</v>
      </c>
      <c r="L31" s="5">
        <f>H22</f>
        <v>2.1033045249923008</v>
      </c>
      <c r="Z31" t="s">
        <v>133</v>
      </c>
      <c r="AA31">
        <v>2030</v>
      </c>
      <c r="AB31" s="1">
        <f>P28</f>
        <v>27.035892496608152</v>
      </c>
      <c r="AC31" s="1">
        <f t="shared" ref="AC31:AJ31" si="17">Q28</f>
        <v>0.38460941370291873</v>
      </c>
      <c r="AD31" s="1">
        <f t="shared" si="17"/>
        <v>21.185058846226728</v>
      </c>
      <c r="AE31" s="1">
        <f t="shared" si="17"/>
        <v>3.3496062153846484E-2</v>
      </c>
      <c r="AF31" s="1">
        <f t="shared" si="17"/>
        <v>0</v>
      </c>
      <c r="AG31" s="1">
        <f t="shared" si="17"/>
        <v>0</v>
      </c>
      <c r="AH31" s="1">
        <f t="shared" si="17"/>
        <v>1.836311763531449E-2</v>
      </c>
      <c r="AI31" s="1">
        <f t="shared" si="17"/>
        <v>1.602371011479252</v>
      </c>
      <c r="AJ31" s="1">
        <f t="shared" si="17"/>
        <v>6.4501338766430543</v>
      </c>
    </row>
    <row r="32" spans="1:116" x14ac:dyDescent="0.25">
      <c r="A32" s="2"/>
      <c r="C32" t="s">
        <v>131</v>
      </c>
      <c r="D32" s="1">
        <f>J14</f>
        <v>62.079483357314317</v>
      </c>
      <c r="E32" s="1">
        <f>J15</f>
        <v>1.2138666074862221</v>
      </c>
      <c r="F32" s="1">
        <f>J16</f>
        <v>47.869712493484904</v>
      </c>
      <c r="G32" s="1">
        <f>J17</f>
        <v>0.10048818646153945</v>
      </c>
      <c r="H32" s="1">
        <f>J18</f>
        <v>0</v>
      </c>
      <c r="I32" s="1">
        <f>J19</f>
        <v>0</v>
      </c>
      <c r="J32" s="1">
        <f>J20</f>
        <v>0</v>
      </c>
      <c r="K32" s="5">
        <f>J21</f>
        <v>2.5431178633799743</v>
      </c>
      <c r="L32" s="5">
        <f>J22</f>
        <v>10.937183529959963</v>
      </c>
      <c r="N32">
        <v>2050</v>
      </c>
      <c r="P32" t="s">
        <v>1</v>
      </c>
      <c r="Q32" t="s">
        <v>0</v>
      </c>
      <c r="R32" t="s">
        <v>8</v>
      </c>
      <c r="S32" t="s">
        <v>2</v>
      </c>
      <c r="T32" t="s">
        <v>3</v>
      </c>
      <c r="U32" t="s">
        <v>4</v>
      </c>
      <c r="V32" t="s">
        <v>5</v>
      </c>
      <c r="W32" t="s">
        <v>6</v>
      </c>
      <c r="X32" t="s">
        <v>7</v>
      </c>
      <c r="AA32">
        <v>2050</v>
      </c>
      <c r="AB32" s="1">
        <f>P34</f>
        <v>19.543541056932284</v>
      </c>
      <c r="AC32" s="1">
        <f t="shared" ref="AC32:AJ32" si="18">Q34</f>
        <v>0.38460941370291873</v>
      </c>
      <c r="AD32" s="1">
        <f t="shared" si="18"/>
        <v>21.185058846226728</v>
      </c>
      <c r="AE32" s="1">
        <f t="shared" si="18"/>
        <v>3.3496062153846484E-2</v>
      </c>
      <c r="AF32" s="1">
        <f t="shared" si="18"/>
        <v>0</v>
      </c>
      <c r="AG32" s="1">
        <f t="shared" si="18"/>
        <v>0</v>
      </c>
      <c r="AH32" s="1">
        <f t="shared" si="18"/>
        <v>1.836311763531449E-2</v>
      </c>
      <c r="AI32" s="1">
        <f t="shared" si="18"/>
        <v>1.602371011479252</v>
      </c>
      <c r="AJ32" s="1">
        <f t="shared" si="18"/>
        <v>6.4501338766430543</v>
      </c>
    </row>
    <row r="33" spans="1:39" x14ac:dyDescent="0.25">
      <c r="C33" t="s">
        <v>15</v>
      </c>
      <c r="D33" s="1">
        <f>K14</f>
        <v>37.104978558394762</v>
      </c>
      <c r="E33" s="1">
        <f>K15</f>
        <v>1.0479423949521343</v>
      </c>
      <c r="F33" s="1">
        <f>K16</f>
        <v>46.243071777686872</v>
      </c>
      <c r="G33" s="1">
        <f>K17</f>
        <v>0</v>
      </c>
      <c r="H33" s="1">
        <f>K18</f>
        <v>0</v>
      </c>
      <c r="I33" s="1">
        <f>K19</f>
        <v>0</v>
      </c>
      <c r="J33" s="1">
        <f>K20</f>
        <v>0</v>
      </c>
      <c r="K33" s="5">
        <f>K21</f>
        <v>5.2723175216414102</v>
      </c>
      <c r="L33" s="5">
        <f>K22</f>
        <v>29.02560244489375</v>
      </c>
      <c r="O33" t="s">
        <v>10</v>
      </c>
      <c r="P33" s="1">
        <f t="shared" ref="P33:X33" si="19">AVERAGE(D37:D42)</f>
        <v>39.245650398302161</v>
      </c>
      <c r="Q33" s="1">
        <f t="shared" si="19"/>
        <v>0.48176240656827279</v>
      </c>
      <c r="R33" s="1">
        <f t="shared" si="19"/>
        <v>30.673796355048577</v>
      </c>
      <c r="S33" s="1">
        <f t="shared" si="19"/>
        <v>3.3496062153846484E-2</v>
      </c>
      <c r="T33" s="1">
        <f t="shared" si="19"/>
        <v>0</v>
      </c>
      <c r="U33" s="1">
        <f t="shared" si="19"/>
        <v>0</v>
      </c>
      <c r="V33" s="1">
        <f t="shared" si="19"/>
        <v>9.1815588176572469E-2</v>
      </c>
      <c r="W33" s="1">
        <f t="shared" si="19"/>
        <v>1.9021694587882736</v>
      </c>
      <c r="X33" s="1">
        <f t="shared" si="19"/>
        <v>8.8338790049676614</v>
      </c>
      <c r="AA33">
        <v>2070</v>
      </c>
      <c r="AB33" s="1">
        <f>P40</f>
        <v>21.486002541292695</v>
      </c>
      <c r="AC33" s="1">
        <f t="shared" ref="AC33:AJ33" si="20">Q40</f>
        <v>0.33694258948808203</v>
      </c>
      <c r="AD33" s="1">
        <f t="shared" si="20"/>
        <v>17.738129710368998</v>
      </c>
      <c r="AE33" s="1">
        <f t="shared" si="20"/>
        <v>5.0244093230769726E-2</v>
      </c>
      <c r="AF33" s="1">
        <f t="shared" si="20"/>
        <v>0</v>
      </c>
      <c r="AG33" s="1">
        <f t="shared" si="20"/>
        <v>0</v>
      </c>
      <c r="AH33" s="1">
        <f t="shared" si="20"/>
        <v>0.11017870581188693</v>
      </c>
      <c r="AI33" s="1">
        <f t="shared" si="20"/>
        <v>1.1888559117426709</v>
      </c>
      <c r="AJ33" s="1">
        <f t="shared" si="20"/>
        <v>3.7859481449861412</v>
      </c>
    </row>
    <row r="34" spans="1:39" x14ac:dyDescent="0.25">
      <c r="A34" s="4"/>
      <c r="C34" s="2" t="s">
        <v>130</v>
      </c>
      <c r="D34" s="1">
        <f>I14</f>
        <v>37.8185358383639</v>
      </c>
      <c r="E34" s="1">
        <f>I15</f>
        <v>0.36023019826479613</v>
      </c>
      <c r="F34" s="1">
        <f>I16</f>
        <v>33.229946051302626</v>
      </c>
      <c r="G34" s="1">
        <f>I17</f>
        <v>0</v>
      </c>
      <c r="H34" s="1">
        <f>I18</f>
        <v>0</v>
      </c>
      <c r="I34" s="1">
        <f>I19</f>
        <v>0</v>
      </c>
      <c r="J34" s="1">
        <f>I20</f>
        <v>0</v>
      </c>
      <c r="K34" s="5">
        <f>I21</f>
        <v>0.31013632480243591</v>
      </c>
      <c r="L34" s="5">
        <f>I22</f>
        <v>2.5239654299907608</v>
      </c>
      <c r="M34" s="1"/>
      <c r="O34" t="s">
        <v>133</v>
      </c>
      <c r="P34" s="1">
        <f>AVERAGE(D72:D77)</f>
        <v>19.543541056932284</v>
      </c>
      <c r="Q34" s="1">
        <f t="shared" ref="Q34:X34" si="21">AVERAGE(E72:E77)</f>
        <v>0.38460941370291873</v>
      </c>
      <c r="R34" s="1">
        <f t="shared" si="21"/>
        <v>21.185058846226728</v>
      </c>
      <c r="S34" s="1">
        <f t="shared" si="21"/>
        <v>3.3496062153846484E-2</v>
      </c>
      <c r="T34" s="1">
        <f t="shared" si="21"/>
        <v>0</v>
      </c>
      <c r="U34" s="1">
        <f t="shared" si="21"/>
        <v>0</v>
      </c>
      <c r="V34" s="1">
        <f t="shared" si="21"/>
        <v>1.836311763531449E-2</v>
      </c>
      <c r="W34" s="1">
        <f t="shared" si="21"/>
        <v>1.602371011479252</v>
      </c>
      <c r="X34" s="1">
        <f t="shared" si="21"/>
        <v>6.4501338766430543</v>
      </c>
      <c r="AA34">
        <v>2090</v>
      </c>
      <c r="AB34" s="1">
        <f>P46</f>
        <v>22.714906745683976</v>
      </c>
      <c r="AC34" s="1">
        <f t="shared" ref="AC34:AJ34" si="22">Q46</f>
        <v>0.45192515782310783</v>
      </c>
      <c r="AD34" s="1">
        <f t="shared" si="22"/>
        <v>17.776859251221335</v>
      </c>
      <c r="AE34" s="1">
        <f t="shared" si="22"/>
        <v>6.6992124307692968E-2</v>
      </c>
      <c r="AF34" s="1">
        <f t="shared" si="22"/>
        <v>0</v>
      </c>
      <c r="AG34" s="1">
        <f t="shared" si="22"/>
        <v>0</v>
      </c>
      <c r="AH34" s="1">
        <f t="shared" si="22"/>
        <v>0.14690494108251592</v>
      </c>
      <c r="AI34" s="1">
        <f t="shared" si="22"/>
        <v>1.6850740314265682</v>
      </c>
      <c r="AJ34" s="1">
        <f t="shared" si="22"/>
        <v>4.7674902566492152</v>
      </c>
    </row>
    <row r="35" spans="1:39" x14ac:dyDescent="0.25">
      <c r="A35" s="4"/>
      <c r="C35" s="2"/>
      <c r="D35" s="1"/>
      <c r="E35" s="1"/>
      <c r="F35" s="1"/>
      <c r="G35" s="1"/>
      <c r="H35" s="1"/>
      <c r="I35" s="1"/>
      <c r="J35" s="1"/>
      <c r="K35" s="5"/>
      <c r="L35" s="5"/>
      <c r="M35" s="1"/>
      <c r="N35" s="1"/>
      <c r="O35" t="s">
        <v>134</v>
      </c>
      <c r="P35" s="1">
        <f t="shared" ref="P35:X35" si="23">AVERAGE(D107:D112)</f>
        <v>9.8312336351302374</v>
      </c>
      <c r="Q35" s="1">
        <f t="shared" si="23"/>
        <v>0.18047896801953422</v>
      </c>
      <c r="R35" s="1">
        <f t="shared" si="23"/>
        <v>12.08361674592823</v>
      </c>
      <c r="S35" s="1">
        <f t="shared" si="23"/>
        <v>3.3496062153846484E-2</v>
      </c>
      <c r="T35" s="1">
        <f t="shared" si="23"/>
        <v>0</v>
      </c>
      <c r="U35" s="1">
        <f t="shared" si="23"/>
        <v>0</v>
      </c>
      <c r="V35" s="1">
        <f t="shared" si="23"/>
        <v>0</v>
      </c>
      <c r="W35" s="1">
        <f t="shared" si="23"/>
        <v>0.64094840459170088</v>
      </c>
      <c r="X35" s="1">
        <f t="shared" si="23"/>
        <v>1.4723131674946106</v>
      </c>
      <c r="Z35" t="s">
        <v>134</v>
      </c>
      <c r="AA35">
        <v>2030</v>
      </c>
      <c r="AB35" s="1">
        <f>P29</f>
        <v>22.595980532355785</v>
      </c>
      <c r="AC35" s="1">
        <f t="shared" ref="AC35:AJ35" si="24">Q29</f>
        <v>0.30564986519437248</v>
      </c>
      <c r="AD35" s="1">
        <f t="shared" si="24"/>
        <v>22.540592776058421</v>
      </c>
      <c r="AE35" s="1">
        <f t="shared" si="24"/>
        <v>1.6748031076923242E-2</v>
      </c>
      <c r="AF35" s="1">
        <f t="shared" si="24"/>
        <v>0</v>
      </c>
      <c r="AG35" s="1">
        <f t="shared" si="24"/>
        <v>0</v>
      </c>
      <c r="AH35" s="1">
        <f t="shared" si="24"/>
        <v>0</v>
      </c>
      <c r="AI35" s="1">
        <f t="shared" si="24"/>
        <v>0.6099347721114573</v>
      </c>
      <c r="AJ35" s="1">
        <f t="shared" si="24"/>
        <v>2.243524826658454</v>
      </c>
    </row>
    <row r="36" spans="1:39" x14ac:dyDescent="0.25">
      <c r="D36" t="s">
        <v>1</v>
      </c>
      <c r="E36" t="s">
        <v>0</v>
      </c>
      <c r="F36" t="s">
        <v>8</v>
      </c>
      <c r="G36" t="s">
        <v>2</v>
      </c>
      <c r="H36" t="s">
        <v>3</v>
      </c>
      <c r="I36" t="s">
        <v>4</v>
      </c>
      <c r="J36" t="s">
        <v>5</v>
      </c>
      <c r="K36" s="4" t="s">
        <v>6</v>
      </c>
      <c r="L36" s="4" t="s">
        <v>7</v>
      </c>
      <c r="N36" s="1"/>
      <c r="O36" t="s">
        <v>135</v>
      </c>
      <c r="P36" s="1">
        <f t="shared" ref="P36:X36" si="25">AVERAGE(D143:D148)</f>
        <v>26.599829714404795</v>
      </c>
      <c r="Q36" s="1">
        <f t="shared" si="25"/>
        <v>0.3365787206009459</v>
      </c>
      <c r="R36" s="1">
        <f t="shared" si="25"/>
        <v>17.07972751587932</v>
      </c>
      <c r="S36" s="1">
        <f t="shared" si="25"/>
        <v>6.6992124307692955E-2</v>
      </c>
      <c r="T36" s="1">
        <f t="shared" si="25"/>
        <v>0</v>
      </c>
      <c r="U36" s="1">
        <f t="shared" si="25"/>
        <v>0</v>
      </c>
      <c r="V36" s="1">
        <f t="shared" si="25"/>
        <v>1.836311763531449E-2</v>
      </c>
      <c r="W36" s="1">
        <f t="shared" si="25"/>
        <v>0.81669232197974795</v>
      </c>
      <c r="X36" s="1">
        <f t="shared" si="25"/>
        <v>2.1734146758253772</v>
      </c>
      <c r="AA36">
        <v>2050</v>
      </c>
      <c r="AB36" s="1">
        <f>P35</f>
        <v>9.8312336351302374</v>
      </c>
      <c r="AC36" s="1">
        <f t="shared" ref="AC36:AJ36" si="26">Q35</f>
        <v>0.18047896801953422</v>
      </c>
      <c r="AD36" s="1">
        <f t="shared" si="26"/>
        <v>12.08361674592823</v>
      </c>
      <c r="AE36" s="1">
        <f t="shared" si="26"/>
        <v>3.3496062153846484E-2</v>
      </c>
      <c r="AF36" s="1">
        <f t="shared" si="26"/>
        <v>0</v>
      </c>
      <c r="AG36" s="1">
        <f t="shared" si="26"/>
        <v>0</v>
      </c>
      <c r="AH36" s="1">
        <f t="shared" si="26"/>
        <v>0</v>
      </c>
      <c r="AI36" s="1">
        <f t="shared" si="26"/>
        <v>0.64094840459170088</v>
      </c>
      <c r="AJ36" s="1">
        <f t="shared" si="26"/>
        <v>1.4723131674946106</v>
      </c>
    </row>
    <row r="37" spans="1:39" x14ac:dyDescent="0.25">
      <c r="A37">
        <v>2050</v>
      </c>
      <c r="B37" t="s">
        <v>10</v>
      </c>
      <c r="C37" t="s">
        <v>11</v>
      </c>
      <c r="D37" s="1">
        <f>L14</f>
        <v>23.785242665637671</v>
      </c>
      <c r="E37" s="1">
        <f>L15</f>
        <v>8.9511746235494807E-2</v>
      </c>
      <c r="F37" s="1">
        <f>L16</f>
        <v>12.083616745928227</v>
      </c>
      <c r="G37" s="1">
        <f>L17</f>
        <v>0</v>
      </c>
      <c r="H37" s="1">
        <f>L18</f>
        <v>0</v>
      </c>
      <c r="I37" s="1">
        <f>L19</f>
        <v>0</v>
      </c>
      <c r="J37" s="1">
        <f>L20</f>
        <v>0</v>
      </c>
      <c r="K37" s="5">
        <f>L21</f>
        <v>0.12405452992097436</v>
      </c>
      <c r="L37" s="5">
        <f>L22</f>
        <v>0.42066090499846015</v>
      </c>
      <c r="M37" s="3"/>
      <c r="AA37">
        <v>2070</v>
      </c>
      <c r="AB37" s="1">
        <f>P41</f>
        <v>2.5370925510013516</v>
      </c>
      <c r="AC37" s="1">
        <f t="shared" ref="AC37:AJ37" si="27">Q41</f>
        <v>0.11207161723793657</v>
      </c>
      <c r="AD37" s="1">
        <f t="shared" si="27"/>
        <v>9.6823852130835153</v>
      </c>
      <c r="AE37" s="1">
        <f t="shared" si="27"/>
        <v>3.3496062153846484E-2</v>
      </c>
      <c r="AF37" s="1">
        <f t="shared" si="27"/>
        <v>0</v>
      </c>
      <c r="AG37" s="1">
        <f t="shared" si="27"/>
        <v>0</v>
      </c>
      <c r="AH37" s="1">
        <f t="shared" si="27"/>
        <v>0</v>
      </c>
      <c r="AI37" s="1">
        <f t="shared" si="27"/>
        <v>0.42385297722999571</v>
      </c>
      <c r="AJ37" s="1">
        <f t="shared" si="27"/>
        <v>0.63099135749769031</v>
      </c>
    </row>
    <row r="38" spans="1:39" x14ac:dyDescent="0.25">
      <c r="C38" t="s">
        <v>12</v>
      </c>
      <c r="D38" s="1">
        <f>M14</f>
        <v>34.250749438518248</v>
      </c>
      <c r="E38" s="1">
        <f>M15</f>
        <v>0.60038366377466024</v>
      </c>
      <c r="F38" s="1">
        <f>M16</f>
        <v>39.271754424266739</v>
      </c>
      <c r="G38" s="1">
        <f>M17</f>
        <v>0.10048818646153945</v>
      </c>
      <c r="H38" s="1">
        <f>M18</f>
        <v>0</v>
      </c>
      <c r="I38" s="1">
        <f>M19</f>
        <v>0</v>
      </c>
      <c r="J38" s="1">
        <f>M20</f>
        <v>0.55089352905943478</v>
      </c>
      <c r="K38" s="5">
        <f>M21</f>
        <v>3.8456904275502053</v>
      </c>
      <c r="L38" s="5">
        <f>M22</f>
        <v>17.667758009935326</v>
      </c>
      <c r="M38" s="3"/>
      <c r="N38">
        <v>2070</v>
      </c>
      <c r="P38" t="s">
        <v>1</v>
      </c>
      <c r="Q38" t="s">
        <v>0</v>
      </c>
      <c r="R38" t="s">
        <v>8</v>
      </c>
      <c r="S38" t="s">
        <v>2</v>
      </c>
      <c r="T38" t="s">
        <v>3</v>
      </c>
      <c r="U38" t="s">
        <v>4</v>
      </c>
      <c r="V38" t="s">
        <v>5</v>
      </c>
      <c r="W38" t="s">
        <v>6</v>
      </c>
      <c r="X38" t="s">
        <v>7</v>
      </c>
      <c r="AA38">
        <v>2090</v>
      </c>
      <c r="AB38" s="1">
        <f>P47</f>
        <v>0.11892621332818835</v>
      </c>
      <c r="AC38" s="1">
        <f t="shared" ref="AC38:AJ38" si="28">Q47</f>
        <v>5.130551308619824E-2</v>
      </c>
      <c r="AD38" s="1">
        <f t="shared" si="28"/>
        <v>2.5948792371063822</v>
      </c>
      <c r="AE38" s="1">
        <f t="shared" si="28"/>
        <v>1.6748031076923242E-2</v>
      </c>
      <c r="AF38" s="1">
        <f t="shared" si="28"/>
        <v>0</v>
      </c>
      <c r="AG38" s="1">
        <f t="shared" si="28"/>
        <v>0</v>
      </c>
      <c r="AH38" s="1">
        <f t="shared" si="28"/>
        <v>0</v>
      </c>
      <c r="AI38" s="1">
        <f t="shared" si="28"/>
        <v>8.2703019947316242E-2</v>
      </c>
      <c r="AJ38" s="1">
        <f t="shared" si="28"/>
        <v>0.21033045249923008</v>
      </c>
    </row>
    <row r="39" spans="1:39" x14ac:dyDescent="0.25">
      <c r="C39" t="s">
        <v>13</v>
      </c>
      <c r="D39" s="1">
        <f>N14</f>
        <v>48.521895037900848</v>
      </c>
      <c r="E39" s="1">
        <f>N15</f>
        <v>0.63531507693973144</v>
      </c>
      <c r="F39" s="1">
        <f>N16</f>
        <v>38.109868198696716</v>
      </c>
      <c r="G39" s="1">
        <f>N17</f>
        <v>0</v>
      </c>
      <c r="H39" s="1">
        <f>N18</f>
        <v>0</v>
      </c>
      <c r="I39" s="1">
        <f>N19</f>
        <v>0</v>
      </c>
      <c r="J39" s="1">
        <f>N20</f>
        <v>0</v>
      </c>
      <c r="K39" s="5">
        <f>N21</f>
        <v>2.4190633334589999</v>
      </c>
      <c r="L39" s="5">
        <f>N22</f>
        <v>4.6272699549830616</v>
      </c>
      <c r="M39" s="3"/>
      <c r="O39" t="s">
        <v>10</v>
      </c>
      <c r="P39" s="1">
        <f t="shared" ref="P39:X39" si="29">AVERAGE(D46:D51)</f>
        <v>47.491201189056547</v>
      </c>
      <c r="Q39" s="1">
        <f t="shared" si="29"/>
        <v>0.51632995084620781</v>
      </c>
      <c r="R39" s="1">
        <f t="shared" si="29"/>
        <v>24.477069818675123</v>
      </c>
      <c r="S39" s="1">
        <f t="shared" si="29"/>
        <v>8.3740155384616211E-2</v>
      </c>
      <c r="T39" s="1">
        <f t="shared" si="29"/>
        <v>0</v>
      </c>
      <c r="U39" s="1">
        <f t="shared" si="29"/>
        <v>0</v>
      </c>
      <c r="V39" s="1">
        <f t="shared" si="29"/>
        <v>0.11017870581188695</v>
      </c>
      <c r="W39" s="1">
        <f t="shared" si="29"/>
        <v>1.9228452137751024</v>
      </c>
      <c r="X39" s="1">
        <f t="shared" si="29"/>
        <v>7.2914556866399751</v>
      </c>
      <c r="Z39" t="s">
        <v>135</v>
      </c>
      <c r="AA39">
        <v>2030</v>
      </c>
      <c r="AB39" s="1">
        <f>P30</f>
        <v>22.714906745683976</v>
      </c>
      <c r="AC39" s="1">
        <f t="shared" ref="AC39:AJ39" si="30">Q30</f>
        <v>0.3365787206009459</v>
      </c>
      <c r="AD39" s="1">
        <f t="shared" si="30"/>
        <v>24.554528900379793</v>
      </c>
      <c r="AE39" s="1">
        <f t="shared" si="30"/>
        <v>3.3496062153846484E-2</v>
      </c>
      <c r="AF39" s="1">
        <f t="shared" si="30"/>
        <v>0</v>
      </c>
      <c r="AG39" s="1">
        <f t="shared" si="30"/>
        <v>0</v>
      </c>
      <c r="AH39" s="1">
        <f t="shared" si="30"/>
        <v>0.31217299980034635</v>
      </c>
      <c r="AI39" s="1">
        <f t="shared" si="30"/>
        <v>1.0544635043282822</v>
      </c>
      <c r="AJ39" s="1">
        <f t="shared" si="30"/>
        <v>4.697380105816138</v>
      </c>
    </row>
    <row r="40" spans="1:39" x14ac:dyDescent="0.25">
      <c r="C40" t="s">
        <v>14</v>
      </c>
      <c r="D40" s="1">
        <f>O14</f>
        <v>63.982302770565326</v>
      </c>
      <c r="E40" s="1">
        <f>O15</f>
        <v>0.85581962254424293</v>
      </c>
      <c r="F40" s="1">
        <f>O16</f>
        <v>43.686922081432819</v>
      </c>
      <c r="G40" s="1">
        <f>O17</f>
        <v>0</v>
      </c>
      <c r="H40" s="1">
        <f>O18</f>
        <v>0</v>
      </c>
      <c r="I40" s="1">
        <f>O19</f>
        <v>0</v>
      </c>
      <c r="J40" s="1">
        <f>O20</f>
        <v>0</v>
      </c>
      <c r="K40" s="5">
        <f>O21</f>
        <v>1.054463504328282</v>
      </c>
      <c r="L40" s="5">
        <f>O22</f>
        <v>5.8892526699784415</v>
      </c>
      <c r="M40" s="3"/>
      <c r="O40" t="s">
        <v>133</v>
      </c>
      <c r="P40" s="1">
        <f t="shared" ref="P40:X40" si="31">AVERAGE(D80:D85)</f>
        <v>21.486002541292695</v>
      </c>
      <c r="Q40" s="1">
        <f t="shared" si="31"/>
        <v>0.33694258948808203</v>
      </c>
      <c r="R40" s="1">
        <f t="shared" si="31"/>
        <v>17.738129710368998</v>
      </c>
      <c r="S40" s="1">
        <f t="shared" si="31"/>
        <v>5.0244093230769726E-2</v>
      </c>
      <c r="T40" s="1">
        <f t="shared" si="31"/>
        <v>0</v>
      </c>
      <c r="U40" s="1">
        <f t="shared" si="31"/>
        <v>0</v>
      </c>
      <c r="V40" s="1">
        <f t="shared" si="31"/>
        <v>0.11017870581188693</v>
      </c>
      <c r="W40" s="1">
        <f t="shared" si="31"/>
        <v>1.1888559117426709</v>
      </c>
      <c r="X40" s="1">
        <f t="shared" si="31"/>
        <v>3.7859481449861412</v>
      </c>
      <c r="AA40">
        <v>2050</v>
      </c>
      <c r="AB40" s="1">
        <f>P36</f>
        <v>26.599829714404795</v>
      </c>
      <c r="AC40" s="1">
        <f t="shared" ref="AC40:AJ40" si="32">Q36</f>
        <v>0.3365787206009459</v>
      </c>
      <c r="AD40" s="1">
        <f t="shared" si="32"/>
        <v>17.07972751587932</v>
      </c>
      <c r="AE40" s="1">
        <f t="shared" si="32"/>
        <v>6.6992124307692955E-2</v>
      </c>
      <c r="AF40" s="1">
        <f t="shared" si="32"/>
        <v>0</v>
      </c>
      <c r="AG40" s="1">
        <f t="shared" si="32"/>
        <v>0</v>
      </c>
      <c r="AH40" s="1">
        <f t="shared" si="32"/>
        <v>1.836311763531449E-2</v>
      </c>
      <c r="AI40" s="1">
        <f t="shared" si="32"/>
        <v>0.81669232197974795</v>
      </c>
      <c r="AJ40" s="1">
        <f t="shared" si="32"/>
        <v>2.1734146758253772</v>
      </c>
      <c r="AK40" s="1"/>
      <c r="AL40" s="1"/>
      <c r="AM40" s="1"/>
    </row>
    <row r="41" spans="1:39" x14ac:dyDescent="0.25">
      <c r="C41" t="s">
        <v>131</v>
      </c>
      <c r="D41" s="1">
        <f>Q14</f>
        <v>36.867126131738395</v>
      </c>
      <c r="E41" s="1">
        <f>Q15</f>
        <v>0.20085562569915907</v>
      </c>
      <c r="F41" s="1">
        <f>Q16</f>
        <v>0.69713173534201311</v>
      </c>
      <c r="G41" s="1">
        <f>Q17</f>
        <v>0.10048818646153945</v>
      </c>
      <c r="H41" s="1">
        <f>Q18</f>
        <v>0</v>
      </c>
      <c r="I41" s="1">
        <f>Q19</f>
        <v>0</v>
      </c>
      <c r="J41" s="1">
        <f>Q20</f>
        <v>0</v>
      </c>
      <c r="K41" s="5">
        <f>Q21</f>
        <v>0.24810905984194873</v>
      </c>
      <c r="L41" s="5">
        <f>Q22</f>
        <v>2.1033045249923008</v>
      </c>
      <c r="M41" s="3"/>
      <c r="N41" s="1"/>
      <c r="O41" t="s">
        <v>134</v>
      </c>
      <c r="P41" s="1">
        <f t="shared" ref="P41:X41" si="33">AVERAGE(D116:D121)</f>
        <v>2.5370925510013516</v>
      </c>
      <c r="Q41" s="1">
        <f t="shared" si="33"/>
        <v>0.11207161723793657</v>
      </c>
      <c r="R41" s="1">
        <f t="shared" si="33"/>
        <v>9.6823852130835153</v>
      </c>
      <c r="S41" s="1">
        <f t="shared" si="33"/>
        <v>3.3496062153846484E-2</v>
      </c>
      <c r="T41" s="1">
        <f t="shared" si="33"/>
        <v>0</v>
      </c>
      <c r="U41" s="1">
        <f t="shared" si="33"/>
        <v>0</v>
      </c>
      <c r="V41" s="1">
        <f t="shared" si="33"/>
        <v>0</v>
      </c>
      <c r="W41" s="1">
        <f t="shared" si="33"/>
        <v>0.42385297722999571</v>
      </c>
      <c r="X41" s="1">
        <f t="shared" si="33"/>
        <v>0.63099135749769031</v>
      </c>
      <c r="Y41" s="1"/>
      <c r="Z41" s="1"/>
      <c r="AA41">
        <v>2070</v>
      </c>
      <c r="AB41" s="1">
        <f>P42</f>
        <v>11.139421981740307</v>
      </c>
      <c r="AC41" s="1">
        <f t="shared" ref="AC41:AJ41" si="34">Q42</f>
        <v>0.1943059857307082</v>
      </c>
      <c r="AD41" s="1">
        <f t="shared" si="34"/>
        <v>6.0805379138164488</v>
      </c>
      <c r="AE41" s="1">
        <f t="shared" si="34"/>
        <v>6.6992124307692968E-2</v>
      </c>
      <c r="AF41" s="1">
        <f t="shared" si="34"/>
        <v>0</v>
      </c>
      <c r="AG41" s="1">
        <f t="shared" si="34"/>
        <v>0</v>
      </c>
      <c r="AH41" s="1">
        <f t="shared" si="34"/>
        <v>0</v>
      </c>
      <c r="AI41" s="1">
        <f t="shared" si="34"/>
        <v>0.58925901712462825</v>
      </c>
      <c r="AJ41" s="1">
        <f t="shared" si="34"/>
        <v>1.3320928658284572</v>
      </c>
      <c r="AK41" s="1"/>
      <c r="AL41" s="1"/>
      <c r="AM41" s="1"/>
    </row>
    <row r="42" spans="1:39" x14ac:dyDescent="0.25">
      <c r="C42" t="s">
        <v>15</v>
      </c>
      <c r="D42" s="1">
        <f>R14</f>
        <v>28.06658634545245</v>
      </c>
      <c r="E42" s="1">
        <f>R15</f>
        <v>0.50868870421634849</v>
      </c>
      <c r="F42" s="1">
        <f>R16</f>
        <v>50.193484944624942</v>
      </c>
      <c r="G42" s="1">
        <f>R17</f>
        <v>0</v>
      </c>
      <c r="H42" s="1">
        <f>R18</f>
        <v>0</v>
      </c>
      <c r="I42" s="1">
        <f>R19</f>
        <v>0</v>
      </c>
      <c r="J42" s="1">
        <f>R20</f>
        <v>0</v>
      </c>
      <c r="K42" s="5">
        <f>R21</f>
        <v>3.721635897629231</v>
      </c>
      <c r="L42" s="5">
        <f>R22</f>
        <v>22.295027964918386</v>
      </c>
      <c r="M42" s="3"/>
      <c r="N42" s="1"/>
      <c r="O42" t="s">
        <v>135</v>
      </c>
      <c r="P42" s="1">
        <f t="shared" ref="P42:X42" si="35">AVERAGE(D152:D157)</f>
        <v>11.139421981740307</v>
      </c>
      <c r="Q42" s="1">
        <f t="shared" si="35"/>
        <v>0.1943059857307082</v>
      </c>
      <c r="R42" s="1">
        <f t="shared" si="35"/>
        <v>6.0805379138164488</v>
      </c>
      <c r="S42" s="1">
        <f t="shared" si="35"/>
        <v>6.6992124307692968E-2</v>
      </c>
      <c r="T42" s="1">
        <f t="shared" si="35"/>
        <v>0</v>
      </c>
      <c r="U42" s="1">
        <f t="shared" si="35"/>
        <v>0</v>
      </c>
      <c r="V42" s="1">
        <f t="shared" si="35"/>
        <v>0</v>
      </c>
      <c r="W42" s="1">
        <f t="shared" si="35"/>
        <v>0.58925901712462825</v>
      </c>
      <c r="X42" s="1">
        <f t="shared" si="35"/>
        <v>1.3320928658284572</v>
      </c>
      <c r="Y42" s="1"/>
      <c r="Z42" s="1"/>
      <c r="AA42">
        <v>2090</v>
      </c>
      <c r="AB42" s="1">
        <f>P48</f>
        <v>7.9284142218792236E-2</v>
      </c>
      <c r="AC42" s="1">
        <f t="shared" ref="AC42:AJ42" si="36">Q48</f>
        <v>7.6412466298593121E-2</v>
      </c>
      <c r="AD42" s="1">
        <f t="shared" si="36"/>
        <v>7.7459081704668128E-2</v>
      </c>
      <c r="AE42" s="1">
        <f t="shared" si="36"/>
        <v>3.3496062153846484E-2</v>
      </c>
      <c r="AF42" s="1">
        <f t="shared" si="36"/>
        <v>0</v>
      </c>
      <c r="AG42" s="1">
        <f t="shared" si="36"/>
        <v>0</v>
      </c>
      <c r="AH42" s="1">
        <f t="shared" si="36"/>
        <v>0</v>
      </c>
      <c r="AI42" s="1">
        <f t="shared" si="36"/>
        <v>0.17574391738804698</v>
      </c>
      <c r="AJ42" s="1">
        <f t="shared" si="36"/>
        <v>1.4022030166615338</v>
      </c>
      <c r="AK42" s="1"/>
      <c r="AL42" s="1"/>
      <c r="AM42" s="1"/>
    </row>
    <row r="43" spans="1:39" x14ac:dyDescent="0.25">
      <c r="C43" t="s">
        <v>130</v>
      </c>
      <c r="D43" s="1">
        <f>P14</f>
        <v>43.289141651460561</v>
      </c>
      <c r="E43" s="1">
        <f>P15</f>
        <v>0.26853523870648438</v>
      </c>
      <c r="F43" s="1">
        <f>P16</f>
        <v>22.075838285830418</v>
      </c>
      <c r="G43" s="1">
        <f>P17</f>
        <v>0</v>
      </c>
      <c r="H43" s="1">
        <f>P18</f>
        <v>0</v>
      </c>
      <c r="I43" s="1">
        <f>P19</f>
        <v>0</v>
      </c>
      <c r="J43" s="1">
        <f>P20</f>
        <v>0</v>
      </c>
      <c r="K43" s="5">
        <f>P21</f>
        <v>0.43419085472341029</v>
      </c>
      <c r="L43" s="5">
        <f>P22</f>
        <v>2.1033045249923008</v>
      </c>
      <c r="M43" s="1"/>
      <c r="N43" s="1"/>
      <c r="O43" s="1"/>
      <c r="P43" s="1"/>
      <c r="R43" s="1"/>
      <c r="T43" s="1"/>
      <c r="U43" s="1"/>
      <c r="V43" s="1"/>
      <c r="W43" s="1"/>
      <c r="X43" s="1"/>
      <c r="Y43" s="1"/>
      <c r="Z43" s="1"/>
      <c r="AG43" s="1"/>
      <c r="AH43" s="1"/>
      <c r="AI43" s="1"/>
      <c r="AJ43" s="1"/>
      <c r="AK43" s="1"/>
      <c r="AL43" s="1"/>
      <c r="AM43" s="1"/>
    </row>
    <row r="44" spans="1:39" x14ac:dyDescent="0.25">
      <c r="D44" s="1"/>
      <c r="E44" s="1"/>
      <c r="F44" s="1"/>
      <c r="G44" s="1"/>
      <c r="H44" s="1"/>
      <c r="I44" s="1"/>
      <c r="J44" s="1"/>
      <c r="K44" s="5"/>
      <c r="L44" s="5"/>
      <c r="M44" s="1"/>
      <c r="N44">
        <v>2090</v>
      </c>
      <c r="P44" t="s">
        <v>1</v>
      </c>
      <c r="Q44" t="s">
        <v>0</v>
      </c>
      <c r="R44" t="s">
        <v>8</v>
      </c>
      <c r="S44" t="s">
        <v>2</v>
      </c>
      <c r="T44" t="s">
        <v>3</v>
      </c>
      <c r="U44" t="s">
        <v>4</v>
      </c>
      <c r="V44" t="s">
        <v>5</v>
      </c>
      <c r="W44" t="s">
        <v>6</v>
      </c>
      <c r="X44" t="s">
        <v>7</v>
      </c>
      <c r="Y44" s="1"/>
      <c r="AH44" s="1"/>
      <c r="AI44" s="1"/>
      <c r="AJ44" s="1"/>
      <c r="AK44" s="1"/>
      <c r="AL44" s="1"/>
      <c r="AM44" s="1"/>
    </row>
    <row r="45" spans="1:39" x14ac:dyDescent="0.25">
      <c r="D45" t="s">
        <v>1</v>
      </c>
      <c r="E45" t="s">
        <v>0</v>
      </c>
      <c r="F45" t="s">
        <v>8</v>
      </c>
      <c r="G45" t="s">
        <v>2</v>
      </c>
      <c r="H45" t="s">
        <v>3</v>
      </c>
      <c r="I45" t="s">
        <v>4</v>
      </c>
      <c r="J45" t="s">
        <v>5</v>
      </c>
      <c r="K45" s="4" t="s">
        <v>6</v>
      </c>
      <c r="L45" s="4" t="s">
        <v>7</v>
      </c>
      <c r="M45" s="1"/>
      <c r="O45" t="s">
        <v>10</v>
      </c>
      <c r="P45" s="1">
        <f>AVERAGE(D55:D60)</f>
        <v>47.68941154460353</v>
      </c>
      <c r="Q45" s="1">
        <f t="shared" ref="Q45:X45" si="37">AVERAGE(E55:E60)</f>
        <v>0.79541738727964073</v>
      </c>
      <c r="R45" s="1">
        <f t="shared" si="37"/>
        <v>31.099821304424257</v>
      </c>
      <c r="S45" s="1">
        <f t="shared" si="37"/>
        <v>1.6748031076923242E-2</v>
      </c>
      <c r="T45" s="1">
        <f t="shared" si="37"/>
        <v>0</v>
      </c>
      <c r="U45" s="1">
        <f t="shared" si="37"/>
        <v>0</v>
      </c>
      <c r="V45" s="1">
        <f t="shared" si="37"/>
        <v>0.23872052925908838</v>
      </c>
      <c r="W45" s="1">
        <f t="shared" si="37"/>
        <v>2.6568345158075339</v>
      </c>
      <c r="X45" s="1">
        <f t="shared" si="37"/>
        <v>10.586632775794579</v>
      </c>
      <c r="Y45" s="1"/>
      <c r="AB45" t="s">
        <v>1</v>
      </c>
      <c r="AC45" t="s">
        <v>0</v>
      </c>
      <c r="AD45" t="s">
        <v>8</v>
      </c>
      <c r="AE45" t="s">
        <v>2</v>
      </c>
      <c r="AF45" t="s">
        <v>3</v>
      </c>
      <c r="AG45" s="1" t="s">
        <v>4</v>
      </c>
      <c r="AH45" s="1" t="s">
        <v>5</v>
      </c>
      <c r="AI45" s="1" t="s">
        <v>6</v>
      </c>
      <c r="AJ45" s="1" t="s">
        <v>7</v>
      </c>
      <c r="AK45" s="1"/>
      <c r="AL45" s="1"/>
      <c r="AM45" s="1"/>
    </row>
    <row r="46" spans="1:39" x14ac:dyDescent="0.25">
      <c r="A46">
        <v>2070</v>
      </c>
      <c r="B46" t="s">
        <v>10</v>
      </c>
      <c r="C46" t="s">
        <v>11</v>
      </c>
      <c r="D46" s="1">
        <f>S14</f>
        <v>52.803238717715629</v>
      </c>
      <c r="E46" s="1">
        <f>S15</f>
        <v>0.26635202538366742</v>
      </c>
      <c r="F46" s="1">
        <f>S16</f>
        <v>0.92950898045601749</v>
      </c>
      <c r="G46" s="1">
        <f>S17</f>
        <v>0.20097637292307891</v>
      </c>
      <c r="H46" s="1">
        <f>S18</f>
        <v>0</v>
      </c>
      <c r="I46" s="1">
        <f>S19</f>
        <v>0</v>
      </c>
      <c r="J46" s="1">
        <f>S20</f>
        <v>0</v>
      </c>
      <c r="K46" s="5">
        <f>S21</f>
        <v>0.18608179488146154</v>
      </c>
      <c r="L46" s="5">
        <f>S22</f>
        <v>0</v>
      </c>
      <c r="O46" t="s">
        <v>133</v>
      </c>
      <c r="P46" s="1">
        <f>AVERAGE(D89:D94)</f>
        <v>22.714906745683976</v>
      </c>
      <c r="Q46" s="1">
        <f t="shared" ref="Q46:X46" si="38">AVERAGE(E89:E94)</f>
        <v>0.45192515782310783</v>
      </c>
      <c r="R46" s="1">
        <f t="shared" si="38"/>
        <v>17.776859251221335</v>
      </c>
      <c r="S46" s="1">
        <f t="shared" si="38"/>
        <v>6.6992124307692968E-2</v>
      </c>
      <c r="T46" s="1">
        <f t="shared" si="38"/>
        <v>0</v>
      </c>
      <c r="U46" s="1">
        <f t="shared" si="38"/>
        <v>0</v>
      </c>
      <c r="V46" s="1">
        <f t="shared" si="38"/>
        <v>0.14690494108251592</v>
      </c>
      <c r="W46" s="1">
        <f t="shared" si="38"/>
        <v>1.6850740314265682</v>
      </c>
      <c r="X46" s="1">
        <f t="shared" si="38"/>
        <v>4.7674902566492152</v>
      </c>
      <c r="Y46" s="1"/>
      <c r="Z46" s="1" t="s">
        <v>10</v>
      </c>
      <c r="AA46">
        <v>2030</v>
      </c>
      <c r="AB46" s="1">
        <f>AB27-AB$26</f>
        <v>-14.78649252380476</v>
      </c>
      <c r="AC46" s="1">
        <f t="shared" ref="AC46:AJ46" si="39">AC27-AC$26</f>
        <v>4.5119742004883556E-2</v>
      </c>
      <c r="AD46" s="1">
        <f t="shared" si="39"/>
        <v>-15.995300372013965</v>
      </c>
      <c r="AE46" s="1">
        <f t="shared" si="39"/>
        <v>3.3496062153846484E-2</v>
      </c>
      <c r="AF46" s="1">
        <f t="shared" si="39"/>
        <v>0</v>
      </c>
      <c r="AG46" s="1">
        <f t="shared" si="39"/>
        <v>0</v>
      </c>
      <c r="AH46" s="1">
        <f t="shared" si="39"/>
        <v>1.836311763531449E-2</v>
      </c>
      <c r="AI46" s="1">
        <f t="shared" si="39"/>
        <v>-0.10337877493414549</v>
      </c>
      <c r="AJ46" s="1">
        <f t="shared" si="39"/>
        <v>-2.3837451283246072</v>
      </c>
    </row>
    <row r="47" spans="1:39" x14ac:dyDescent="0.25">
      <c r="C47" t="s">
        <v>12</v>
      </c>
      <c r="D47" s="1">
        <f>T14</f>
        <v>44.954108638055196</v>
      </c>
      <c r="E47" s="1">
        <f>T15</f>
        <v>0.5130551308619824</v>
      </c>
      <c r="F47" s="1">
        <f>T16</f>
        <v>34.391832276872648</v>
      </c>
      <c r="G47" s="1">
        <f>T17</f>
        <v>0.20097637292307891</v>
      </c>
      <c r="H47" s="1">
        <f>T18</f>
        <v>0</v>
      </c>
      <c r="I47" s="1">
        <f>T19</f>
        <v>0</v>
      </c>
      <c r="J47" s="1">
        <f>T20</f>
        <v>0.44071482324754779</v>
      </c>
      <c r="K47" s="5">
        <f>T21</f>
        <v>3.4114995728267949</v>
      </c>
      <c r="L47" s="5">
        <f>T22</f>
        <v>15.143792579944565</v>
      </c>
      <c r="N47" s="1"/>
      <c r="O47" t="s">
        <v>134</v>
      </c>
      <c r="P47" s="1">
        <f>AVERAGE(D125:D130)</f>
        <v>0.11892621332818835</v>
      </c>
      <c r="Q47" s="1">
        <f t="shared" ref="Q47:X47" si="40">AVERAGE(E125:E130)</f>
        <v>5.130551308619824E-2</v>
      </c>
      <c r="R47" s="1">
        <f t="shared" si="40"/>
        <v>2.5948792371063822</v>
      </c>
      <c r="S47" s="1">
        <f t="shared" si="40"/>
        <v>1.6748031076923242E-2</v>
      </c>
      <c r="T47" s="1">
        <f t="shared" si="40"/>
        <v>0</v>
      </c>
      <c r="U47" s="1">
        <f t="shared" si="40"/>
        <v>0</v>
      </c>
      <c r="V47" s="1">
        <f t="shared" si="40"/>
        <v>0</v>
      </c>
      <c r="W47" s="1">
        <f t="shared" si="40"/>
        <v>8.2703019947316242E-2</v>
      </c>
      <c r="X47" s="1">
        <f t="shared" si="40"/>
        <v>0.21033045249923008</v>
      </c>
      <c r="AA47">
        <v>2050</v>
      </c>
      <c r="AB47" s="1">
        <f t="shared" ref="AB47:AJ61" si="41">AB28-AB$26</f>
        <v>-26.16376693220144</v>
      </c>
      <c r="AC47" s="1">
        <f t="shared" si="41"/>
        <v>-0.20376657679624827</v>
      </c>
      <c r="AD47" s="1">
        <f t="shared" si="41"/>
        <v>-21.378706550488406</v>
      </c>
      <c r="AE47" s="1">
        <f t="shared" si="41"/>
        <v>3.3496062153846484E-2</v>
      </c>
      <c r="AF47" s="1">
        <f t="shared" si="41"/>
        <v>0</v>
      </c>
      <c r="AG47" s="1">
        <f t="shared" si="41"/>
        <v>0</v>
      </c>
      <c r="AH47" s="1">
        <f t="shared" si="41"/>
        <v>9.1815588176572469E-2</v>
      </c>
      <c r="AI47" s="1">
        <f t="shared" si="41"/>
        <v>-0.2687848148287777</v>
      </c>
      <c r="AJ47" s="1">
        <f t="shared" si="41"/>
        <v>-2.5239654299907617</v>
      </c>
    </row>
    <row r="48" spans="1:39" x14ac:dyDescent="0.25">
      <c r="C48" t="s">
        <v>13</v>
      </c>
      <c r="D48" s="1">
        <f>U14</f>
        <v>59.700959090750551</v>
      </c>
      <c r="E48" s="1">
        <f>U15</f>
        <v>0.8754685424495956</v>
      </c>
      <c r="F48" s="1">
        <f>U16</f>
        <v>42.060281365634786</v>
      </c>
      <c r="G48" s="1">
        <f>U17</f>
        <v>0</v>
      </c>
      <c r="H48" s="1">
        <f>U18</f>
        <v>0</v>
      </c>
      <c r="I48" s="1">
        <f>U19</f>
        <v>0</v>
      </c>
      <c r="J48" s="1">
        <f>U20</f>
        <v>0.2203574116237739</v>
      </c>
      <c r="K48" s="5">
        <f>U21</f>
        <v>3.3494723078663071</v>
      </c>
      <c r="L48" s="5">
        <f>U22</f>
        <v>5.8892526699784415</v>
      </c>
      <c r="N48" s="1"/>
      <c r="O48" t="s">
        <v>135</v>
      </c>
      <c r="P48" s="1">
        <f t="shared" ref="P48:X48" si="42">AVERAGE(D161:D166)</f>
        <v>7.9284142218792236E-2</v>
      </c>
      <c r="Q48" s="1">
        <f t="shared" si="42"/>
        <v>7.6412466298593121E-2</v>
      </c>
      <c r="R48" s="1">
        <f t="shared" si="42"/>
        <v>7.7459081704668128E-2</v>
      </c>
      <c r="S48" s="1">
        <f t="shared" si="42"/>
        <v>3.3496062153846484E-2</v>
      </c>
      <c r="T48" s="1">
        <f t="shared" si="42"/>
        <v>0</v>
      </c>
      <c r="U48" s="1">
        <f t="shared" si="42"/>
        <v>0</v>
      </c>
      <c r="V48" s="1">
        <f t="shared" si="42"/>
        <v>0</v>
      </c>
      <c r="W48" s="1">
        <f t="shared" si="42"/>
        <v>0.17574391738804698</v>
      </c>
      <c r="X48" s="1">
        <f t="shared" si="42"/>
        <v>1.4022030166615338</v>
      </c>
      <c r="AA48">
        <v>2070</v>
      </c>
      <c r="AB48" s="1">
        <f t="shared" si="41"/>
        <v>-17.918216141447054</v>
      </c>
      <c r="AC48" s="1">
        <f t="shared" si="41"/>
        <v>-0.16919903251831325</v>
      </c>
      <c r="AD48" s="1">
        <f t="shared" si="41"/>
        <v>-27.57543308686186</v>
      </c>
      <c r="AE48" s="1">
        <f t="shared" si="41"/>
        <v>8.3740155384616211E-2</v>
      </c>
      <c r="AF48" s="1">
        <f t="shared" si="41"/>
        <v>0</v>
      </c>
      <c r="AG48" s="1">
        <f t="shared" si="41"/>
        <v>0</v>
      </c>
      <c r="AH48" s="1">
        <f t="shared" si="41"/>
        <v>0.11017870581188695</v>
      </c>
      <c r="AI48" s="1">
        <f t="shared" si="41"/>
        <v>-0.24810905984194886</v>
      </c>
      <c r="AJ48" s="1">
        <f t="shared" si="41"/>
        <v>-4.066388748318448</v>
      </c>
    </row>
    <row r="49" spans="1:36" x14ac:dyDescent="0.25">
      <c r="C49" t="s">
        <v>14</v>
      </c>
      <c r="D49" s="1">
        <f>V14</f>
        <v>52.565386291059248</v>
      </c>
      <c r="E49" s="1">
        <f>V15</f>
        <v>0.36241341158761309</v>
      </c>
      <c r="F49" s="1">
        <f>V16</f>
        <v>37.412736463354705</v>
      </c>
      <c r="G49" s="1">
        <f>V17</f>
        <v>0.10048818646153945</v>
      </c>
      <c r="H49" s="1">
        <f>V18</f>
        <v>0</v>
      </c>
      <c r="I49" s="1">
        <f>V19</f>
        <v>0</v>
      </c>
      <c r="J49" s="1">
        <f>V20</f>
        <v>0</v>
      </c>
      <c r="K49" s="5">
        <f>V21</f>
        <v>0.43419085472341029</v>
      </c>
      <c r="L49" s="5">
        <f>V22</f>
        <v>2.5239654299907608</v>
      </c>
      <c r="AA49">
        <v>2090</v>
      </c>
      <c r="AB49" s="1">
        <f>AB30-AB$26</f>
        <v>-17.720005785900071</v>
      </c>
      <c r="AC49" s="1">
        <f t="shared" si="41"/>
        <v>0.10988840391511967</v>
      </c>
      <c r="AD49" s="1">
        <f t="shared" si="41"/>
        <v>-20.952681601112726</v>
      </c>
      <c r="AE49" s="1">
        <f t="shared" si="41"/>
        <v>1.6748031076923242E-2</v>
      </c>
      <c r="AF49" s="1">
        <f t="shared" si="41"/>
        <v>0</v>
      </c>
      <c r="AG49" s="1">
        <f t="shared" si="41"/>
        <v>0</v>
      </c>
      <c r="AH49" s="1">
        <f t="shared" si="41"/>
        <v>0.23872052925908838</v>
      </c>
      <c r="AI49" s="1">
        <f t="shared" si="41"/>
        <v>0.48588024219048265</v>
      </c>
      <c r="AJ49" s="1">
        <f t="shared" si="41"/>
        <v>-0.77121165916384449</v>
      </c>
    </row>
    <row r="50" spans="1:36" x14ac:dyDescent="0.25">
      <c r="C50" t="s">
        <v>131</v>
      </c>
      <c r="D50" s="1">
        <f>X14</f>
        <v>51.138271731120987</v>
      </c>
      <c r="E50" s="1">
        <f>X15</f>
        <v>0.79687286282818537</v>
      </c>
      <c r="F50" s="1">
        <f>X16</f>
        <v>15.801652667752297</v>
      </c>
      <c r="G50" s="1">
        <f>X17</f>
        <v>0</v>
      </c>
      <c r="H50" s="1">
        <f>X18</f>
        <v>0</v>
      </c>
      <c r="I50" s="1">
        <f>X19</f>
        <v>0</v>
      </c>
      <c r="J50" s="1">
        <f>X20</f>
        <v>0</v>
      </c>
      <c r="K50" s="5">
        <f>X21</f>
        <v>1.4886543590516923</v>
      </c>
      <c r="L50" s="5">
        <f>X22</f>
        <v>8.8338790049676632</v>
      </c>
      <c r="Z50" t="s">
        <v>133</v>
      </c>
      <c r="AA50">
        <v>2030</v>
      </c>
      <c r="AB50" s="1">
        <f>AB31-AB$26</f>
        <v>-38.373524833895445</v>
      </c>
      <c r="AC50" s="1">
        <f t="shared" si="41"/>
        <v>-0.30091956966160233</v>
      </c>
      <c r="AD50" s="1">
        <f t="shared" si="41"/>
        <v>-30.867444059310255</v>
      </c>
      <c r="AE50" s="1">
        <f t="shared" si="41"/>
        <v>3.3496062153846484E-2</v>
      </c>
      <c r="AF50" s="1">
        <f t="shared" si="41"/>
        <v>0</v>
      </c>
      <c r="AG50" s="1">
        <f t="shared" si="41"/>
        <v>0</v>
      </c>
      <c r="AH50" s="1">
        <f t="shared" si="41"/>
        <v>1.836311763531449E-2</v>
      </c>
      <c r="AI50" s="1">
        <f t="shared" si="41"/>
        <v>-0.56858326213779931</v>
      </c>
      <c r="AJ50" s="1">
        <f t="shared" si="41"/>
        <v>-4.9077105583153688</v>
      </c>
    </row>
    <row r="51" spans="1:36" x14ac:dyDescent="0.25">
      <c r="C51" t="s">
        <v>15</v>
      </c>
      <c r="D51" s="1">
        <f>Y14</f>
        <v>23.785242665637671</v>
      </c>
      <c r="E51" s="1">
        <f>Y15</f>
        <v>0.28381773196620302</v>
      </c>
      <c r="F51" s="1">
        <f>Y16</f>
        <v>16.266407157980307</v>
      </c>
      <c r="G51" s="1">
        <f>Y17</f>
        <v>0</v>
      </c>
      <c r="H51" s="1">
        <f>Y18</f>
        <v>0</v>
      </c>
      <c r="I51" s="1">
        <f>Y19</f>
        <v>0</v>
      </c>
      <c r="J51" s="1">
        <f>Y20</f>
        <v>0</v>
      </c>
      <c r="K51" s="5">
        <f>Y21</f>
        <v>2.6671723933009486</v>
      </c>
      <c r="L51" s="5">
        <f>Y22</f>
        <v>11.357844434958423</v>
      </c>
      <c r="AA51">
        <v>2050</v>
      </c>
      <c r="AB51" s="1">
        <f>AB32-AB$26</f>
        <v>-45.865876273571317</v>
      </c>
      <c r="AC51" s="1">
        <f t="shared" si="41"/>
        <v>-0.30091956966160233</v>
      </c>
      <c r="AD51" s="1">
        <f t="shared" si="41"/>
        <v>-30.867444059310255</v>
      </c>
      <c r="AE51" s="1">
        <f t="shared" si="41"/>
        <v>3.3496062153846484E-2</v>
      </c>
      <c r="AF51" s="1">
        <f t="shared" si="41"/>
        <v>0</v>
      </c>
      <c r="AG51" s="1">
        <f t="shared" si="41"/>
        <v>0</v>
      </c>
      <c r="AH51" s="1">
        <f t="shared" si="41"/>
        <v>1.836311763531449E-2</v>
      </c>
      <c r="AI51" s="1">
        <f t="shared" si="41"/>
        <v>-0.56858326213779931</v>
      </c>
      <c r="AJ51" s="1">
        <f t="shared" si="41"/>
        <v>-4.9077105583153688</v>
      </c>
    </row>
    <row r="52" spans="1:36" x14ac:dyDescent="0.25">
      <c r="C52" t="s">
        <v>130</v>
      </c>
      <c r="D52" s="1">
        <f>W14</f>
        <v>38.294240691676649</v>
      </c>
      <c r="E52" s="1">
        <f>W15</f>
        <v>0.21395490563606073</v>
      </c>
      <c r="F52" s="1">
        <f>W16</f>
        <v>17.428293383550329</v>
      </c>
      <c r="G52" s="1">
        <f>W17</f>
        <v>0</v>
      </c>
      <c r="H52" s="1">
        <f>W18</f>
        <v>0</v>
      </c>
      <c r="I52" s="1">
        <f>W19</f>
        <v>0</v>
      </c>
      <c r="J52" s="1">
        <f>W20</f>
        <v>0</v>
      </c>
      <c r="K52" s="5">
        <f>W21</f>
        <v>0.24810905984194873</v>
      </c>
      <c r="L52" s="5">
        <f>W22</f>
        <v>2.1033045249923008</v>
      </c>
      <c r="AA52">
        <v>2070</v>
      </c>
      <c r="AB52" s="1">
        <f>AB33-AB$26</f>
        <v>-43.923414789210909</v>
      </c>
      <c r="AC52" s="1">
        <f t="shared" si="41"/>
        <v>-0.34858639387643903</v>
      </c>
      <c r="AD52" s="1">
        <f t="shared" si="41"/>
        <v>-34.314373195167988</v>
      </c>
      <c r="AE52" s="1">
        <f t="shared" si="41"/>
        <v>5.0244093230769726E-2</v>
      </c>
      <c r="AF52" s="1">
        <f t="shared" si="41"/>
        <v>0</v>
      </c>
      <c r="AG52" s="1">
        <f t="shared" si="41"/>
        <v>0</v>
      </c>
      <c r="AH52" s="1">
        <f t="shared" si="41"/>
        <v>0.11017870581188693</v>
      </c>
      <c r="AI52" s="1">
        <f t="shared" si="41"/>
        <v>-0.98209836187438038</v>
      </c>
      <c r="AJ52" s="1">
        <f t="shared" si="41"/>
        <v>-7.5718962899722815</v>
      </c>
    </row>
    <row r="53" spans="1:36" x14ac:dyDescent="0.25">
      <c r="D53" s="1"/>
      <c r="E53" s="1"/>
      <c r="F53" s="1"/>
      <c r="G53" s="1"/>
      <c r="H53" s="1"/>
      <c r="I53" s="1"/>
      <c r="J53" s="1"/>
      <c r="K53" s="5"/>
      <c r="L53" s="5"/>
      <c r="AA53">
        <v>2090</v>
      </c>
      <c r="AB53" s="1">
        <f>AB34-AB$26</f>
        <v>-42.694510584819625</v>
      </c>
      <c r="AC53" s="1">
        <f t="shared" si="41"/>
        <v>-0.23360382554141323</v>
      </c>
      <c r="AD53" s="1">
        <f t="shared" si="41"/>
        <v>-34.275643654315644</v>
      </c>
      <c r="AE53" s="1">
        <f t="shared" si="41"/>
        <v>6.6992124307692968E-2</v>
      </c>
      <c r="AF53" s="1">
        <f t="shared" si="41"/>
        <v>0</v>
      </c>
      <c r="AG53" s="1">
        <f t="shared" si="41"/>
        <v>0</v>
      </c>
      <c r="AH53" s="1">
        <f t="shared" si="41"/>
        <v>0.14690494108251592</v>
      </c>
      <c r="AI53" s="1">
        <f t="shared" si="41"/>
        <v>-0.48588024219048309</v>
      </c>
      <c r="AJ53" s="1">
        <f t="shared" si="41"/>
        <v>-6.5903541783092079</v>
      </c>
    </row>
    <row r="54" spans="1:36" x14ac:dyDescent="0.25">
      <c r="D54" t="s">
        <v>1</v>
      </c>
      <c r="E54" t="s">
        <v>0</v>
      </c>
      <c r="F54" t="s">
        <v>8</v>
      </c>
      <c r="G54" t="s">
        <v>2</v>
      </c>
      <c r="H54" t="s">
        <v>3</v>
      </c>
      <c r="I54" t="s">
        <v>4</v>
      </c>
      <c r="J54" t="s">
        <v>5</v>
      </c>
      <c r="K54" s="4" t="s">
        <v>6</v>
      </c>
      <c r="L54" s="4" t="s">
        <v>7</v>
      </c>
      <c r="Z54" t="s">
        <v>134</v>
      </c>
      <c r="AA54">
        <v>2030</v>
      </c>
      <c r="AB54" s="1">
        <f t="shared" si="41"/>
        <v>-42.813436798147819</v>
      </c>
      <c r="AC54" s="1">
        <f t="shared" si="41"/>
        <v>-0.37987911817014858</v>
      </c>
      <c r="AD54" s="1">
        <f t="shared" si="41"/>
        <v>-29.511910129478562</v>
      </c>
      <c r="AE54" s="1">
        <f t="shared" si="41"/>
        <v>1.6748031076923242E-2</v>
      </c>
      <c r="AF54" s="1">
        <f t="shared" si="41"/>
        <v>0</v>
      </c>
      <c r="AG54" s="1">
        <f t="shared" si="41"/>
        <v>0</v>
      </c>
      <c r="AH54" s="1">
        <f t="shared" si="41"/>
        <v>0</v>
      </c>
      <c r="AI54" s="1">
        <f t="shared" si="41"/>
        <v>-1.5610195015055939</v>
      </c>
      <c r="AJ54" s="1">
        <f t="shared" si="41"/>
        <v>-9.1143196082999687</v>
      </c>
    </row>
    <row r="55" spans="1:36" x14ac:dyDescent="0.25">
      <c r="A55">
        <v>2090</v>
      </c>
      <c r="B55" t="s">
        <v>10</v>
      </c>
      <c r="C55" t="s">
        <v>11</v>
      </c>
      <c r="D55" s="1">
        <f>Z14</f>
        <v>26.401619358857815</v>
      </c>
      <c r="E55" s="1">
        <f>Z15</f>
        <v>0.14190886598310151</v>
      </c>
      <c r="F55" s="1">
        <f>Z16</f>
        <v>9.5274670496741791</v>
      </c>
      <c r="G55" s="1">
        <f>Z17</f>
        <v>0</v>
      </c>
      <c r="H55" s="1">
        <f>Z18</f>
        <v>0</v>
      </c>
      <c r="I55" s="1">
        <f>Z19</f>
        <v>0</v>
      </c>
      <c r="J55" s="1">
        <f>Z20</f>
        <v>0</v>
      </c>
      <c r="K55" s="5">
        <f>Z21</f>
        <v>0.74432717952584615</v>
      </c>
      <c r="L55" s="5">
        <f>Z22</f>
        <v>2.1033045249923008</v>
      </c>
      <c r="AA55">
        <v>2050</v>
      </c>
      <c r="AB55" s="1">
        <f t="shared" si="41"/>
        <v>-55.578183695373362</v>
      </c>
      <c r="AC55" s="1">
        <f t="shared" si="41"/>
        <v>-0.50505001534498684</v>
      </c>
      <c r="AD55" s="1">
        <f t="shared" si="41"/>
        <v>-39.968886159608751</v>
      </c>
      <c r="AE55" s="1">
        <f t="shared" si="41"/>
        <v>3.3496062153846484E-2</v>
      </c>
      <c r="AF55" s="1">
        <f t="shared" si="41"/>
        <v>0</v>
      </c>
      <c r="AG55" s="1">
        <f t="shared" si="41"/>
        <v>0</v>
      </c>
      <c r="AH55" s="1">
        <f t="shared" si="41"/>
        <v>0</v>
      </c>
      <c r="AI55" s="1">
        <f t="shared" si="41"/>
        <v>-1.5300058690253504</v>
      </c>
      <c r="AJ55" s="1">
        <f t="shared" si="41"/>
        <v>-9.8855312674638132</v>
      </c>
    </row>
    <row r="56" spans="1:36" x14ac:dyDescent="0.25">
      <c r="C56" t="s">
        <v>12</v>
      </c>
      <c r="D56" s="1">
        <f>AA14</f>
        <v>50.90041930446462</v>
      </c>
      <c r="E56" s="1">
        <f>AA15</f>
        <v>0.86455247583551076</v>
      </c>
      <c r="F56" s="1">
        <f>AA16</f>
        <v>42.525035855862804</v>
      </c>
      <c r="G56" s="1">
        <f>AA17</f>
        <v>0.10048818646153945</v>
      </c>
      <c r="H56" s="1">
        <f>AA18</f>
        <v>0</v>
      </c>
      <c r="I56" s="1">
        <f>AA19</f>
        <v>0</v>
      </c>
      <c r="J56" s="1">
        <f>AA20</f>
        <v>1.2119657639307564</v>
      </c>
      <c r="K56" s="5">
        <f>AA21</f>
        <v>4.0937994873921539</v>
      </c>
      <c r="L56" s="5">
        <f>AA22</f>
        <v>18.509079819932246</v>
      </c>
      <c r="AA56">
        <v>2070</v>
      </c>
      <c r="AB56" s="1">
        <f t="shared" si="41"/>
        <v>-62.87232477950225</v>
      </c>
      <c r="AC56" s="1">
        <f t="shared" si="41"/>
        <v>-0.57345736612658449</v>
      </c>
      <c r="AD56" s="1">
        <f t="shared" si="41"/>
        <v>-42.370117692453469</v>
      </c>
      <c r="AE56" s="1">
        <f t="shared" si="41"/>
        <v>3.3496062153846484E-2</v>
      </c>
      <c r="AF56" s="1">
        <f t="shared" si="41"/>
        <v>0</v>
      </c>
      <c r="AG56" s="1">
        <f t="shared" si="41"/>
        <v>0</v>
      </c>
      <c r="AH56" s="1">
        <f t="shared" si="41"/>
        <v>0</v>
      </c>
      <c r="AI56" s="1">
        <f t="shared" si="41"/>
        <v>-1.7471012963870556</v>
      </c>
      <c r="AJ56" s="1">
        <f t="shared" si="41"/>
        <v>-10.726853077460733</v>
      </c>
    </row>
    <row r="57" spans="1:36" x14ac:dyDescent="0.25">
      <c r="C57" t="s">
        <v>13</v>
      </c>
      <c r="D57" s="1">
        <f>AB14</f>
        <v>57.322434824186786</v>
      </c>
      <c r="E57" s="1">
        <f>AB15</f>
        <v>0.85581962254424293</v>
      </c>
      <c r="F57" s="1">
        <f>AB16</f>
        <v>43.222167591204816</v>
      </c>
      <c r="G57" s="1">
        <f>AB17</f>
        <v>0</v>
      </c>
      <c r="H57" s="1">
        <f>AB18</f>
        <v>0</v>
      </c>
      <c r="I57" s="1">
        <f>AB19</f>
        <v>0</v>
      </c>
      <c r="J57" s="1">
        <f>AB20</f>
        <v>0.2203574116237739</v>
      </c>
      <c r="K57" s="5">
        <f>AB21</f>
        <v>3.3494723078663071</v>
      </c>
      <c r="L57" s="5">
        <f>AB22</f>
        <v>5.4685917649799816</v>
      </c>
      <c r="AA57">
        <v>2090</v>
      </c>
      <c r="AB57" s="1">
        <f t="shared" si="41"/>
        <v>-65.290491117175407</v>
      </c>
      <c r="AC57" s="1">
        <f t="shared" si="41"/>
        <v>-0.63422347027832282</v>
      </c>
      <c r="AD57" s="1">
        <f t="shared" si="41"/>
        <v>-49.4576236684306</v>
      </c>
      <c r="AE57" s="1">
        <f t="shared" si="41"/>
        <v>1.6748031076923242E-2</v>
      </c>
      <c r="AF57" s="1">
        <f t="shared" si="41"/>
        <v>0</v>
      </c>
      <c r="AG57" s="1">
        <f t="shared" si="41"/>
        <v>0</v>
      </c>
      <c r="AH57" s="1">
        <f t="shared" si="41"/>
        <v>0</v>
      </c>
      <c r="AI57" s="1">
        <f t="shared" si="41"/>
        <v>-2.0882512536697351</v>
      </c>
      <c r="AJ57" s="1">
        <f t="shared" si="41"/>
        <v>-11.147513982459193</v>
      </c>
    </row>
    <row r="58" spans="1:36" x14ac:dyDescent="0.25">
      <c r="C58" t="s">
        <v>14</v>
      </c>
      <c r="D58" s="1">
        <f>AC14</f>
        <v>68.739351303692871</v>
      </c>
      <c r="E58" s="1">
        <f>AC15</f>
        <v>1.0806905947943883</v>
      </c>
      <c r="F58" s="1">
        <f>AC16</f>
        <v>47.404958003256894</v>
      </c>
      <c r="G58" s="1">
        <f>AC17</f>
        <v>0</v>
      </c>
      <c r="H58" s="1">
        <f>AC18</f>
        <v>0</v>
      </c>
      <c r="I58" s="1">
        <f>AC19</f>
        <v>0</v>
      </c>
      <c r="J58" s="1">
        <f>AC20</f>
        <v>0</v>
      </c>
      <c r="K58" s="5">
        <f>AC21</f>
        <v>2.2329815385775382</v>
      </c>
      <c r="L58" s="5">
        <f>AC22</f>
        <v>12.199166244955343</v>
      </c>
      <c r="Z58" t="s">
        <v>135</v>
      </c>
      <c r="AA58">
        <v>2030</v>
      </c>
      <c r="AB58" s="1">
        <f t="shared" si="41"/>
        <v>-42.694510584819625</v>
      </c>
      <c r="AC58" s="1">
        <f t="shared" si="41"/>
        <v>-0.34895026276357516</v>
      </c>
      <c r="AD58" s="1">
        <f t="shared" si="41"/>
        <v>-27.497974005157189</v>
      </c>
      <c r="AE58" s="1">
        <f t="shared" si="41"/>
        <v>3.3496062153846484E-2</v>
      </c>
      <c r="AF58" s="1">
        <f t="shared" si="41"/>
        <v>0</v>
      </c>
      <c r="AG58" s="1">
        <f t="shared" si="41"/>
        <v>0</v>
      </c>
      <c r="AH58" s="1">
        <f t="shared" si="41"/>
        <v>0.31217299980034635</v>
      </c>
      <c r="AI58" s="1">
        <f t="shared" si="41"/>
        <v>-1.1164907692887691</v>
      </c>
      <c r="AJ58" s="1">
        <f t="shared" si="41"/>
        <v>-6.6604643291422851</v>
      </c>
    </row>
    <row r="59" spans="1:36" x14ac:dyDescent="0.25">
      <c r="C59" t="s">
        <v>131</v>
      </c>
      <c r="D59" s="1">
        <f>AE14</f>
        <v>50.662566877808231</v>
      </c>
      <c r="E59" s="1">
        <f>AE15</f>
        <v>0.85363640922142603</v>
      </c>
      <c r="F59" s="1">
        <f>AE16</f>
        <v>23.702479001628447</v>
      </c>
      <c r="G59" s="1">
        <f>AE17</f>
        <v>0</v>
      </c>
      <c r="H59" s="1">
        <f>AE18</f>
        <v>0</v>
      </c>
      <c r="I59" s="1">
        <f>AE19</f>
        <v>0</v>
      </c>
      <c r="J59" s="1">
        <f>AE20</f>
        <v>0</v>
      </c>
      <c r="K59" s="5">
        <f>AE21</f>
        <v>1.8608179488146155</v>
      </c>
      <c r="L59" s="5">
        <f>AE22</f>
        <v>6.7305744799753624</v>
      </c>
      <c r="AA59">
        <v>2050</v>
      </c>
      <c r="AB59" s="1">
        <f t="shared" si="41"/>
        <v>-38.80958761609881</v>
      </c>
      <c r="AC59" s="1">
        <f t="shared" si="41"/>
        <v>-0.34895026276357516</v>
      </c>
      <c r="AD59" s="1">
        <f t="shared" si="41"/>
        <v>-34.972775389657663</v>
      </c>
      <c r="AE59" s="1">
        <f t="shared" si="41"/>
        <v>6.6992124307692955E-2</v>
      </c>
      <c r="AF59" s="1">
        <f t="shared" si="41"/>
        <v>0</v>
      </c>
      <c r="AG59" s="1">
        <f t="shared" si="41"/>
        <v>0</v>
      </c>
      <c r="AH59" s="1">
        <f t="shared" si="41"/>
        <v>1.836311763531449E-2</v>
      </c>
      <c r="AI59" s="1">
        <f t="shared" si="41"/>
        <v>-1.3542619516373033</v>
      </c>
      <c r="AJ59" s="1">
        <f t="shared" si="41"/>
        <v>-9.1844297591330459</v>
      </c>
    </row>
    <row r="60" spans="1:36" x14ac:dyDescent="0.25">
      <c r="C60" t="s">
        <v>15</v>
      </c>
      <c r="D60" s="1">
        <f>AF14</f>
        <v>32.110077598610857</v>
      </c>
      <c r="E60" s="1">
        <f>AF15</f>
        <v>0.97589635529917484</v>
      </c>
      <c r="F60" s="1">
        <f>AF16</f>
        <v>20.21682032491838</v>
      </c>
      <c r="G60" s="1">
        <f>AF17</f>
        <v>0</v>
      </c>
      <c r="H60" s="1">
        <f>AF18</f>
        <v>0</v>
      </c>
      <c r="I60" s="1">
        <f>AF19</f>
        <v>0</v>
      </c>
      <c r="J60" s="1">
        <f>AF20</f>
        <v>0</v>
      </c>
      <c r="K60" s="5">
        <f>AF21</f>
        <v>3.6596086326687436</v>
      </c>
      <c r="L60" s="5">
        <f>AF22</f>
        <v>18.509079819932246</v>
      </c>
      <c r="AA60">
        <v>2070</v>
      </c>
      <c r="AB60" s="1">
        <f t="shared" si="41"/>
        <v>-54.269995348763295</v>
      </c>
      <c r="AC60" s="1">
        <f t="shared" si="41"/>
        <v>-0.49122299763381283</v>
      </c>
      <c r="AD60" s="1">
        <f t="shared" si="41"/>
        <v>-45.971964991720533</v>
      </c>
      <c r="AE60" s="1">
        <f t="shared" si="41"/>
        <v>6.6992124307692968E-2</v>
      </c>
      <c r="AF60" s="1">
        <f t="shared" si="41"/>
        <v>0</v>
      </c>
      <c r="AG60" s="1">
        <f t="shared" si="41"/>
        <v>0</v>
      </c>
      <c r="AH60" s="1">
        <f t="shared" si="41"/>
        <v>0</v>
      </c>
      <c r="AI60" s="1">
        <f t="shared" si="41"/>
        <v>-1.5816952564924232</v>
      </c>
      <c r="AJ60" s="1">
        <f t="shared" si="41"/>
        <v>-10.025751569129966</v>
      </c>
    </row>
    <row r="61" spans="1:36" x14ac:dyDescent="0.25">
      <c r="C61" t="s">
        <v>130</v>
      </c>
      <c r="D61" s="1">
        <f>AD14</f>
        <v>43.289141651460561</v>
      </c>
      <c r="E61" s="1">
        <f>AD15</f>
        <v>0.40826089136676896</v>
      </c>
      <c r="F61" s="1">
        <f>AD16</f>
        <v>24.399610736970459</v>
      </c>
      <c r="G61" s="1">
        <f>AD17</f>
        <v>0</v>
      </c>
      <c r="H61" s="1">
        <f>AD18</f>
        <v>0</v>
      </c>
      <c r="I61" s="1">
        <f>AD19</f>
        <v>0</v>
      </c>
      <c r="J61" s="1">
        <f>AD20</f>
        <v>0</v>
      </c>
      <c r="K61" s="5">
        <f>AD21</f>
        <v>0.55824538464438456</v>
      </c>
      <c r="L61" s="5">
        <f>AD22</f>
        <v>3.7859481449861412</v>
      </c>
      <c r="AA61">
        <v>2090</v>
      </c>
      <c r="AB61" s="1">
        <f t="shared" si="41"/>
        <v>-65.330133188284805</v>
      </c>
      <c r="AC61" s="1">
        <f t="shared" si="41"/>
        <v>-0.60911651706592795</v>
      </c>
      <c r="AD61" s="1">
        <f t="shared" si="41"/>
        <v>-51.975043823832316</v>
      </c>
      <c r="AE61" s="1">
        <f t="shared" si="41"/>
        <v>3.3496062153846484E-2</v>
      </c>
      <c r="AF61" s="1">
        <f t="shared" si="41"/>
        <v>0</v>
      </c>
      <c r="AG61" s="1">
        <f t="shared" si="41"/>
        <v>0</v>
      </c>
      <c r="AH61" s="1">
        <f t="shared" si="41"/>
        <v>0</v>
      </c>
      <c r="AI61" s="1">
        <f t="shared" si="41"/>
        <v>-1.9952103562290042</v>
      </c>
      <c r="AJ61" s="1">
        <f t="shared" si="41"/>
        <v>-9.9556414182968886</v>
      </c>
    </row>
    <row r="62" spans="1:36" x14ac:dyDescent="0.25">
      <c r="D62" s="1"/>
      <c r="E62" s="1"/>
      <c r="F62" s="1"/>
      <c r="G62" s="1"/>
      <c r="H62" s="1"/>
      <c r="I62" s="1"/>
      <c r="J62" s="1"/>
      <c r="K62" s="5"/>
      <c r="L62" s="5"/>
    </row>
    <row r="63" spans="1:36" x14ac:dyDescent="0.25">
      <c r="D63" t="s">
        <v>1</v>
      </c>
      <c r="E63" t="s">
        <v>0</v>
      </c>
      <c r="F63" t="s">
        <v>8</v>
      </c>
      <c r="G63" t="s">
        <v>2</v>
      </c>
      <c r="H63" t="s">
        <v>3</v>
      </c>
      <c r="I63" t="s">
        <v>4</v>
      </c>
      <c r="J63" t="s">
        <v>5</v>
      </c>
      <c r="K63" s="4" t="s">
        <v>6</v>
      </c>
      <c r="L63" s="4" t="s">
        <v>7</v>
      </c>
      <c r="O63">
        <v>2030</v>
      </c>
      <c r="S63">
        <v>2050</v>
      </c>
      <c r="W63">
        <v>2070</v>
      </c>
      <c r="AA63">
        <v>2090</v>
      </c>
    </row>
    <row r="64" spans="1:36" x14ac:dyDescent="0.25">
      <c r="A64">
        <v>2030</v>
      </c>
      <c r="B64" t="s">
        <v>133</v>
      </c>
      <c r="C64" t="s">
        <v>11</v>
      </c>
      <c r="D64" s="1">
        <f>AG14</f>
        <v>43.051289224804179</v>
      </c>
      <c r="E64" s="1">
        <f>AG15</f>
        <v>0.40171125139831815</v>
      </c>
      <c r="F64" s="1">
        <f>AG16</f>
        <v>25.561496962540481</v>
      </c>
      <c r="G64" s="1">
        <f>AG17</f>
        <v>0.10048818646153945</v>
      </c>
      <c r="H64" s="1">
        <f>AG18</f>
        <v>0</v>
      </c>
      <c r="I64" s="1">
        <f>AG19</f>
        <v>0</v>
      </c>
      <c r="J64" s="1">
        <f>AG20</f>
        <v>0</v>
      </c>
      <c r="K64" s="5">
        <f>AG21</f>
        <v>1.1785180342492563</v>
      </c>
      <c r="L64" s="5">
        <f>AG22</f>
        <v>2.9446263349892208</v>
      </c>
      <c r="N64" t="s">
        <v>138</v>
      </c>
      <c r="O64" t="s">
        <v>10</v>
      </c>
      <c r="P64" t="s">
        <v>133</v>
      </c>
      <c r="Q64" t="s">
        <v>134</v>
      </c>
      <c r="R64" t="s">
        <v>135</v>
      </c>
      <c r="S64" t="s">
        <v>10</v>
      </c>
      <c r="T64" t="s">
        <v>133</v>
      </c>
      <c r="U64" t="s">
        <v>134</v>
      </c>
      <c r="V64" t="s">
        <v>135</v>
      </c>
      <c r="W64" t="s">
        <v>10</v>
      </c>
      <c r="X64" t="s">
        <v>133</v>
      </c>
      <c r="Y64" t="s">
        <v>134</v>
      </c>
      <c r="Z64" t="s">
        <v>135</v>
      </c>
      <c r="AA64" s="1" t="s">
        <v>10</v>
      </c>
      <c r="AB64" s="1" t="s">
        <v>133</v>
      </c>
      <c r="AC64" t="s">
        <v>134</v>
      </c>
      <c r="AD64" t="s">
        <v>135</v>
      </c>
    </row>
    <row r="65" spans="1:35" x14ac:dyDescent="0.25">
      <c r="C65" t="s">
        <v>12</v>
      </c>
      <c r="D65" s="1">
        <f>AH14</f>
        <v>57.798139677499535</v>
      </c>
      <c r="E65" s="1">
        <f>AH15</f>
        <v>0.64186471690818225</v>
      </c>
      <c r="F65" s="1">
        <f>AH16</f>
        <v>31.835682580618595</v>
      </c>
      <c r="G65" s="1">
        <f>AH17</f>
        <v>0.10048818646153945</v>
      </c>
      <c r="H65" s="1">
        <f>AH18</f>
        <v>0</v>
      </c>
      <c r="I65" s="1">
        <f>AH19</f>
        <v>0</v>
      </c>
      <c r="J65" s="1">
        <f>AH20</f>
        <v>0</v>
      </c>
      <c r="K65" s="5">
        <f>AH21</f>
        <v>1.9848724787355898</v>
      </c>
      <c r="L65" s="5">
        <f>AH22</f>
        <v>10.516522624961503</v>
      </c>
      <c r="N65" s="1">
        <f>D27</f>
        <v>65.409417330503601</v>
      </c>
      <c r="O65" s="1">
        <f>D28</f>
        <v>43.051289224804179</v>
      </c>
      <c r="P65" s="1">
        <f>D64</f>
        <v>43.051289224804179</v>
      </c>
      <c r="Q65" s="1">
        <f>D98</f>
        <v>0</v>
      </c>
      <c r="R65" s="1">
        <f>D134</f>
        <v>5.7084582397530408</v>
      </c>
      <c r="S65" s="1">
        <f>D37</f>
        <v>23.785242665637671</v>
      </c>
      <c r="T65" s="1">
        <f>D72</f>
        <v>0</v>
      </c>
      <c r="U65" s="1">
        <f>D107</f>
        <v>2.3785242665637671</v>
      </c>
      <c r="V65" s="1">
        <f>D143</f>
        <v>0</v>
      </c>
      <c r="W65" s="1">
        <f t="shared" ref="W65:W70" si="43">D46</f>
        <v>52.803238717715629</v>
      </c>
      <c r="X65" s="1">
        <f t="shared" ref="X65:X70" si="44">D80</f>
        <v>0</v>
      </c>
      <c r="Y65" s="1">
        <f t="shared" ref="Y65:Y70" si="45">D116</f>
        <v>0</v>
      </c>
      <c r="Z65" s="1">
        <f t="shared" ref="Z65:Z70" si="46">D152</f>
        <v>0</v>
      </c>
      <c r="AA65" s="6">
        <f t="shared" ref="AA65:AA70" si="47">D55</f>
        <v>26.401619358857815</v>
      </c>
      <c r="AB65" s="1">
        <f t="shared" ref="AB65:AB70" si="48">D89</f>
        <v>0</v>
      </c>
      <c r="AC65" s="1">
        <f t="shared" ref="AC65:AC70" si="49">D125</f>
        <v>0</v>
      </c>
      <c r="AD65" s="1">
        <f t="shared" ref="AD65:AD70" si="50">D161</f>
        <v>0</v>
      </c>
    </row>
    <row r="66" spans="1:35" x14ac:dyDescent="0.25">
      <c r="C66" t="s">
        <v>13</v>
      </c>
      <c r="D66" s="1">
        <f>AI14</f>
        <v>47.570485331275343</v>
      </c>
      <c r="E66" s="1">
        <f>AI15</f>
        <v>0.59165081048339241</v>
      </c>
      <c r="F66" s="1">
        <f>AI16</f>
        <v>39.736508914494749</v>
      </c>
      <c r="G66" s="1">
        <f>AI17</f>
        <v>0</v>
      </c>
      <c r="H66" s="1">
        <f>AI18</f>
        <v>0</v>
      </c>
      <c r="I66" s="1">
        <f>AI19</f>
        <v>0</v>
      </c>
      <c r="J66" s="1">
        <f>AI20</f>
        <v>0</v>
      </c>
      <c r="K66" s="5">
        <f>AI21</f>
        <v>1.9228452137751026</v>
      </c>
      <c r="L66" s="5">
        <f>AI22</f>
        <v>2.9446263349892208</v>
      </c>
      <c r="O66" s="1">
        <f t="shared" ref="O66:O70" si="51">D29</f>
        <v>60.652368797376063</v>
      </c>
      <c r="P66" s="1">
        <f t="shared" ref="P66:P70" si="52">D65</f>
        <v>57.798139677499535</v>
      </c>
      <c r="Q66" s="1">
        <f t="shared" ref="Q66:Q70" si="53">D99</f>
        <v>50.90041930446462</v>
      </c>
      <c r="R66" s="1">
        <f t="shared" ref="R66:R70" si="54">D135</f>
        <v>59.938811517406933</v>
      </c>
      <c r="S66" s="1">
        <f t="shared" ref="S66:S70" si="55">D38</f>
        <v>34.250749438518248</v>
      </c>
      <c r="T66" s="1">
        <f t="shared" ref="T66:T70" si="56">D73</f>
        <v>48.997599891213603</v>
      </c>
      <c r="U66" s="1">
        <f t="shared" ref="U66:U70" si="57">D108</f>
        <v>24.498799945606802</v>
      </c>
      <c r="V66" s="1">
        <f t="shared" ref="V66:V70" si="58">D144</f>
        <v>53.041091144372011</v>
      </c>
      <c r="W66" s="1">
        <f t="shared" si="43"/>
        <v>44.954108638055196</v>
      </c>
      <c r="X66" s="1">
        <f t="shared" si="44"/>
        <v>36.867126131738395</v>
      </c>
      <c r="Y66" s="1">
        <f t="shared" si="45"/>
        <v>0</v>
      </c>
      <c r="Z66" s="1">
        <f t="shared" si="46"/>
        <v>44.954108638055196</v>
      </c>
      <c r="AA66" s="6">
        <f t="shared" si="47"/>
        <v>50.90041930446462</v>
      </c>
      <c r="AB66" s="1">
        <f t="shared" si="48"/>
        <v>41.8620270915223</v>
      </c>
      <c r="AC66" s="1">
        <f t="shared" si="49"/>
        <v>0</v>
      </c>
      <c r="AD66" s="1">
        <f t="shared" si="50"/>
        <v>0</v>
      </c>
    </row>
    <row r="67" spans="1:35" x14ac:dyDescent="0.25">
      <c r="C67" t="s">
        <v>14</v>
      </c>
      <c r="D67" s="1">
        <f>AJ14</f>
        <v>0</v>
      </c>
      <c r="E67" s="1">
        <f>AJ15</f>
        <v>9.3878172881128694E-2</v>
      </c>
      <c r="F67" s="1">
        <f>AJ16</f>
        <v>9.5274670496741791</v>
      </c>
      <c r="G67" s="1">
        <f>AJ17</f>
        <v>0</v>
      </c>
      <c r="H67" s="1">
        <f>AJ18</f>
        <v>0</v>
      </c>
      <c r="I67" s="1">
        <f>AJ19</f>
        <v>0</v>
      </c>
      <c r="J67" s="1">
        <f>AJ20</f>
        <v>0</v>
      </c>
      <c r="K67" s="5">
        <f>AJ21</f>
        <v>0.31013632480243591</v>
      </c>
      <c r="L67" s="5">
        <f>AJ22</f>
        <v>2.1033045249923008</v>
      </c>
      <c r="O67" s="1">
        <f t="shared" si="51"/>
        <v>53.992500850997516</v>
      </c>
      <c r="P67" s="1">
        <f t="shared" si="52"/>
        <v>47.570485331275343</v>
      </c>
      <c r="Q67" s="1">
        <f t="shared" si="53"/>
        <v>36.629273705082014</v>
      </c>
      <c r="R67" s="1">
        <f t="shared" si="54"/>
        <v>26.639471785514189</v>
      </c>
      <c r="S67" s="1">
        <f t="shared" si="55"/>
        <v>48.521895037900848</v>
      </c>
      <c r="T67" s="1">
        <f t="shared" si="56"/>
        <v>9.5140970662550686</v>
      </c>
      <c r="U67" s="1">
        <f t="shared" si="57"/>
        <v>0.23785242665637671</v>
      </c>
      <c r="V67" s="1">
        <f t="shared" si="58"/>
        <v>44.240551358086066</v>
      </c>
      <c r="W67" s="1">
        <f t="shared" si="43"/>
        <v>59.700959090750551</v>
      </c>
      <c r="X67" s="1">
        <f t="shared" si="44"/>
        <v>8.3248349329731841</v>
      </c>
      <c r="Y67" s="1">
        <f t="shared" si="45"/>
        <v>0</v>
      </c>
      <c r="Z67" s="1">
        <f t="shared" si="46"/>
        <v>14.033293172726225</v>
      </c>
      <c r="AA67" s="6">
        <f t="shared" si="47"/>
        <v>57.322434824186786</v>
      </c>
      <c r="AB67" s="1">
        <f t="shared" si="48"/>
        <v>10.227654346224197</v>
      </c>
      <c r="AC67" s="1">
        <f t="shared" si="49"/>
        <v>0</v>
      </c>
      <c r="AD67" s="1">
        <f t="shared" si="50"/>
        <v>0.47570485331275342</v>
      </c>
    </row>
    <row r="68" spans="1:35" x14ac:dyDescent="0.25">
      <c r="C68" t="s">
        <v>131</v>
      </c>
      <c r="D68" s="1">
        <f>AL14</f>
        <v>13.795440746069849</v>
      </c>
      <c r="E68" s="1">
        <f>AL15</f>
        <v>0.3514973449735283</v>
      </c>
      <c r="F68" s="1">
        <f>AL16</f>
        <v>19.75206583469037</v>
      </c>
      <c r="G68" s="1">
        <f>AL17</f>
        <v>0</v>
      </c>
      <c r="H68" s="1">
        <f>AL18</f>
        <v>0</v>
      </c>
      <c r="I68" s="1">
        <f>AL19</f>
        <v>0</v>
      </c>
      <c r="J68" s="1">
        <f>AL20</f>
        <v>0</v>
      </c>
      <c r="K68" s="5">
        <f>AL21</f>
        <v>1.8608179488146155</v>
      </c>
      <c r="L68" s="5">
        <f>AL22</f>
        <v>3.3652872399876812</v>
      </c>
      <c r="O68" s="1">
        <f t="shared" si="51"/>
        <v>46.856928051306205</v>
      </c>
      <c r="P68" s="1">
        <f t="shared" si="52"/>
        <v>0</v>
      </c>
      <c r="Q68" s="1">
        <f t="shared" si="53"/>
        <v>45.429813491367952</v>
      </c>
      <c r="R68" s="1">
        <f t="shared" si="54"/>
        <v>25.925914505545055</v>
      </c>
      <c r="S68" s="1">
        <f t="shared" si="55"/>
        <v>63.982302770565326</v>
      </c>
      <c r="T68" s="1">
        <f t="shared" si="56"/>
        <v>26.877324212170567</v>
      </c>
      <c r="U68" s="1">
        <f t="shared" si="57"/>
        <v>7.8491300796604309</v>
      </c>
      <c r="V68" s="1">
        <f t="shared" si="58"/>
        <v>49.711157171182727</v>
      </c>
      <c r="W68" s="1">
        <f t="shared" si="43"/>
        <v>52.565386291059248</v>
      </c>
      <c r="X68" s="1">
        <f t="shared" si="44"/>
        <v>57.084582397530404</v>
      </c>
      <c r="Y68" s="1">
        <f t="shared" si="45"/>
        <v>6.6598679463785473</v>
      </c>
      <c r="Z68" s="1">
        <f t="shared" si="46"/>
        <v>7.8491300796604309</v>
      </c>
      <c r="AA68" s="6">
        <f t="shared" si="47"/>
        <v>68.739351303692871</v>
      </c>
      <c r="AB68" s="1">
        <f t="shared" si="48"/>
        <v>67.074384317098222</v>
      </c>
      <c r="AC68" s="1">
        <f t="shared" si="49"/>
        <v>0.7135572799691301</v>
      </c>
      <c r="AD68" s="1">
        <f t="shared" si="50"/>
        <v>0</v>
      </c>
    </row>
    <row r="69" spans="1:35" x14ac:dyDescent="0.25">
      <c r="A69" s="2"/>
      <c r="C69" t="s">
        <v>15</v>
      </c>
      <c r="D69" s="1">
        <f>AM14</f>
        <v>0</v>
      </c>
      <c r="E69" s="1">
        <f>AM15</f>
        <v>0.12007673275493205</v>
      </c>
      <c r="F69" s="1">
        <f>AM16</f>
        <v>12.548371236156235</v>
      </c>
      <c r="G69" s="1">
        <f>AM17</f>
        <v>0</v>
      </c>
      <c r="H69" s="1">
        <f>AM18</f>
        <v>0</v>
      </c>
      <c r="I69" s="1">
        <f>AM19</f>
        <v>0</v>
      </c>
      <c r="J69" s="1">
        <f>AM20</f>
        <v>0</v>
      </c>
      <c r="K69" s="5">
        <f>AM21</f>
        <v>1.5506816240121795</v>
      </c>
      <c r="L69" s="5">
        <f>AM22</f>
        <v>5.8892526699784415</v>
      </c>
      <c r="O69" s="1">
        <f t="shared" si="51"/>
        <v>62.079483357314317</v>
      </c>
      <c r="P69" s="1">
        <f t="shared" si="52"/>
        <v>13.795440746069849</v>
      </c>
      <c r="Q69" s="1">
        <f t="shared" si="53"/>
        <v>2.6163766932201438</v>
      </c>
      <c r="R69" s="1">
        <f t="shared" si="54"/>
        <v>18.076784425884629</v>
      </c>
      <c r="S69" s="1">
        <f t="shared" si="55"/>
        <v>36.867126131738395</v>
      </c>
      <c r="T69" s="1">
        <f t="shared" si="56"/>
        <v>31.872225171954476</v>
      </c>
      <c r="U69" s="1">
        <f t="shared" si="57"/>
        <v>24.023095092294046</v>
      </c>
      <c r="V69" s="1">
        <f t="shared" si="58"/>
        <v>12.606178612787966</v>
      </c>
      <c r="W69" s="1">
        <f t="shared" si="43"/>
        <v>51.138271731120987</v>
      </c>
      <c r="X69" s="1">
        <f t="shared" si="44"/>
        <v>26.639471785514189</v>
      </c>
      <c r="Y69" s="1">
        <f t="shared" si="45"/>
        <v>3.092081546532897</v>
      </c>
      <c r="Z69" s="1">
        <f t="shared" si="46"/>
        <v>0</v>
      </c>
      <c r="AA69" s="1">
        <f t="shared" si="47"/>
        <v>50.662566877808231</v>
      </c>
      <c r="AB69" s="1">
        <f t="shared" si="48"/>
        <v>17.125374719259124</v>
      </c>
      <c r="AC69" s="1">
        <f t="shared" si="49"/>
        <v>0</v>
      </c>
      <c r="AD69" s="1">
        <f t="shared" si="50"/>
        <v>0</v>
      </c>
      <c r="AE69" s="1"/>
    </row>
    <row r="70" spans="1:35" x14ac:dyDescent="0.25">
      <c r="C70" t="s">
        <v>130</v>
      </c>
      <c r="D70" s="1">
        <f>AK14</f>
        <v>12.130473759475212</v>
      </c>
      <c r="E70" s="1">
        <f>AK15</f>
        <v>0.21177169231324378</v>
      </c>
      <c r="F70" s="1">
        <f>AK16</f>
        <v>19.75206583469037</v>
      </c>
      <c r="G70" s="1">
        <f>AK17</f>
        <v>0</v>
      </c>
      <c r="H70" s="1">
        <f>AK18</f>
        <v>0</v>
      </c>
      <c r="I70" s="1">
        <f>AK19</f>
        <v>0</v>
      </c>
      <c r="J70" s="1">
        <f>AK20</f>
        <v>0</v>
      </c>
      <c r="K70" s="5">
        <f>AK21</f>
        <v>0.74432717952584615</v>
      </c>
      <c r="L70" s="5">
        <f>AK22</f>
        <v>2.5239654299907608</v>
      </c>
      <c r="O70" s="1">
        <f t="shared" si="51"/>
        <v>37.104978558394762</v>
      </c>
      <c r="P70" s="1">
        <f t="shared" si="52"/>
        <v>0</v>
      </c>
      <c r="Q70" s="1">
        <f t="shared" si="53"/>
        <v>0</v>
      </c>
      <c r="R70" s="1">
        <f t="shared" si="54"/>
        <v>0</v>
      </c>
      <c r="S70" s="1">
        <f t="shared" si="55"/>
        <v>28.06658634545245</v>
      </c>
      <c r="T70" s="1">
        <f t="shared" si="56"/>
        <v>0</v>
      </c>
      <c r="U70" s="1">
        <f t="shared" si="57"/>
        <v>0</v>
      </c>
      <c r="V70" s="1">
        <f t="shared" si="58"/>
        <v>0</v>
      </c>
      <c r="W70" s="1">
        <f t="shared" si="43"/>
        <v>23.785242665637671</v>
      </c>
      <c r="X70" s="1">
        <f t="shared" si="44"/>
        <v>0</v>
      </c>
      <c r="Y70" s="1">
        <f t="shared" si="45"/>
        <v>5.4706058130966646</v>
      </c>
      <c r="Z70" s="1">
        <f t="shared" si="46"/>
        <v>0</v>
      </c>
      <c r="AA70" s="1">
        <f t="shared" si="47"/>
        <v>32.110077598610857</v>
      </c>
      <c r="AB70" s="1">
        <f t="shared" si="48"/>
        <v>0</v>
      </c>
      <c r="AC70" s="1">
        <f t="shared" si="49"/>
        <v>0</v>
      </c>
      <c r="AD70" s="1">
        <f t="shared" si="50"/>
        <v>0</v>
      </c>
    </row>
    <row r="71" spans="1:35" x14ac:dyDescent="0.25">
      <c r="A71" s="4"/>
      <c r="D71" t="s">
        <v>1</v>
      </c>
      <c r="E71" t="s">
        <v>0</v>
      </c>
      <c r="F71" t="s">
        <v>8</v>
      </c>
      <c r="G71" t="s">
        <v>2</v>
      </c>
      <c r="H71" t="s">
        <v>3</v>
      </c>
      <c r="I71" t="s">
        <v>4</v>
      </c>
      <c r="J71" t="s">
        <v>5</v>
      </c>
      <c r="K71" s="4" t="s">
        <v>6</v>
      </c>
      <c r="L71" s="4" t="s">
        <v>7</v>
      </c>
    </row>
    <row r="72" spans="1:35" x14ac:dyDescent="0.25">
      <c r="A72">
        <v>2050</v>
      </c>
      <c r="B72" t="s">
        <v>133</v>
      </c>
      <c r="C72" t="s">
        <v>11</v>
      </c>
      <c r="D72" s="1">
        <f>AN14</f>
        <v>0</v>
      </c>
      <c r="E72" s="1">
        <f>AN15</f>
        <v>0.15937457256563708</v>
      </c>
      <c r="F72" s="1">
        <f>AN16</f>
        <v>5.3446766376221007</v>
      </c>
      <c r="G72" s="1">
        <f>AN17</f>
        <v>0.10048818646153945</v>
      </c>
      <c r="H72" s="1">
        <f>AN18</f>
        <v>0</v>
      </c>
      <c r="I72" s="1">
        <f>AN19</f>
        <v>0</v>
      </c>
      <c r="J72" s="1">
        <f>AN20</f>
        <v>0</v>
      </c>
      <c r="K72" s="5">
        <f>AN21</f>
        <v>0.24810905984194873</v>
      </c>
      <c r="L72" s="5">
        <f>AN22</f>
        <v>2.9446263349892208</v>
      </c>
      <c r="O72" t="s">
        <v>10</v>
      </c>
      <c r="P72" t="s">
        <v>133</v>
      </c>
      <c r="Q72" t="s">
        <v>134</v>
      </c>
      <c r="R72" t="s">
        <v>135</v>
      </c>
      <c r="T72" t="s">
        <v>10</v>
      </c>
      <c r="U72" t="s">
        <v>133</v>
      </c>
      <c r="V72" t="s">
        <v>134</v>
      </c>
      <c r="W72" t="s">
        <v>135</v>
      </c>
      <c r="Y72" t="s">
        <v>10</v>
      </c>
      <c r="Z72" t="s">
        <v>133</v>
      </c>
      <c r="AA72" t="s">
        <v>134</v>
      </c>
      <c r="AB72" t="s">
        <v>135</v>
      </c>
      <c r="AD72" t="s">
        <v>10</v>
      </c>
      <c r="AE72" t="s">
        <v>133</v>
      </c>
      <c r="AF72" t="s">
        <v>134</v>
      </c>
      <c r="AG72" t="s">
        <v>135</v>
      </c>
    </row>
    <row r="73" spans="1:35" x14ac:dyDescent="0.25">
      <c r="C73" t="s">
        <v>12</v>
      </c>
      <c r="D73" s="1">
        <f>AO14</f>
        <v>48.997599891213603</v>
      </c>
      <c r="E73" s="1">
        <f>AO15</f>
        <v>0.60256687709747714</v>
      </c>
      <c r="F73" s="1">
        <f>AO16</f>
        <v>25.329119717426472</v>
      </c>
      <c r="G73" s="1">
        <f>AO17</f>
        <v>0.10048818646153945</v>
      </c>
      <c r="H73" s="1">
        <f>AO18</f>
        <v>0</v>
      </c>
      <c r="I73" s="1">
        <f>AO19</f>
        <v>0</v>
      </c>
      <c r="J73" s="1">
        <f>AO20</f>
        <v>0.11017870581188695</v>
      </c>
      <c r="K73" s="5">
        <f>AO21</f>
        <v>1.9228452137751026</v>
      </c>
      <c r="L73" s="5">
        <f>AO22</f>
        <v>9.2545399099661232</v>
      </c>
      <c r="O73" s="1">
        <f>(O65-$N$65)/$N$65*100</f>
        <v>-34.181818181818194</v>
      </c>
      <c r="P73" s="1">
        <f t="shared" ref="P73:R73" si="59">(P65-$N$65)/$N$65*100</f>
        <v>-34.181818181818194</v>
      </c>
      <c r="Q73" s="1">
        <f t="shared" si="59"/>
        <v>-100</v>
      </c>
      <c r="R73" s="1">
        <f t="shared" si="59"/>
        <v>-91.272727272727266</v>
      </c>
      <c r="S73">
        <v>0.01</v>
      </c>
      <c r="T73" s="1">
        <f>(S65-$N$65)/$N$65*100</f>
        <v>-63.636363636363647</v>
      </c>
      <c r="U73" s="1">
        <f t="shared" ref="U73:W73" si="60">(T65-$N$65)/$N$65*100</f>
        <v>-100</v>
      </c>
      <c r="V73" s="1">
        <f t="shared" si="60"/>
        <v>-96.36363636363636</v>
      </c>
      <c r="W73" s="1">
        <f t="shared" si="60"/>
        <v>-100</v>
      </c>
      <c r="X73">
        <v>0.01</v>
      </c>
      <c r="Y73" s="1">
        <f>(W65-$N$65)/$N$65*100</f>
        <v>-19.27272727272728</v>
      </c>
      <c r="Z73" s="1">
        <f t="shared" ref="Z73:AB78" si="61">(X65-$N$65)/$N$65*100</f>
        <v>-100</v>
      </c>
      <c r="AA73" s="1">
        <f t="shared" si="61"/>
        <v>-100</v>
      </c>
      <c r="AB73" s="1">
        <f t="shared" si="61"/>
        <v>-100</v>
      </c>
      <c r="AC73">
        <v>0.01</v>
      </c>
      <c r="AD73" s="1">
        <f>(AA65-$N$65)/$N$65*100</f>
        <v>-59.63636363636364</v>
      </c>
      <c r="AE73" s="1">
        <f t="shared" ref="AE73:AG73" si="62">(AB65-$N$65)/$N$65*100</f>
        <v>-100</v>
      </c>
      <c r="AF73" s="1">
        <f t="shared" si="62"/>
        <v>-100</v>
      </c>
      <c r="AG73" s="1">
        <f t="shared" si="62"/>
        <v>-100</v>
      </c>
      <c r="AH73" s="1"/>
      <c r="AI73" s="1"/>
    </row>
    <row r="74" spans="1:35" x14ac:dyDescent="0.25">
      <c r="C74" t="s">
        <v>13</v>
      </c>
      <c r="D74" s="1">
        <f>AP14</f>
        <v>9.5140970662550686</v>
      </c>
      <c r="E74" s="1">
        <f>AP15</f>
        <v>0.26416881206085047</v>
      </c>
      <c r="F74" s="1">
        <f>AP16</f>
        <v>29.279532884364549</v>
      </c>
      <c r="G74" s="1">
        <f>AP17</f>
        <v>0</v>
      </c>
      <c r="H74" s="1">
        <f>AP18</f>
        <v>0</v>
      </c>
      <c r="I74" s="1">
        <f>AP19</f>
        <v>0</v>
      </c>
      <c r="J74" s="1">
        <f>AP20</f>
        <v>0</v>
      </c>
      <c r="K74" s="5">
        <f>AP21</f>
        <v>0.74432717952584615</v>
      </c>
      <c r="L74" s="5">
        <f>AP22</f>
        <v>0.8413218099969203</v>
      </c>
      <c r="O74" s="1">
        <f t="shared" ref="O74:R78" si="63">(O66-$N$65)/$N$65*100</f>
        <v>-7.2727272727272778</v>
      </c>
      <c r="P74" s="1">
        <f t="shared" si="63"/>
        <v>-11.636363636363653</v>
      </c>
      <c r="Q74" s="1">
        <f t="shared" si="63"/>
        <v>-22.181818181818183</v>
      </c>
      <c r="R74" s="1">
        <f t="shared" si="63"/>
        <v>-8.3636363636363686</v>
      </c>
      <c r="T74" s="1">
        <f t="shared" ref="T74:W74" si="64">(S66-$N$65)/$N$65*100</f>
        <v>-47.63636363636364</v>
      </c>
      <c r="U74" s="1">
        <f t="shared" si="64"/>
        <v>-25.090909090909097</v>
      </c>
      <c r="V74" s="1">
        <f t="shared" si="64"/>
        <v>-62.54545454545454</v>
      </c>
      <c r="W74" s="1">
        <f t="shared" si="64"/>
        <v>-18.90909090909091</v>
      </c>
      <c r="Y74" s="1">
        <f t="shared" ref="Y74:Y78" si="65">(W66-$N$65)/$N$65*100</f>
        <v>-31.27272727272728</v>
      </c>
      <c r="Z74" s="1">
        <f t="shared" si="61"/>
        <v>-43.636363636363633</v>
      </c>
      <c r="AA74" s="1">
        <f t="shared" si="61"/>
        <v>-100</v>
      </c>
      <c r="AB74" s="1">
        <f t="shared" si="61"/>
        <v>-31.27272727272728</v>
      </c>
      <c r="AD74" s="1">
        <f t="shared" ref="AD74:AD78" si="66">(AA66-$N$65)/$N$65*100</f>
        <v>-22.181818181818183</v>
      </c>
      <c r="AE74" s="1">
        <f t="shared" ref="AE74:AE78" si="67">(AB66-$N$65)/$N$65*100</f>
        <v>-36.000000000000007</v>
      </c>
      <c r="AF74" s="1">
        <f t="shared" ref="AF74:AF78" si="68">(AC66-$N$65)/$N$65*100</f>
        <v>-100</v>
      </c>
      <c r="AG74" s="1">
        <f t="shared" ref="AG74:AG78" si="69">(AD66-$N$65)/$N$65*100</f>
        <v>-100</v>
      </c>
      <c r="AH74" s="1"/>
      <c r="AI74" s="1"/>
    </row>
    <row r="75" spans="1:35" x14ac:dyDescent="0.25">
      <c r="C75" t="s">
        <v>14</v>
      </c>
      <c r="D75" s="1">
        <f>AQ14</f>
        <v>26.877324212170567</v>
      </c>
      <c r="E75" s="1">
        <f>AQ15</f>
        <v>0.35368055829634532</v>
      </c>
      <c r="F75" s="1">
        <f>AQ16</f>
        <v>35.553718502442663</v>
      </c>
      <c r="G75" s="1">
        <f>AQ17</f>
        <v>0</v>
      </c>
      <c r="H75" s="1">
        <f>AQ18</f>
        <v>0</v>
      </c>
      <c r="I75" s="1">
        <f>AQ19</f>
        <v>0</v>
      </c>
      <c r="J75" s="1">
        <f>AQ20</f>
        <v>0</v>
      </c>
      <c r="K75" s="5">
        <f>AQ21</f>
        <v>0.43419085472341029</v>
      </c>
      <c r="L75" s="5">
        <f>AQ22</f>
        <v>3.3652872399876812</v>
      </c>
      <c r="O75" s="1">
        <f t="shared" si="63"/>
        <v>-17.45454545454546</v>
      </c>
      <c r="P75" s="1">
        <f t="shared" si="63"/>
        <v>-27.272727272727277</v>
      </c>
      <c r="Q75" s="1">
        <f t="shared" si="63"/>
        <v>-44.000000000000007</v>
      </c>
      <c r="R75" s="1">
        <f t="shared" si="63"/>
        <v>-59.27272727272728</v>
      </c>
      <c r="T75" s="1">
        <f t="shared" ref="T75:W75" si="70">(S67-$N$65)/$N$65*100</f>
        <v>-25.818181818181827</v>
      </c>
      <c r="U75" s="1">
        <f t="shared" si="70"/>
        <v>-85.454545454545467</v>
      </c>
      <c r="V75" s="1">
        <f t="shared" si="70"/>
        <v>-99.63636363636364</v>
      </c>
      <c r="W75" s="1">
        <f t="shared" si="70"/>
        <v>-32.363636363636374</v>
      </c>
      <c r="Y75" s="1">
        <f t="shared" si="65"/>
        <v>-8.7272727272727391</v>
      </c>
      <c r="Z75" s="1">
        <f t="shared" si="61"/>
        <v>-87.27272727272728</v>
      </c>
      <c r="AA75" s="1">
        <f t="shared" si="61"/>
        <v>-100</v>
      </c>
      <c r="AB75" s="1">
        <f t="shared" si="61"/>
        <v>-78.545454545454547</v>
      </c>
      <c r="AD75" s="1">
        <f t="shared" si="66"/>
        <v>-12.363636363636372</v>
      </c>
      <c r="AE75" s="1">
        <f t="shared" si="67"/>
        <v>-84.36363636363636</v>
      </c>
      <c r="AF75" s="1">
        <f t="shared" si="68"/>
        <v>-100</v>
      </c>
      <c r="AG75" s="1">
        <f t="shared" si="69"/>
        <v>-99.27272727272728</v>
      </c>
      <c r="AH75" s="1"/>
      <c r="AI75" s="1"/>
    </row>
    <row r="76" spans="1:35" x14ac:dyDescent="0.25">
      <c r="C76" t="s">
        <v>131</v>
      </c>
      <c r="D76" s="1">
        <f>AS14</f>
        <v>31.872225171954476</v>
      </c>
      <c r="E76" s="1">
        <f>AS15</f>
        <v>0.75539180969466335</v>
      </c>
      <c r="F76" s="1">
        <f>AS16</f>
        <v>22.075838285830418</v>
      </c>
      <c r="G76" s="1">
        <f>AS17</f>
        <v>0</v>
      </c>
      <c r="H76" s="1">
        <f>AS18</f>
        <v>0</v>
      </c>
      <c r="I76" s="1">
        <f>AS19</f>
        <v>0</v>
      </c>
      <c r="J76" s="1">
        <f>AS20</f>
        <v>0</v>
      </c>
      <c r="K76" s="5">
        <f>AS21</f>
        <v>4.0317722224316661</v>
      </c>
      <c r="L76" s="5">
        <f>AS22</f>
        <v>15.564453484943025</v>
      </c>
      <c r="O76" s="1">
        <f t="shared" si="63"/>
        <v>-28.363636363636381</v>
      </c>
      <c r="P76" s="1">
        <f t="shared" si="63"/>
        <v>-100</v>
      </c>
      <c r="Q76" s="1">
        <f t="shared" si="63"/>
        <v>-30.545454545454554</v>
      </c>
      <c r="R76" s="1">
        <f t="shared" si="63"/>
        <v>-60.363636363636388</v>
      </c>
      <c r="T76" s="1">
        <f t="shared" ref="T76:W76" si="71">(S68-$N$65)/$N$65*100</f>
        <v>-2.1818181818182039</v>
      </c>
      <c r="U76" s="1">
        <f t="shared" si="71"/>
        <v>-58.909090909090921</v>
      </c>
      <c r="V76" s="1">
        <f t="shared" si="71"/>
        <v>-88</v>
      </c>
      <c r="W76" s="1">
        <f t="shared" si="71"/>
        <v>-24.000000000000014</v>
      </c>
      <c r="Y76" s="1">
        <f t="shared" si="65"/>
        <v>-19.636363636363651</v>
      </c>
      <c r="Z76" s="1">
        <f t="shared" si="61"/>
        <v>-12.727272727272746</v>
      </c>
      <c r="AA76" s="1">
        <f t="shared" si="61"/>
        <v>-89.818181818181813</v>
      </c>
      <c r="AB76" s="1">
        <f t="shared" si="61"/>
        <v>-88</v>
      </c>
      <c r="AD76" s="1">
        <f t="shared" si="66"/>
        <v>5.0909090909090846</v>
      </c>
      <c r="AE76" s="1">
        <f t="shared" si="67"/>
        <v>2.5454545454545205</v>
      </c>
      <c r="AF76" s="1">
        <f t="shared" si="68"/>
        <v>-98.909090909090921</v>
      </c>
      <c r="AG76" s="1">
        <f t="shared" si="69"/>
        <v>-100</v>
      </c>
      <c r="AH76" s="1"/>
      <c r="AI76" s="1"/>
    </row>
    <row r="77" spans="1:35" x14ac:dyDescent="0.25">
      <c r="C77" t="s">
        <v>15</v>
      </c>
      <c r="D77" s="1">
        <f>AT14</f>
        <v>0</v>
      </c>
      <c r="E77" s="1">
        <f>AT15</f>
        <v>0.17247385250253874</v>
      </c>
      <c r="F77" s="1">
        <f>AT16</f>
        <v>9.5274670496741791</v>
      </c>
      <c r="G77" s="1">
        <f>AT17</f>
        <v>0</v>
      </c>
      <c r="H77" s="1">
        <f>AT18</f>
        <v>0</v>
      </c>
      <c r="I77" s="1">
        <f>AT19</f>
        <v>0</v>
      </c>
      <c r="J77" s="1">
        <f>AT20</f>
        <v>0</v>
      </c>
      <c r="K77" s="5">
        <f>AT21</f>
        <v>2.2329815385775382</v>
      </c>
      <c r="L77" s="5">
        <f>AT22</f>
        <v>6.7305744799753624</v>
      </c>
      <c r="O77" s="1">
        <f t="shared" si="63"/>
        <v>-5.0909090909091059</v>
      </c>
      <c r="P77" s="1">
        <f t="shared" si="63"/>
        <v>-78.909090909090907</v>
      </c>
      <c r="Q77" s="1">
        <f t="shared" si="63"/>
        <v>-96</v>
      </c>
      <c r="R77" s="1">
        <f t="shared" si="63"/>
        <v>-72.363636363636374</v>
      </c>
      <c r="T77" s="1">
        <f t="shared" ref="T77:W77" si="72">(S69-$N$65)/$N$65*100</f>
        <v>-43.636363636363633</v>
      </c>
      <c r="U77" s="1">
        <f t="shared" si="72"/>
        <v>-51.27272727272728</v>
      </c>
      <c r="V77" s="1">
        <f t="shared" si="72"/>
        <v>-63.27272727272728</v>
      </c>
      <c r="W77" s="1">
        <f t="shared" si="72"/>
        <v>-80.727272727272734</v>
      </c>
      <c r="Y77" s="1">
        <f t="shared" si="65"/>
        <v>-21.818181818181834</v>
      </c>
      <c r="Z77" s="1">
        <f t="shared" si="61"/>
        <v>-59.27272727272728</v>
      </c>
      <c r="AA77" s="1">
        <f t="shared" si="61"/>
        <v>-95.27272727272728</v>
      </c>
      <c r="AB77" s="1">
        <f t="shared" si="61"/>
        <v>-100</v>
      </c>
      <c r="AD77" s="1">
        <f t="shared" si="66"/>
        <v>-22.545454545454565</v>
      </c>
      <c r="AE77" s="1">
        <f t="shared" si="67"/>
        <v>-73.818181818181813</v>
      </c>
      <c r="AF77" s="1">
        <f t="shared" si="68"/>
        <v>-100</v>
      </c>
      <c r="AG77" s="1">
        <f t="shared" si="69"/>
        <v>-100</v>
      </c>
      <c r="AH77" s="1"/>
      <c r="AI77" s="1"/>
    </row>
    <row r="78" spans="1:35" x14ac:dyDescent="0.25">
      <c r="C78" t="s">
        <v>130</v>
      </c>
      <c r="D78" s="1">
        <f>AR14</f>
        <v>3.8056388265020273</v>
      </c>
      <c r="E78" s="1">
        <f>AR15</f>
        <v>0.13535922601465067</v>
      </c>
      <c r="F78" s="1">
        <f>AR16</f>
        <v>14.639766442182275</v>
      </c>
      <c r="G78" s="1">
        <f>AR17</f>
        <v>0</v>
      </c>
      <c r="H78" s="1">
        <f>AR18</f>
        <v>0</v>
      </c>
      <c r="I78" s="1">
        <f>AR19</f>
        <v>0</v>
      </c>
      <c r="J78" s="1">
        <f>AR20</f>
        <v>0</v>
      </c>
      <c r="K78" s="5">
        <f>AR21</f>
        <v>0.24810905984194873</v>
      </c>
      <c r="L78" s="5">
        <f>AR22</f>
        <v>2.1033045249923008</v>
      </c>
      <c r="O78" s="1">
        <f t="shared" si="63"/>
        <v>-43.272727272727288</v>
      </c>
      <c r="P78" s="1">
        <f t="shared" si="63"/>
        <v>-100</v>
      </c>
      <c r="Q78" s="1">
        <f t="shared" si="63"/>
        <v>-100</v>
      </c>
      <c r="R78" s="1">
        <f t="shared" si="63"/>
        <v>-100</v>
      </c>
      <c r="T78" s="1">
        <f t="shared" ref="T78:W78" si="73">(S70-$N$65)/$N$65*100</f>
        <v>-57.090909090909093</v>
      </c>
      <c r="U78" s="1">
        <f t="shared" si="73"/>
        <v>-100</v>
      </c>
      <c r="V78" s="1">
        <f t="shared" si="73"/>
        <v>-100</v>
      </c>
      <c r="W78" s="1">
        <f t="shared" si="73"/>
        <v>-100</v>
      </c>
      <c r="Y78" s="1">
        <f t="shared" si="65"/>
        <v>-63.636363636363647</v>
      </c>
      <c r="Z78" s="1">
        <f t="shared" si="61"/>
        <v>-100</v>
      </c>
      <c r="AA78" s="1">
        <f t="shared" si="61"/>
        <v>-91.636363636363626</v>
      </c>
      <c r="AB78" s="1">
        <f t="shared" si="61"/>
        <v>-100</v>
      </c>
      <c r="AD78" s="1">
        <f t="shared" si="66"/>
        <v>-50.909090909090914</v>
      </c>
      <c r="AE78" s="1">
        <f t="shared" si="67"/>
        <v>-100</v>
      </c>
      <c r="AF78" s="1">
        <f t="shared" si="68"/>
        <v>-100</v>
      </c>
      <c r="AG78" s="1">
        <f t="shared" si="69"/>
        <v>-100</v>
      </c>
      <c r="AH78" s="1"/>
      <c r="AI78" s="1"/>
    </row>
    <row r="79" spans="1:35" x14ac:dyDescent="0.25">
      <c r="D79" t="s">
        <v>1</v>
      </c>
      <c r="E79" t="s">
        <v>0</v>
      </c>
      <c r="F79" t="s">
        <v>8</v>
      </c>
      <c r="G79" t="s">
        <v>2</v>
      </c>
      <c r="H79" t="s">
        <v>3</v>
      </c>
      <c r="I79" t="s">
        <v>4</v>
      </c>
      <c r="J79" t="s">
        <v>5</v>
      </c>
      <c r="K79" s="4" t="s">
        <v>6</v>
      </c>
      <c r="L79" s="4" t="s">
        <v>7</v>
      </c>
    </row>
    <row r="80" spans="1:35" x14ac:dyDescent="0.25">
      <c r="A80">
        <v>2070</v>
      </c>
      <c r="B80" t="s">
        <v>133</v>
      </c>
      <c r="C80" t="s">
        <v>11</v>
      </c>
      <c r="D80" s="1">
        <f>AU14</f>
        <v>0</v>
      </c>
      <c r="E80" s="1">
        <f>AU15</f>
        <v>9.169495955831175E-2</v>
      </c>
      <c r="F80" s="1">
        <f>AU16</f>
        <v>0.69713173534201311</v>
      </c>
      <c r="G80" s="1">
        <f>AU17</f>
        <v>0.10048818646153945</v>
      </c>
      <c r="H80" s="1">
        <f>AU18</f>
        <v>0</v>
      </c>
      <c r="I80" s="1">
        <f>AU19</f>
        <v>0</v>
      </c>
      <c r="J80" s="1">
        <f>AU20</f>
        <v>0</v>
      </c>
      <c r="K80" s="5">
        <f>AU21</f>
        <v>0.31013632480243591</v>
      </c>
      <c r="L80" s="5">
        <f>AU22</f>
        <v>1.2619827149953804</v>
      </c>
      <c r="O80">
        <f>AVERAGE(O73:O78)</f>
        <v>-22.60606060606062</v>
      </c>
      <c r="P80">
        <f t="shared" ref="P80:AG80" si="74">AVERAGE(P73:P78)</f>
        <v>-58.666666666666664</v>
      </c>
      <c r="Q80">
        <f t="shared" si="74"/>
        <v>-65.454545454545453</v>
      </c>
      <c r="R80">
        <f t="shared" si="74"/>
        <v>-65.27272727272728</v>
      </c>
      <c r="T80">
        <f t="shared" si="74"/>
        <v>-40.000000000000007</v>
      </c>
      <c r="U80">
        <f t="shared" si="74"/>
        <v>-70.121212121212125</v>
      </c>
      <c r="V80">
        <f t="shared" si="74"/>
        <v>-84.969696969696983</v>
      </c>
      <c r="W80">
        <f t="shared" si="74"/>
        <v>-59.333333333333343</v>
      </c>
      <c r="Y80">
        <f t="shared" si="74"/>
        <v>-27.393939393939405</v>
      </c>
      <c r="Z80">
        <f t="shared" si="74"/>
        <v>-67.151515151515156</v>
      </c>
      <c r="AA80">
        <f t="shared" si="74"/>
        <v>-96.121212121212125</v>
      </c>
      <c r="AB80">
        <f t="shared" si="74"/>
        <v>-82.969696969696969</v>
      </c>
      <c r="AD80">
        <f t="shared" si="74"/>
        <v>-27.090909090909097</v>
      </c>
      <c r="AE80">
        <f t="shared" si="74"/>
        <v>-65.272727272727266</v>
      </c>
      <c r="AF80">
        <f t="shared" si="74"/>
        <v>-99.818181818181827</v>
      </c>
      <c r="AG80">
        <f t="shared" si="74"/>
        <v>-99.878787878787875</v>
      </c>
    </row>
    <row r="81" spans="1:12" x14ac:dyDescent="0.25">
      <c r="C81" t="s">
        <v>12</v>
      </c>
      <c r="D81" s="1">
        <f>AV14</f>
        <v>36.867126131738395</v>
      </c>
      <c r="E81" s="1">
        <f>AV15</f>
        <v>0.58510117051494159</v>
      </c>
      <c r="F81" s="1">
        <f>AV16</f>
        <v>26.491005942996498</v>
      </c>
      <c r="G81" s="1">
        <f>AV17</f>
        <v>0.20097637292307891</v>
      </c>
      <c r="H81" s="1">
        <f>AV18</f>
        <v>0</v>
      </c>
      <c r="I81" s="1">
        <f>AV19</f>
        <v>0</v>
      </c>
      <c r="J81" s="1">
        <f>AV20</f>
        <v>0.66107223487132161</v>
      </c>
      <c r="K81" s="5">
        <f>AV21</f>
        <v>1.6747361539331536</v>
      </c>
      <c r="L81" s="5">
        <f>AV22</f>
        <v>8.8338790049676632</v>
      </c>
    </row>
    <row r="82" spans="1:12" x14ac:dyDescent="0.25">
      <c r="C82" t="s">
        <v>13</v>
      </c>
      <c r="D82" s="1">
        <f>AW14</f>
        <v>8.3248349329731841</v>
      </c>
      <c r="E82" s="1">
        <f>AW15</f>
        <v>0.36459662491043004</v>
      </c>
      <c r="F82" s="1">
        <f>AW16</f>
        <v>30.906173600162578</v>
      </c>
      <c r="G82" s="1">
        <f>AW17</f>
        <v>0</v>
      </c>
      <c r="H82" s="1">
        <f>AW18</f>
        <v>0</v>
      </c>
      <c r="I82" s="1">
        <f>AW19</f>
        <v>0</v>
      </c>
      <c r="J82" s="1">
        <f>AW20</f>
        <v>0</v>
      </c>
      <c r="K82" s="5">
        <f>AW21</f>
        <v>3.1013632480243589</v>
      </c>
      <c r="L82" s="5">
        <f>AW22</f>
        <v>5.8892526699784415</v>
      </c>
    </row>
    <row r="83" spans="1:12" x14ac:dyDescent="0.25">
      <c r="C83" t="s">
        <v>14</v>
      </c>
      <c r="D83" s="1">
        <f>AX14</f>
        <v>57.084582397530404</v>
      </c>
      <c r="E83" s="1">
        <f>AX15</f>
        <v>0.66806327678198552</v>
      </c>
      <c r="F83" s="1">
        <f>AX16</f>
        <v>38.806999934038735</v>
      </c>
      <c r="G83" s="1">
        <f>AX17</f>
        <v>0</v>
      </c>
      <c r="H83" s="1">
        <f>AX18</f>
        <v>0</v>
      </c>
      <c r="I83" s="1">
        <f>AX19</f>
        <v>0</v>
      </c>
      <c r="J83" s="1">
        <f>AX20</f>
        <v>0</v>
      </c>
      <c r="K83" s="5">
        <f>AX21</f>
        <v>0.43419085472341029</v>
      </c>
      <c r="L83" s="5">
        <f>AX22</f>
        <v>3.7859481449861412</v>
      </c>
    </row>
    <row r="84" spans="1:12" x14ac:dyDescent="0.25">
      <c r="C84" t="s">
        <v>131</v>
      </c>
      <c r="D84" s="1">
        <f>AZ14</f>
        <v>26.639471785514189</v>
      </c>
      <c r="E84" s="1">
        <f>AZ15</f>
        <v>0.25761917209239965</v>
      </c>
      <c r="F84" s="1">
        <f>AZ16</f>
        <v>9.5274670496741791</v>
      </c>
      <c r="G84" s="1">
        <f>AZ17</f>
        <v>0</v>
      </c>
      <c r="H84" s="1">
        <f>AZ18</f>
        <v>0</v>
      </c>
      <c r="I84" s="1">
        <f>AZ19</f>
        <v>0</v>
      </c>
      <c r="J84" s="1">
        <f>AZ20</f>
        <v>0</v>
      </c>
      <c r="K84" s="5">
        <f>AZ21</f>
        <v>0.86838170944682058</v>
      </c>
      <c r="L84" s="5">
        <f>AZ22</f>
        <v>1.6826436199938406</v>
      </c>
    </row>
    <row r="85" spans="1:12" x14ac:dyDescent="0.25">
      <c r="C85" t="s">
        <v>15</v>
      </c>
      <c r="D85" s="1">
        <f>BA14</f>
        <v>0</v>
      </c>
      <c r="E85" s="1">
        <f>BA15</f>
        <v>5.4580333070423655E-2</v>
      </c>
      <c r="F85" s="1">
        <f>BA16</f>
        <v>0</v>
      </c>
      <c r="G85" s="1">
        <f>BA17</f>
        <v>0</v>
      </c>
      <c r="H85" s="1">
        <f>BA18</f>
        <v>0</v>
      </c>
      <c r="I85" s="1">
        <f>BA19</f>
        <v>0</v>
      </c>
      <c r="J85" s="1">
        <f>BA20</f>
        <v>0</v>
      </c>
      <c r="K85" s="5">
        <f>BA21</f>
        <v>0.74432717952584615</v>
      </c>
      <c r="L85" s="5">
        <f>BA22</f>
        <v>1.2619827149953804</v>
      </c>
    </row>
    <row r="86" spans="1:12" x14ac:dyDescent="0.25">
      <c r="C86" t="s">
        <v>130</v>
      </c>
      <c r="D86" s="1">
        <f>AY14</f>
        <v>1.1892621332818836</v>
      </c>
      <c r="E86" s="1">
        <f>AY15</f>
        <v>8.9511746235494807E-2</v>
      </c>
      <c r="F86" s="1">
        <f>AY16</f>
        <v>1.6266407157980307</v>
      </c>
      <c r="G86" s="1">
        <f>AY17</f>
        <v>0</v>
      </c>
      <c r="H86" s="1">
        <f>AY18</f>
        <v>0</v>
      </c>
      <c r="I86" s="1">
        <f>AY19</f>
        <v>0</v>
      </c>
      <c r="J86" s="1">
        <f>AY20</f>
        <v>0</v>
      </c>
      <c r="K86" s="5">
        <f>AY21</f>
        <v>0.12405452992097436</v>
      </c>
      <c r="L86" s="5">
        <f>AY22</f>
        <v>0</v>
      </c>
    </row>
    <row r="88" spans="1:12" x14ac:dyDescent="0.25">
      <c r="D88" t="s">
        <v>1</v>
      </c>
      <c r="E88" t="s">
        <v>0</v>
      </c>
      <c r="F88" t="s">
        <v>8</v>
      </c>
      <c r="G88" t="s">
        <v>2</v>
      </c>
      <c r="H88" t="s">
        <v>3</v>
      </c>
      <c r="I88" t="s">
        <v>4</v>
      </c>
      <c r="J88" t="s">
        <v>5</v>
      </c>
      <c r="K88" s="4" t="s">
        <v>6</v>
      </c>
      <c r="L88" s="4" t="s">
        <v>7</v>
      </c>
    </row>
    <row r="89" spans="1:12" x14ac:dyDescent="0.25">
      <c r="A89">
        <v>2090</v>
      </c>
      <c r="B89" t="s">
        <v>133</v>
      </c>
      <c r="C89" t="s">
        <v>11</v>
      </c>
      <c r="D89" s="1">
        <f>BB14</f>
        <v>0</v>
      </c>
      <c r="E89" s="1">
        <f>BB15</f>
        <v>0.14190886598310151</v>
      </c>
      <c r="F89" s="1">
        <f>BB16</f>
        <v>4.647544902280087</v>
      </c>
      <c r="G89" s="1">
        <f>BB17</f>
        <v>0.10048818646153945</v>
      </c>
      <c r="H89" s="1">
        <f>BB18</f>
        <v>0</v>
      </c>
      <c r="I89" s="1">
        <f>BB19</f>
        <v>0</v>
      </c>
      <c r="J89" s="1">
        <f>BB20</f>
        <v>0</v>
      </c>
      <c r="K89" s="5">
        <f>BB21</f>
        <v>0.49621811968389745</v>
      </c>
      <c r="L89" s="5">
        <f>BB22</f>
        <v>1.6826436199938406</v>
      </c>
    </row>
    <row r="90" spans="1:12" x14ac:dyDescent="0.25">
      <c r="C90" t="s">
        <v>12</v>
      </c>
      <c r="D90" s="1">
        <f>BC14</f>
        <v>41.8620270915223</v>
      </c>
      <c r="E90" s="1">
        <f>BC15</f>
        <v>0.79032322285973455</v>
      </c>
      <c r="F90" s="1">
        <f>BC16</f>
        <v>25.79387420765449</v>
      </c>
      <c r="G90" s="1">
        <f>BC17</f>
        <v>0.20097637292307891</v>
      </c>
      <c r="H90" s="1">
        <f>BC18</f>
        <v>0</v>
      </c>
      <c r="I90" s="1">
        <f>BC19</f>
        <v>0</v>
      </c>
      <c r="J90" s="1">
        <f>BC20</f>
        <v>0.77125094068320865</v>
      </c>
      <c r="K90" s="5">
        <f>BC21</f>
        <v>1.4266270940912051</v>
      </c>
      <c r="L90" s="5">
        <f>BC22</f>
        <v>6.3099135749769024</v>
      </c>
    </row>
    <row r="91" spans="1:12" x14ac:dyDescent="0.25">
      <c r="C91" t="s">
        <v>13</v>
      </c>
      <c r="D91" s="1">
        <f>BD14</f>
        <v>10.227654346224197</v>
      </c>
      <c r="E91" s="1">
        <f>BD15</f>
        <v>0.40826089136676896</v>
      </c>
      <c r="F91" s="1">
        <f>BD16</f>
        <v>33.229946051302626</v>
      </c>
      <c r="G91" s="1">
        <f>BD17</f>
        <v>0</v>
      </c>
      <c r="H91" s="1">
        <f>BD18</f>
        <v>0</v>
      </c>
      <c r="I91" s="1">
        <f>BD19</f>
        <v>0</v>
      </c>
      <c r="J91" s="1">
        <f>BD20</f>
        <v>0</v>
      </c>
      <c r="K91" s="5">
        <f>BD21</f>
        <v>2.9773087181033846</v>
      </c>
      <c r="L91" s="5">
        <f>BD22</f>
        <v>5.8892526699784415</v>
      </c>
    </row>
    <row r="92" spans="1:12" x14ac:dyDescent="0.25">
      <c r="C92" t="s">
        <v>14</v>
      </c>
      <c r="D92" s="1">
        <f>BE14</f>
        <v>67.074384317098222</v>
      </c>
      <c r="E92" s="1">
        <f>BE15</f>
        <v>0.89511746235494782</v>
      </c>
      <c r="F92" s="1">
        <f>BE16</f>
        <v>39.271754424266739</v>
      </c>
      <c r="G92" s="1">
        <f>BE17</f>
        <v>0.10048818646153945</v>
      </c>
      <c r="H92" s="1">
        <f>BE18</f>
        <v>0</v>
      </c>
      <c r="I92" s="1">
        <f>BE19</f>
        <v>0</v>
      </c>
      <c r="J92" s="1">
        <f>BE20</f>
        <v>0</v>
      </c>
      <c r="K92" s="5">
        <f>BE21</f>
        <v>0.55824538464438456</v>
      </c>
      <c r="L92" s="5">
        <f>BE22</f>
        <v>2.9446263349892208</v>
      </c>
    </row>
    <row r="93" spans="1:12" x14ac:dyDescent="0.25">
      <c r="C93" t="s">
        <v>131</v>
      </c>
      <c r="D93" s="1">
        <f>BG14</f>
        <v>17.125374719259124</v>
      </c>
      <c r="E93" s="1">
        <f>BG15</f>
        <v>0.22050454560451155</v>
      </c>
      <c r="F93" s="1">
        <f>BG16</f>
        <v>1.3942634706840262</v>
      </c>
      <c r="G93" s="1">
        <f>BG17</f>
        <v>0</v>
      </c>
      <c r="H93" s="1">
        <f>BG18</f>
        <v>0</v>
      </c>
      <c r="I93" s="1">
        <f>BG19</f>
        <v>0</v>
      </c>
      <c r="J93" s="1">
        <f>BG20</f>
        <v>0</v>
      </c>
      <c r="K93" s="5">
        <f>BG21</f>
        <v>1.054463504328282</v>
      </c>
      <c r="L93" s="5">
        <f>BG22</f>
        <v>0.8413218099969203</v>
      </c>
    </row>
    <row r="94" spans="1:12" x14ac:dyDescent="0.25">
      <c r="C94" t="s">
        <v>15</v>
      </c>
      <c r="D94" s="1">
        <f>BH14</f>
        <v>0</v>
      </c>
      <c r="E94" s="1">
        <f>BH15</f>
        <v>0.25543595876958269</v>
      </c>
      <c r="F94" s="1">
        <f>BH16</f>
        <v>2.3237724511400435</v>
      </c>
      <c r="G94" s="1">
        <f>BH17</f>
        <v>0</v>
      </c>
      <c r="H94" s="1">
        <f>BH18</f>
        <v>0</v>
      </c>
      <c r="I94" s="1">
        <f>BH19</f>
        <v>0</v>
      </c>
      <c r="J94" s="1">
        <f>BH20</f>
        <v>0.11017870581188695</v>
      </c>
      <c r="K94" s="5">
        <f>BH21</f>
        <v>3.5975813677082566</v>
      </c>
      <c r="L94" s="5">
        <f>BH22</f>
        <v>10.937183529959963</v>
      </c>
    </row>
    <row r="95" spans="1:12" x14ac:dyDescent="0.25">
      <c r="C95" t="s">
        <v>130</v>
      </c>
      <c r="D95" s="1">
        <f>BF14</f>
        <v>2.8542291198765204</v>
      </c>
      <c r="E95" s="1">
        <f>BF15</f>
        <v>0.10479423949521342</v>
      </c>
      <c r="F95" s="1">
        <f>BF16</f>
        <v>2.0913952060260392</v>
      </c>
      <c r="G95" s="1">
        <f>BF17</f>
        <v>0</v>
      </c>
      <c r="H95" s="1">
        <f>BF18</f>
        <v>0</v>
      </c>
      <c r="I95" s="1">
        <f>BF19</f>
        <v>0</v>
      </c>
      <c r="J95" s="1">
        <f>BF20</f>
        <v>0</v>
      </c>
      <c r="K95" s="5">
        <f>BF21</f>
        <v>6.2027264960487181E-2</v>
      </c>
      <c r="L95" s="5">
        <f>BF22</f>
        <v>0.42066090499846015</v>
      </c>
    </row>
    <row r="97" spans="1:12" x14ac:dyDescent="0.25">
      <c r="D97" t="s">
        <v>1</v>
      </c>
      <c r="E97" t="s">
        <v>0</v>
      </c>
      <c r="F97" t="s">
        <v>8</v>
      </c>
      <c r="G97" t="s">
        <v>2</v>
      </c>
      <c r="H97" t="s">
        <v>3</v>
      </c>
      <c r="I97" t="s">
        <v>4</v>
      </c>
      <c r="J97" t="s">
        <v>5</v>
      </c>
      <c r="K97" s="4" t="s">
        <v>6</v>
      </c>
      <c r="L97" s="4" t="s">
        <v>7</v>
      </c>
    </row>
    <row r="98" spans="1:12" x14ac:dyDescent="0.25">
      <c r="A98">
        <v>2030</v>
      </c>
      <c r="B98" t="s">
        <v>134</v>
      </c>
      <c r="C98" t="s">
        <v>11</v>
      </c>
      <c r="D98" s="1">
        <f>BI14</f>
        <v>0</v>
      </c>
      <c r="E98" s="1">
        <f>BI15</f>
        <v>4.3664266456338925E-2</v>
      </c>
      <c r="F98" s="1">
        <f>BI16</f>
        <v>1.3942634706840262</v>
      </c>
      <c r="G98" s="1">
        <f>BI17</f>
        <v>0</v>
      </c>
      <c r="H98" s="1">
        <f>BI18</f>
        <v>0</v>
      </c>
      <c r="I98" s="1">
        <f>BI19</f>
        <v>0</v>
      </c>
      <c r="J98" s="1">
        <f>BI20</f>
        <v>0</v>
      </c>
      <c r="K98" s="5">
        <f>BI21</f>
        <v>6.2027264960487181E-2</v>
      </c>
      <c r="L98" s="5">
        <f>BI22</f>
        <v>0</v>
      </c>
    </row>
    <row r="99" spans="1:12" x14ac:dyDescent="0.25">
      <c r="C99" t="s">
        <v>12</v>
      </c>
      <c r="D99" s="1">
        <f>BJ14</f>
        <v>50.90041930446462</v>
      </c>
      <c r="E99" s="1">
        <f>BJ15</f>
        <v>0.43664266456338924</v>
      </c>
      <c r="F99" s="1">
        <f>BJ16</f>
        <v>21.146329305374397</v>
      </c>
      <c r="G99" s="1">
        <f>BJ17</f>
        <v>0.10048818646153945</v>
      </c>
      <c r="H99" s="1">
        <f>BJ18</f>
        <v>0</v>
      </c>
      <c r="I99" s="1">
        <f>BJ19</f>
        <v>0</v>
      </c>
      <c r="J99" s="1">
        <f>BJ20</f>
        <v>0</v>
      </c>
      <c r="K99" s="5">
        <f>BJ21</f>
        <v>1.2405452992097437</v>
      </c>
      <c r="L99" s="5">
        <f>BJ22</f>
        <v>5.0479308599815216</v>
      </c>
    </row>
    <row r="100" spans="1:12" x14ac:dyDescent="0.25">
      <c r="C100" t="s">
        <v>13</v>
      </c>
      <c r="D100" s="1">
        <f>BK14</f>
        <v>36.629273705082014</v>
      </c>
      <c r="E100" s="1">
        <f>BK15</f>
        <v>0.49558942427944686</v>
      </c>
      <c r="F100" s="1">
        <f>BK16</f>
        <v>41.130772385178773</v>
      </c>
      <c r="G100" s="1">
        <f>BK17</f>
        <v>0</v>
      </c>
      <c r="H100" s="1">
        <f>BK18</f>
        <v>0</v>
      </c>
      <c r="I100" s="1">
        <f>BK19</f>
        <v>0</v>
      </c>
      <c r="J100" s="1">
        <f>BK20</f>
        <v>0</v>
      </c>
      <c r="K100" s="5">
        <f>BK21</f>
        <v>1.054463504328282</v>
      </c>
      <c r="L100" s="5">
        <f>BK22</f>
        <v>2.1033045249923008</v>
      </c>
    </row>
    <row r="101" spans="1:12" x14ac:dyDescent="0.25">
      <c r="C101" t="s">
        <v>14</v>
      </c>
      <c r="D101" s="1">
        <f>BL14</f>
        <v>45.429813491367952</v>
      </c>
      <c r="E101" s="1">
        <f>BL15</f>
        <v>0.53925369073578566</v>
      </c>
      <c r="F101" s="1">
        <f>BL16</f>
        <v>41.363149630292781</v>
      </c>
      <c r="G101" s="1">
        <f>BL17</f>
        <v>0</v>
      </c>
      <c r="H101" s="1">
        <f>BL18</f>
        <v>0</v>
      </c>
      <c r="I101" s="1">
        <f>BL19</f>
        <v>0</v>
      </c>
      <c r="J101" s="1">
        <f>BL20</f>
        <v>0</v>
      </c>
      <c r="K101" s="5">
        <f>BL21</f>
        <v>0.68229991456535899</v>
      </c>
      <c r="L101" s="5">
        <f>BL22</f>
        <v>2.1033045249923008</v>
      </c>
    </row>
    <row r="102" spans="1:12" x14ac:dyDescent="0.25">
      <c r="C102" t="s">
        <v>131</v>
      </c>
      <c r="D102" s="1">
        <f>BN14</f>
        <v>2.6163766932201438</v>
      </c>
      <c r="E102" s="1">
        <f>BN15</f>
        <v>0.22487097225014546</v>
      </c>
      <c r="F102" s="1">
        <f>BN16</f>
        <v>20.681574815146391</v>
      </c>
      <c r="G102" s="1">
        <f>BN17</f>
        <v>0</v>
      </c>
      <c r="H102" s="1">
        <f>BN18</f>
        <v>0</v>
      </c>
      <c r="I102" s="1">
        <f>BN19</f>
        <v>0</v>
      </c>
      <c r="J102" s="1">
        <f>BN20</f>
        <v>0</v>
      </c>
      <c r="K102" s="5">
        <f>BN21</f>
        <v>0.31013632480243591</v>
      </c>
      <c r="L102" s="5">
        <f>BN22</f>
        <v>2.1033045249923008</v>
      </c>
    </row>
    <row r="103" spans="1:12" x14ac:dyDescent="0.25">
      <c r="C103" t="s">
        <v>15</v>
      </c>
      <c r="D103" s="1">
        <f>BO14</f>
        <v>0</v>
      </c>
      <c r="E103" s="1">
        <f>BO15</f>
        <v>9.3878172881128694E-2</v>
      </c>
      <c r="F103" s="1">
        <f>BO16</f>
        <v>9.5274670496741791</v>
      </c>
      <c r="G103" s="1">
        <f>BO17</f>
        <v>0</v>
      </c>
      <c r="H103" s="1">
        <f>BO18</f>
        <v>0</v>
      </c>
      <c r="I103" s="1">
        <f>BO19</f>
        <v>0</v>
      </c>
      <c r="J103" s="1">
        <f>BO20</f>
        <v>0</v>
      </c>
      <c r="K103" s="5">
        <f>BO21</f>
        <v>0.31013632480243591</v>
      </c>
      <c r="L103" s="5">
        <f>BO22</f>
        <v>2.1033045249923008</v>
      </c>
    </row>
    <row r="104" spans="1:12" x14ac:dyDescent="0.25">
      <c r="C104" t="s">
        <v>130</v>
      </c>
      <c r="D104" s="1">
        <f>BM14</f>
        <v>8.8005397862859382</v>
      </c>
      <c r="E104" s="1">
        <f>BM15</f>
        <v>0.17247385250253874</v>
      </c>
      <c r="F104" s="1">
        <f>BM16</f>
        <v>16.266407157980307</v>
      </c>
      <c r="G104" s="1">
        <f>BM17</f>
        <v>0</v>
      </c>
      <c r="H104" s="1">
        <f>BM18</f>
        <v>0</v>
      </c>
      <c r="I104" s="1">
        <f>BM19</f>
        <v>0</v>
      </c>
      <c r="J104" s="1">
        <f>BM20</f>
        <v>0</v>
      </c>
      <c r="K104" s="5">
        <f>BM21</f>
        <v>0.18608179488146154</v>
      </c>
      <c r="L104" s="5">
        <f>BM22</f>
        <v>0.8413218099969203</v>
      </c>
    </row>
    <row r="106" spans="1:12" x14ac:dyDescent="0.25">
      <c r="D106" t="s">
        <v>1</v>
      </c>
      <c r="E106" t="s">
        <v>0</v>
      </c>
      <c r="F106" t="s">
        <v>8</v>
      </c>
      <c r="G106" t="s">
        <v>2</v>
      </c>
      <c r="H106" t="s">
        <v>3</v>
      </c>
      <c r="I106" t="s">
        <v>4</v>
      </c>
      <c r="J106" t="s">
        <v>5</v>
      </c>
      <c r="K106" s="4" t="s">
        <v>6</v>
      </c>
      <c r="L106" s="4" t="s">
        <v>7</v>
      </c>
    </row>
    <row r="107" spans="1:12" x14ac:dyDescent="0.25">
      <c r="A107">
        <v>2050</v>
      </c>
      <c r="B107" t="s">
        <v>134</v>
      </c>
      <c r="C107" t="s">
        <v>11</v>
      </c>
      <c r="D107" s="1">
        <f>BP14</f>
        <v>2.3785242665637671</v>
      </c>
      <c r="E107" s="1">
        <f>BP15</f>
        <v>0.33621485171380971</v>
      </c>
      <c r="F107" s="1">
        <f>BP16</f>
        <v>7.4360718436481399</v>
      </c>
      <c r="G107" s="1">
        <f>BP17</f>
        <v>0.10048818646153945</v>
      </c>
      <c r="H107" s="1">
        <f>BP18</f>
        <v>0</v>
      </c>
      <c r="I107" s="1">
        <f>BP19</f>
        <v>0</v>
      </c>
      <c r="J107" s="1">
        <f>BP20</f>
        <v>0</v>
      </c>
      <c r="K107" s="5">
        <f>BP21</f>
        <v>0.62027264960487183</v>
      </c>
      <c r="L107" s="5">
        <f>BP22</f>
        <v>2.1033045249923008</v>
      </c>
    </row>
    <row r="108" spans="1:12" x14ac:dyDescent="0.25">
      <c r="C108" t="s">
        <v>12</v>
      </c>
      <c r="D108" s="1">
        <f>BQ14</f>
        <v>24.498799945606802</v>
      </c>
      <c r="E108" s="1">
        <f>BQ15</f>
        <v>0.13972565266028455</v>
      </c>
      <c r="F108" s="1">
        <f>BQ16</f>
        <v>0.92950898045601749</v>
      </c>
      <c r="G108" s="1">
        <f>BQ17</f>
        <v>0.10048818646153945</v>
      </c>
      <c r="H108" s="1">
        <f>BQ18</f>
        <v>0</v>
      </c>
      <c r="I108" s="1">
        <f>BQ19</f>
        <v>0</v>
      </c>
      <c r="J108" s="1">
        <f>BQ20</f>
        <v>0</v>
      </c>
      <c r="K108" s="5">
        <f>BQ21</f>
        <v>6.2027264960487181E-2</v>
      </c>
      <c r="L108" s="5">
        <f>BQ22</f>
        <v>0.8413218099969203</v>
      </c>
    </row>
    <row r="109" spans="1:12" x14ac:dyDescent="0.25">
      <c r="C109" t="s">
        <v>13</v>
      </c>
      <c r="D109" s="1">
        <f>BR14</f>
        <v>0.23785242665637671</v>
      </c>
      <c r="E109" s="1">
        <f>BR15</f>
        <v>5.0213906424789768E-2</v>
      </c>
      <c r="F109" s="1">
        <f>BR16</f>
        <v>13.477880216612254</v>
      </c>
      <c r="G109" s="1">
        <f>BR17</f>
        <v>0</v>
      </c>
      <c r="H109" s="1">
        <f>BR18</f>
        <v>0</v>
      </c>
      <c r="I109" s="1">
        <f>BR19</f>
        <v>0</v>
      </c>
      <c r="J109" s="1">
        <f>BR20</f>
        <v>0</v>
      </c>
      <c r="K109" s="5">
        <f>BR21</f>
        <v>0.18608179488146154</v>
      </c>
      <c r="L109" s="5">
        <f>BR22</f>
        <v>0.42066090499846015</v>
      </c>
    </row>
    <row r="110" spans="1:12" x14ac:dyDescent="0.25">
      <c r="C110" t="s">
        <v>14</v>
      </c>
      <c r="D110" s="1">
        <f>BS14</f>
        <v>7.8491300796604309</v>
      </c>
      <c r="E110" s="1">
        <f>BS15</f>
        <v>9.6061386203945637E-2</v>
      </c>
      <c r="F110" s="1">
        <f>BS16</f>
        <v>20.681574815146391</v>
      </c>
      <c r="G110" s="1">
        <f>BS17</f>
        <v>0</v>
      </c>
      <c r="H110" s="1">
        <f>BS18</f>
        <v>0</v>
      </c>
      <c r="I110" s="1">
        <f>BS19</f>
        <v>0</v>
      </c>
      <c r="J110" s="1">
        <f>BS20</f>
        <v>0</v>
      </c>
      <c r="K110" s="5">
        <f>BS21</f>
        <v>0.18608179488146154</v>
      </c>
      <c r="L110" s="5">
        <f>BS22</f>
        <v>0</v>
      </c>
    </row>
    <row r="111" spans="1:12" x14ac:dyDescent="0.25">
      <c r="C111" t="s">
        <v>131</v>
      </c>
      <c r="D111" s="1">
        <f>BU14</f>
        <v>24.023095092294046</v>
      </c>
      <c r="E111" s="1">
        <f>BU15</f>
        <v>0.38861197146141641</v>
      </c>
      <c r="F111" s="1">
        <f>BU16</f>
        <v>22.77297002117243</v>
      </c>
      <c r="G111" s="1">
        <f>BU17</f>
        <v>0</v>
      </c>
      <c r="H111" s="1">
        <f>BU18</f>
        <v>0</v>
      </c>
      <c r="I111" s="1">
        <f>BU19</f>
        <v>0</v>
      </c>
      <c r="J111" s="1">
        <f>BU20</f>
        <v>0</v>
      </c>
      <c r="K111" s="5">
        <f>BU21</f>
        <v>1.9228452137751026</v>
      </c>
      <c r="L111" s="5">
        <f>BU22</f>
        <v>3.3652872399876812</v>
      </c>
    </row>
    <row r="112" spans="1:12" x14ac:dyDescent="0.25">
      <c r="C112" t="s">
        <v>15</v>
      </c>
      <c r="D112" s="1">
        <f>BV14</f>
        <v>0</v>
      </c>
      <c r="E112" s="1">
        <f>BV15</f>
        <v>7.2046039652959235E-2</v>
      </c>
      <c r="F112" s="1">
        <f>BV16</f>
        <v>7.2036945985341356</v>
      </c>
      <c r="G112" s="1">
        <f>BV17</f>
        <v>0</v>
      </c>
      <c r="H112" s="1">
        <f>BV18</f>
        <v>0</v>
      </c>
      <c r="I112" s="1">
        <f>BV19</f>
        <v>0</v>
      </c>
      <c r="J112" s="1">
        <f>BV20</f>
        <v>0</v>
      </c>
      <c r="K112" s="5">
        <f>BV21</f>
        <v>0.86838170944682058</v>
      </c>
      <c r="L112" s="5">
        <f>BV22</f>
        <v>2.1033045249923008</v>
      </c>
    </row>
    <row r="113" spans="1:12" x14ac:dyDescent="0.25">
      <c r="C113" t="s">
        <v>130</v>
      </c>
      <c r="D113" s="1">
        <f>BT14</f>
        <v>0</v>
      </c>
      <c r="E113" s="1">
        <f>BT15</f>
        <v>4.5847479779155875E-2</v>
      </c>
      <c r="F113" s="1">
        <f>BT16</f>
        <v>3.2532814315960614</v>
      </c>
      <c r="G113" s="1">
        <f>BT17</f>
        <v>0</v>
      </c>
      <c r="H113" s="1">
        <f>BT18</f>
        <v>0</v>
      </c>
      <c r="I113" s="1">
        <f>BT19</f>
        <v>0</v>
      </c>
      <c r="J113" s="1">
        <f>BT20</f>
        <v>0</v>
      </c>
      <c r="K113" s="5">
        <f>BT21</f>
        <v>6.2027264960487181E-2</v>
      </c>
      <c r="L113" s="5">
        <f>BT22</f>
        <v>1.2619827149953804</v>
      </c>
    </row>
    <row r="115" spans="1:12" x14ac:dyDescent="0.25">
      <c r="D115" t="s">
        <v>1</v>
      </c>
      <c r="E115" t="s">
        <v>0</v>
      </c>
      <c r="F115" t="s">
        <v>8</v>
      </c>
      <c r="G115" t="s">
        <v>2</v>
      </c>
      <c r="H115" t="s">
        <v>3</v>
      </c>
      <c r="I115" t="s">
        <v>4</v>
      </c>
      <c r="J115" t="s">
        <v>5</v>
      </c>
      <c r="K115" s="4" t="s">
        <v>6</v>
      </c>
      <c r="L115" s="4" t="s">
        <v>7</v>
      </c>
    </row>
    <row r="116" spans="1:12" x14ac:dyDescent="0.25">
      <c r="A116">
        <v>2070</v>
      </c>
      <c r="B116" t="s">
        <v>134</v>
      </c>
      <c r="C116" t="s">
        <v>11</v>
      </c>
      <c r="D116" s="1">
        <f>BW14</f>
        <v>0</v>
      </c>
      <c r="E116" s="1">
        <f>BW15</f>
        <v>3.4931413165071139E-2</v>
      </c>
      <c r="F116" s="1">
        <f>BW16</f>
        <v>0</v>
      </c>
      <c r="G116" s="1">
        <f>BW17</f>
        <v>0.10048818646153945</v>
      </c>
      <c r="H116" s="1">
        <f>BW18</f>
        <v>0</v>
      </c>
      <c r="I116" s="1">
        <f>BW19</f>
        <v>0</v>
      </c>
      <c r="J116" s="1">
        <f>BW20</f>
        <v>0</v>
      </c>
      <c r="K116" s="5">
        <f>BW21</f>
        <v>6.2027264960487181E-2</v>
      </c>
      <c r="L116" s="5">
        <f>BW22</f>
        <v>0</v>
      </c>
    </row>
    <row r="117" spans="1:12" x14ac:dyDescent="0.25">
      <c r="C117" t="s">
        <v>12</v>
      </c>
      <c r="D117" s="1">
        <f>BX14</f>
        <v>0</v>
      </c>
      <c r="E117" s="1">
        <f>BX15</f>
        <v>8.7328532912677847E-3</v>
      </c>
      <c r="F117" s="1">
        <f>BX16</f>
        <v>0</v>
      </c>
      <c r="G117" s="1">
        <f>BX17</f>
        <v>0.10048818646153945</v>
      </c>
      <c r="H117" s="1">
        <f>BX18</f>
        <v>0</v>
      </c>
      <c r="I117" s="1">
        <f>BX19</f>
        <v>0</v>
      </c>
      <c r="J117" s="1">
        <f>BX20</f>
        <v>0</v>
      </c>
      <c r="K117" s="5">
        <f>BX21</f>
        <v>0</v>
      </c>
      <c r="L117" s="5">
        <f>BX22</f>
        <v>0</v>
      </c>
    </row>
    <row r="118" spans="1:12" x14ac:dyDescent="0.25">
      <c r="C118" t="s">
        <v>13</v>
      </c>
      <c r="D118" s="1">
        <f>BY14</f>
        <v>0</v>
      </c>
      <c r="E118" s="1">
        <f>BY15</f>
        <v>0</v>
      </c>
      <c r="F118" s="1">
        <f>BY16</f>
        <v>0</v>
      </c>
      <c r="G118" s="1">
        <f>BY17</f>
        <v>0</v>
      </c>
      <c r="H118" s="1">
        <f>BY18</f>
        <v>0</v>
      </c>
      <c r="I118" s="1">
        <f>BY19</f>
        <v>0</v>
      </c>
      <c r="J118" s="1">
        <f>BY20</f>
        <v>0</v>
      </c>
      <c r="K118" s="5">
        <f>BY21</f>
        <v>0</v>
      </c>
      <c r="L118" s="5">
        <f>BY22</f>
        <v>0</v>
      </c>
    </row>
    <row r="119" spans="1:12" x14ac:dyDescent="0.25">
      <c r="C119" t="s">
        <v>14</v>
      </c>
      <c r="D119" s="1">
        <f>BZ14</f>
        <v>6.6598679463785473</v>
      </c>
      <c r="E119" s="1">
        <f>BZ15</f>
        <v>0.10916066614084731</v>
      </c>
      <c r="F119" s="1">
        <f>BZ16</f>
        <v>26.258628697882493</v>
      </c>
      <c r="G119" s="1">
        <f>BZ17</f>
        <v>0</v>
      </c>
      <c r="H119" s="1">
        <f>BZ18</f>
        <v>0</v>
      </c>
      <c r="I119" s="1">
        <f>BZ19</f>
        <v>0</v>
      </c>
      <c r="J119" s="1">
        <f>BZ20</f>
        <v>0</v>
      </c>
      <c r="K119" s="5">
        <f>BZ21</f>
        <v>0</v>
      </c>
      <c r="L119" s="5">
        <f>BZ22</f>
        <v>0</v>
      </c>
    </row>
    <row r="120" spans="1:12" x14ac:dyDescent="0.25">
      <c r="C120" t="s">
        <v>131</v>
      </c>
      <c r="D120" s="1">
        <f>CB14</f>
        <v>3.092081546532897</v>
      </c>
      <c r="E120" s="1">
        <f>CB15</f>
        <v>0.13972565266028455</v>
      </c>
      <c r="F120" s="1">
        <f>CB16</f>
        <v>1.6266407157980307</v>
      </c>
      <c r="G120" s="1">
        <f>CB17</f>
        <v>0</v>
      </c>
      <c r="H120" s="1">
        <f>CB18</f>
        <v>0</v>
      </c>
      <c r="I120" s="1">
        <f>CB19</f>
        <v>0</v>
      </c>
      <c r="J120" s="1">
        <f>CB20</f>
        <v>0</v>
      </c>
      <c r="K120" s="5">
        <f>CB21</f>
        <v>1.054463504328282</v>
      </c>
      <c r="L120" s="5">
        <f>CB22</f>
        <v>1.6826436199938406</v>
      </c>
    </row>
    <row r="121" spans="1:12" x14ac:dyDescent="0.25">
      <c r="C121" t="s">
        <v>15</v>
      </c>
      <c r="D121" s="1">
        <f>CC14</f>
        <v>5.4706058130966646</v>
      </c>
      <c r="E121" s="1">
        <f>CC15</f>
        <v>0.37987911817014863</v>
      </c>
      <c r="F121" s="1">
        <f>CC16</f>
        <v>30.20904186482057</v>
      </c>
      <c r="G121" s="1">
        <f>CC17</f>
        <v>0</v>
      </c>
      <c r="H121" s="1">
        <f>CC18</f>
        <v>0</v>
      </c>
      <c r="I121" s="1">
        <f>CC19</f>
        <v>0</v>
      </c>
      <c r="J121" s="1">
        <f>CC20</f>
        <v>0</v>
      </c>
      <c r="K121" s="5">
        <f>CC21</f>
        <v>1.4266270940912051</v>
      </c>
      <c r="L121" s="5">
        <f>CC22</f>
        <v>2.1033045249923008</v>
      </c>
    </row>
    <row r="122" spans="1:12" x14ac:dyDescent="0.25">
      <c r="C122" t="s">
        <v>130</v>
      </c>
      <c r="D122" s="1">
        <f>CA14</f>
        <v>0</v>
      </c>
      <c r="E122" s="1">
        <f>CA15</f>
        <v>6.5496399684508389E-3</v>
      </c>
      <c r="F122" s="1">
        <f>CA16</f>
        <v>0</v>
      </c>
      <c r="G122" s="1">
        <f>CA17</f>
        <v>0</v>
      </c>
      <c r="H122" s="1">
        <f>CA18</f>
        <v>0</v>
      </c>
      <c r="I122" s="1">
        <f>CA19</f>
        <v>0</v>
      </c>
      <c r="J122" s="1">
        <f>CA20</f>
        <v>0</v>
      </c>
      <c r="K122" s="5">
        <f>CA21</f>
        <v>0</v>
      </c>
      <c r="L122" s="5">
        <f>CA22</f>
        <v>0</v>
      </c>
    </row>
    <row r="123" spans="1:12" x14ac:dyDescent="0.25">
      <c r="D123" s="1"/>
      <c r="E123" s="1"/>
      <c r="F123" s="1"/>
      <c r="G123" s="1"/>
      <c r="H123" s="1"/>
      <c r="I123" s="1"/>
      <c r="J123" s="1"/>
      <c r="K123" s="5"/>
      <c r="L123" s="5"/>
    </row>
    <row r="124" spans="1:12" x14ac:dyDescent="0.25">
      <c r="D124" t="s">
        <v>1</v>
      </c>
      <c r="E124" t="s">
        <v>0</v>
      </c>
      <c r="F124" t="s">
        <v>8</v>
      </c>
      <c r="G124" t="s">
        <v>2</v>
      </c>
      <c r="H124" t="s">
        <v>3</v>
      </c>
      <c r="I124" t="s">
        <v>4</v>
      </c>
      <c r="J124" t="s">
        <v>5</v>
      </c>
      <c r="K124" s="4" t="s">
        <v>6</v>
      </c>
      <c r="L124" s="4" t="s">
        <v>7</v>
      </c>
    </row>
    <row r="125" spans="1:12" x14ac:dyDescent="0.25">
      <c r="A125">
        <v>2090</v>
      </c>
      <c r="B125" t="s">
        <v>134</v>
      </c>
      <c r="C125" t="s">
        <v>11</v>
      </c>
      <c r="D125" s="1">
        <f>CD14</f>
        <v>0</v>
      </c>
      <c r="E125" s="1">
        <f>CD15</f>
        <v>7.6412466298593121E-2</v>
      </c>
      <c r="F125" s="1">
        <f>CD16</f>
        <v>0</v>
      </c>
      <c r="G125" s="1">
        <f>CD17</f>
        <v>0.10048818646153945</v>
      </c>
      <c r="H125" s="1">
        <f>CD18</f>
        <v>0</v>
      </c>
      <c r="I125" s="1">
        <f>CD19</f>
        <v>0</v>
      </c>
      <c r="J125" s="1">
        <f>CD20</f>
        <v>0</v>
      </c>
      <c r="K125" s="5">
        <f>CD21</f>
        <v>0.12405452992097436</v>
      </c>
      <c r="L125" s="5">
        <f>CD22</f>
        <v>0</v>
      </c>
    </row>
    <row r="126" spans="1:12" x14ac:dyDescent="0.25">
      <c r="C126" t="s">
        <v>12</v>
      </c>
      <c r="D126" s="1">
        <f>CE14</f>
        <v>0</v>
      </c>
      <c r="E126" s="1">
        <f>CE15</f>
        <v>0</v>
      </c>
      <c r="F126" s="1">
        <f>CE16</f>
        <v>0</v>
      </c>
      <c r="G126" s="1">
        <f>CE17</f>
        <v>0</v>
      </c>
      <c r="H126" s="1">
        <f>CE18</f>
        <v>0</v>
      </c>
      <c r="I126" s="1">
        <f>CE19</f>
        <v>0</v>
      </c>
      <c r="J126" s="1">
        <f>CE20</f>
        <v>0</v>
      </c>
      <c r="K126" s="5">
        <f>CE21</f>
        <v>0</v>
      </c>
      <c r="L126" s="5">
        <f>CE22</f>
        <v>0</v>
      </c>
    </row>
    <row r="127" spans="1:12" x14ac:dyDescent="0.25">
      <c r="C127" t="s">
        <v>13</v>
      </c>
      <c r="D127" s="1">
        <f>CF14</f>
        <v>0</v>
      </c>
      <c r="E127" s="1">
        <f>CF15</f>
        <v>5.0213906424789768E-2</v>
      </c>
      <c r="F127" s="1">
        <f>CF16</f>
        <v>0</v>
      </c>
      <c r="G127" s="1">
        <f>CF17</f>
        <v>0</v>
      </c>
      <c r="H127" s="1">
        <f>CF18</f>
        <v>0</v>
      </c>
      <c r="I127" s="1">
        <f>CF19</f>
        <v>0</v>
      </c>
      <c r="J127" s="1">
        <f>CF20</f>
        <v>0</v>
      </c>
      <c r="K127" s="5">
        <f>CF21</f>
        <v>0.18608179488146154</v>
      </c>
      <c r="L127" s="5">
        <f>CF22</f>
        <v>0</v>
      </c>
    </row>
    <row r="128" spans="1:12" x14ac:dyDescent="0.25">
      <c r="C128" t="s">
        <v>14</v>
      </c>
      <c r="D128" s="1">
        <f>CG14</f>
        <v>0.7135572799691301</v>
      </c>
      <c r="E128" s="1">
        <f>CG15</f>
        <v>5.6763546393240598E-2</v>
      </c>
      <c r="F128" s="1">
        <f>CG16</f>
        <v>15.569275422638293</v>
      </c>
      <c r="G128" s="1">
        <f>CG17</f>
        <v>0</v>
      </c>
      <c r="H128" s="1">
        <f>CG18</f>
        <v>0</v>
      </c>
      <c r="I128" s="1">
        <f>CG19</f>
        <v>0</v>
      </c>
      <c r="J128" s="1">
        <f>CG20</f>
        <v>0</v>
      </c>
      <c r="K128" s="5">
        <f>CG21</f>
        <v>0</v>
      </c>
      <c r="L128" s="5">
        <f>CG22</f>
        <v>0</v>
      </c>
    </row>
    <row r="129" spans="1:12" x14ac:dyDescent="0.25">
      <c r="C129" t="s">
        <v>131</v>
      </c>
      <c r="D129" s="1">
        <f>CI14</f>
        <v>0</v>
      </c>
      <c r="E129" s="1">
        <f>CI15</f>
        <v>4.5847479779155875E-2</v>
      </c>
      <c r="F129" s="1">
        <f>CI16</f>
        <v>0</v>
      </c>
      <c r="G129" s="1">
        <f>CI17</f>
        <v>0</v>
      </c>
      <c r="H129" s="1">
        <f>CI18</f>
        <v>0</v>
      </c>
      <c r="I129" s="1">
        <f>CI19</f>
        <v>0</v>
      </c>
      <c r="J129" s="1">
        <f>CI20</f>
        <v>0</v>
      </c>
      <c r="K129" s="5">
        <f>CI21</f>
        <v>6.2027264960487181E-2</v>
      </c>
      <c r="L129" s="5">
        <f>CI22</f>
        <v>0</v>
      </c>
    </row>
    <row r="130" spans="1:12" x14ac:dyDescent="0.25">
      <c r="C130" t="s">
        <v>15</v>
      </c>
      <c r="D130" s="1">
        <f>CJ14</f>
        <v>0</v>
      </c>
      <c r="E130" s="1">
        <f>CJ15</f>
        <v>7.8595679621410064E-2</v>
      </c>
      <c r="F130" s="1">
        <f>CJ16</f>
        <v>0</v>
      </c>
      <c r="G130" s="1">
        <f>CJ17</f>
        <v>0</v>
      </c>
      <c r="H130" s="1">
        <f>CJ18</f>
        <v>0</v>
      </c>
      <c r="I130" s="1">
        <f>CJ19</f>
        <v>0</v>
      </c>
      <c r="J130" s="1">
        <f>CJ20</f>
        <v>0</v>
      </c>
      <c r="K130" s="5">
        <f>CJ21</f>
        <v>0.12405452992097436</v>
      </c>
      <c r="L130" s="5">
        <f>CJ22</f>
        <v>1.2619827149953804</v>
      </c>
    </row>
    <row r="131" spans="1:12" x14ac:dyDescent="0.25">
      <c r="C131" t="s">
        <v>130</v>
      </c>
      <c r="D131" s="1">
        <f>CH14</f>
        <v>0</v>
      </c>
      <c r="E131" s="1">
        <f>CH15</f>
        <v>0</v>
      </c>
      <c r="F131" s="1">
        <f>CH16</f>
        <v>0</v>
      </c>
      <c r="G131" s="1">
        <f>CH17</f>
        <v>0</v>
      </c>
      <c r="H131" s="1">
        <f>CH18</f>
        <v>0</v>
      </c>
      <c r="I131" s="1">
        <f>CH19</f>
        <v>0</v>
      </c>
      <c r="J131" s="1">
        <f>CH20</f>
        <v>0</v>
      </c>
      <c r="K131" s="5">
        <f>CH21</f>
        <v>0</v>
      </c>
      <c r="L131" s="5">
        <f>CH22</f>
        <v>0</v>
      </c>
    </row>
    <row r="133" spans="1:12" x14ac:dyDescent="0.25">
      <c r="D133" t="s">
        <v>1</v>
      </c>
      <c r="E133" t="s">
        <v>0</v>
      </c>
      <c r="F133" t="s">
        <v>8</v>
      </c>
      <c r="G133" t="s">
        <v>2</v>
      </c>
      <c r="H133" t="s">
        <v>3</v>
      </c>
      <c r="I133" t="s">
        <v>4</v>
      </c>
      <c r="J133" t="s">
        <v>5</v>
      </c>
      <c r="K133" s="4" t="s">
        <v>6</v>
      </c>
      <c r="L133" s="4" t="s">
        <v>7</v>
      </c>
    </row>
    <row r="134" spans="1:12" x14ac:dyDescent="0.25">
      <c r="A134">
        <v>2030</v>
      </c>
      <c r="B134" t="s">
        <v>135</v>
      </c>
      <c r="C134" t="s">
        <v>11</v>
      </c>
      <c r="D134" s="1">
        <f>CK14</f>
        <v>5.7084582397530408</v>
      </c>
      <c r="E134" s="1">
        <f>CK15</f>
        <v>0.1266263727233829</v>
      </c>
      <c r="F134" s="1">
        <f>CK16</f>
        <v>10.224598785016193</v>
      </c>
      <c r="G134" s="1">
        <f>CK17</f>
        <v>0.10048818646153945</v>
      </c>
      <c r="H134" s="1">
        <f>CK18</f>
        <v>0</v>
      </c>
      <c r="I134" s="1">
        <f>CK19</f>
        <v>0</v>
      </c>
      <c r="J134" s="1">
        <f>CK20</f>
        <v>0</v>
      </c>
      <c r="K134" s="5">
        <f>CK21</f>
        <v>0.31013632480243591</v>
      </c>
      <c r="L134" s="5">
        <f>CK22</f>
        <v>0.8413218099969203</v>
      </c>
    </row>
    <row r="135" spans="1:12" x14ac:dyDescent="0.25">
      <c r="C135" t="s">
        <v>12</v>
      </c>
      <c r="D135" s="1">
        <f>CL14</f>
        <v>59.938811517406933</v>
      </c>
      <c r="E135" s="1">
        <f>CL15</f>
        <v>0.85800283586706005</v>
      </c>
      <c r="F135" s="1">
        <f>CL16</f>
        <v>31.835682580618595</v>
      </c>
      <c r="G135" s="1">
        <f>CL17</f>
        <v>0.10048818646153945</v>
      </c>
      <c r="H135" s="1">
        <f>CL18</f>
        <v>0</v>
      </c>
      <c r="I135" s="1">
        <f>CL19</f>
        <v>0</v>
      </c>
      <c r="J135" s="1">
        <f>CL20</f>
        <v>1.8730379988020782</v>
      </c>
      <c r="K135" s="5">
        <f>CL21</f>
        <v>2.4190633334589999</v>
      </c>
      <c r="L135" s="5">
        <f>CL22</f>
        <v>15.564453484943025</v>
      </c>
    </row>
    <row r="136" spans="1:12" x14ac:dyDescent="0.25">
      <c r="C136" t="s">
        <v>13</v>
      </c>
      <c r="D136" s="1">
        <f>CM14</f>
        <v>26.639471785514189</v>
      </c>
      <c r="E136" s="1">
        <f>CM15</f>
        <v>0.366779838233247</v>
      </c>
      <c r="F136" s="1">
        <f>CM16</f>
        <v>39.968886159608751</v>
      </c>
      <c r="G136" s="1">
        <f>CM17</f>
        <v>0</v>
      </c>
      <c r="H136" s="1">
        <f>CM18</f>
        <v>0</v>
      </c>
      <c r="I136" s="1">
        <f>CM19</f>
        <v>0</v>
      </c>
      <c r="J136" s="1">
        <f>CM20</f>
        <v>0</v>
      </c>
      <c r="K136" s="5">
        <f>CM21</f>
        <v>0.74432717952584615</v>
      </c>
      <c r="L136" s="5">
        <f>CM22</f>
        <v>1.2619827149953804</v>
      </c>
    </row>
    <row r="137" spans="1:12" x14ac:dyDescent="0.25">
      <c r="C137" t="s">
        <v>14</v>
      </c>
      <c r="D137" s="1">
        <f>CN14</f>
        <v>25.925914505545055</v>
      </c>
      <c r="E137" s="1">
        <f>CN15</f>
        <v>0.31001629184000634</v>
      </c>
      <c r="F137" s="1">
        <f>CN16</f>
        <v>42.060281365634786</v>
      </c>
      <c r="G137" s="1">
        <f>CN17</f>
        <v>0</v>
      </c>
      <c r="H137" s="1">
        <f>CN18</f>
        <v>0</v>
      </c>
      <c r="I137" s="1">
        <f>CN19</f>
        <v>0</v>
      </c>
      <c r="J137" s="1">
        <f>CN20</f>
        <v>0</v>
      </c>
      <c r="K137" s="5">
        <f>CN21</f>
        <v>1.3025725641702308</v>
      </c>
      <c r="L137" s="5">
        <f>CN22</f>
        <v>5.0479308599815216</v>
      </c>
    </row>
    <row r="138" spans="1:12" x14ac:dyDescent="0.25">
      <c r="C138" t="s">
        <v>131</v>
      </c>
      <c r="D138" s="1">
        <f>CP14</f>
        <v>18.076784425884629</v>
      </c>
      <c r="E138" s="1">
        <f>CP15</f>
        <v>0.26416881206085047</v>
      </c>
      <c r="F138" s="1">
        <f>CP16</f>
        <v>13.710257461726258</v>
      </c>
      <c r="G138" s="1">
        <f>CP17</f>
        <v>0</v>
      </c>
      <c r="H138" s="1">
        <f>CP18</f>
        <v>0</v>
      </c>
      <c r="I138" s="1">
        <f>CP19</f>
        <v>0</v>
      </c>
      <c r="J138" s="1">
        <f>CP20</f>
        <v>0</v>
      </c>
      <c r="K138" s="5">
        <f>CP21</f>
        <v>1.2405452992097437</v>
      </c>
      <c r="L138" s="5">
        <f>CP22</f>
        <v>3.3652872399876812</v>
      </c>
    </row>
    <row r="139" spans="1:12" x14ac:dyDescent="0.25">
      <c r="C139" t="s">
        <v>15</v>
      </c>
      <c r="D139" s="1">
        <f>CQ14</f>
        <v>0</v>
      </c>
      <c r="E139" s="1">
        <f>CQ15</f>
        <v>9.3878172881128694E-2</v>
      </c>
      <c r="F139" s="1">
        <f>CQ16</f>
        <v>9.5274670496741791</v>
      </c>
      <c r="G139" s="1">
        <f>CQ17</f>
        <v>0</v>
      </c>
      <c r="H139" s="1">
        <f>CQ18</f>
        <v>0</v>
      </c>
      <c r="I139" s="1">
        <f>CQ19</f>
        <v>0</v>
      </c>
      <c r="J139" s="1">
        <f>CQ20</f>
        <v>0</v>
      </c>
      <c r="K139" s="5">
        <f>CQ21</f>
        <v>0.31013632480243591</v>
      </c>
      <c r="L139" s="5">
        <f>CQ22</f>
        <v>2.1033045249923008</v>
      </c>
    </row>
    <row r="140" spans="1:12" x14ac:dyDescent="0.25">
      <c r="C140" t="s">
        <v>130</v>
      </c>
      <c r="D140" s="1">
        <f>CO14</f>
        <v>11.179064052849705</v>
      </c>
      <c r="E140" s="1">
        <f>CO15</f>
        <v>0.16374099921127097</v>
      </c>
      <c r="F140" s="1">
        <f>CO16</f>
        <v>19.054934099348358</v>
      </c>
      <c r="G140" s="1">
        <f>CO17</f>
        <v>0</v>
      </c>
      <c r="H140" s="1">
        <f>CO18</f>
        <v>0</v>
      </c>
      <c r="I140" s="1">
        <f>CO19</f>
        <v>0</v>
      </c>
      <c r="J140" s="1">
        <f>CO20</f>
        <v>0</v>
      </c>
      <c r="K140" s="5">
        <f>CO21</f>
        <v>0.31013632480243591</v>
      </c>
      <c r="L140" s="5">
        <f>CO22</f>
        <v>2.1033045249923008</v>
      </c>
    </row>
    <row r="141" spans="1:12" x14ac:dyDescent="0.25">
      <c r="D141" s="1"/>
      <c r="E141" s="1"/>
      <c r="F141" s="1"/>
      <c r="G141" s="1"/>
      <c r="H141" s="1"/>
      <c r="I141" s="1"/>
      <c r="J141" s="1"/>
      <c r="K141" s="5"/>
      <c r="L141" s="5"/>
    </row>
    <row r="142" spans="1:12" x14ac:dyDescent="0.25">
      <c r="D142" t="s">
        <v>1</v>
      </c>
      <c r="E142" t="s">
        <v>0</v>
      </c>
      <c r="F142" t="s">
        <v>8</v>
      </c>
      <c r="G142" t="s">
        <v>2</v>
      </c>
      <c r="H142" t="s">
        <v>3</v>
      </c>
      <c r="I142" t="s">
        <v>4</v>
      </c>
      <c r="J142" t="s">
        <v>5</v>
      </c>
      <c r="K142" s="4" t="s">
        <v>6</v>
      </c>
      <c r="L142" s="4" t="s">
        <v>7</v>
      </c>
    </row>
    <row r="143" spans="1:12" x14ac:dyDescent="0.25">
      <c r="A143">
        <v>2050</v>
      </c>
      <c r="B143" t="s">
        <v>135</v>
      </c>
      <c r="C143" t="s">
        <v>11</v>
      </c>
      <c r="D143" s="1">
        <f>CR14</f>
        <v>0</v>
      </c>
      <c r="E143" s="1">
        <f>CR15</f>
        <v>6.9862826330142277E-2</v>
      </c>
      <c r="F143" s="1">
        <f>CR16</f>
        <v>0.23237724511400437</v>
      </c>
      <c r="G143" s="1">
        <f>CR17</f>
        <v>0.10048818646153945</v>
      </c>
      <c r="H143" s="1">
        <f>CR18</f>
        <v>0</v>
      </c>
      <c r="I143" s="1">
        <f>CR19</f>
        <v>0</v>
      </c>
      <c r="J143" s="1">
        <f>CR20</f>
        <v>0</v>
      </c>
      <c r="K143" s="5">
        <f>CR21</f>
        <v>0.31013632480243591</v>
      </c>
      <c r="L143" s="5">
        <f>CR22</f>
        <v>0</v>
      </c>
    </row>
    <row r="144" spans="1:12" x14ac:dyDescent="0.25">
      <c r="C144" t="s">
        <v>12</v>
      </c>
      <c r="D144" s="1">
        <f>CS14</f>
        <v>53.041091144372011</v>
      </c>
      <c r="E144" s="1">
        <f>CS15</f>
        <v>0.5523529706726874</v>
      </c>
      <c r="F144" s="1">
        <f>CS16</f>
        <v>16.731161648208314</v>
      </c>
      <c r="G144" s="1">
        <f>CS17</f>
        <v>0.3014645593846183</v>
      </c>
      <c r="H144" s="1">
        <f>CS18</f>
        <v>0</v>
      </c>
      <c r="I144" s="1">
        <f>CS19</f>
        <v>0</v>
      </c>
      <c r="J144" s="1">
        <f>CS20</f>
        <v>0.11017870581188695</v>
      </c>
      <c r="K144" s="5">
        <f>CS21</f>
        <v>0.49621811968389745</v>
      </c>
      <c r="L144" s="5">
        <f>CS22</f>
        <v>3.3652872399876812</v>
      </c>
    </row>
    <row r="145" spans="1:12" x14ac:dyDescent="0.25">
      <c r="C145" t="s">
        <v>13</v>
      </c>
      <c r="D145" s="1">
        <f>CT14</f>
        <v>44.240551358086066</v>
      </c>
      <c r="E145" s="1">
        <f>CT15</f>
        <v>0.50213906424789767</v>
      </c>
      <c r="F145" s="1">
        <f>CT16</f>
        <v>30.673796355048577</v>
      </c>
      <c r="G145" s="1">
        <f>CT17</f>
        <v>0</v>
      </c>
      <c r="H145" s="1">
        <f>CT18</f>
        <v>0</v>
      </c>
      <c r="I145" s="1">
        <f>CT19</f>
        <v>0</v>
      </c>
      <c r="J145" s="1">
        <f>CT20</f>
        <v>0</v>
      </c>
      <c r="K145" s="5">
        <f>CT21</f>
        <v>3.0393359830638715</v>
      </c>
      <c r="L145" s="5">
        <f>CT22</f>
        <v>3.3652872399876812</v>
      </c>
    </row>
    <row r="146" spans="1:12" x14ac:dyDescent="0.25">
      <c r="C146" t="s">
        <v>14</v>
      </c>
      <c r="D146" s="1">
        <f>CU14</f>
        <v>49.711157171182727</v>
      </c>
      <c r="E146" s="1">
        <f>CU15</f>
        <v>0.63313186361691443</v>
      </c>
      <c r="F146" s="1">
        <f>CU16</f>
        <v>40.66601789495077</v>
      </c>
      <c r="G146" s="1">
        <f>CU17</f>
        <v>0</v>
      </c>
      <c r="H146" s="1">
        <f>CU18</f>
        <v>0</v>
      </c>
      <c r="I146" s="1">
        <f>CU19</f>
        <v>0</v>
      </c>
      <c r="J146" s="1">
        <f>CU20</f>
        <v>0</v>
      </c>
      <c r="K146" s="5">
        <f>CU21</f>
        <v>0.49621811968389745</v>
      </c>
      <c r="L146" s="5">
        <f>CU22</f>
        <v>3.3652872399876812</v>
      </c>
    </row>
    <row r="147" spans="1:12" x14ac:dyDescent="0.25">
      <c r="C147" t="s">
        <v>131</v>
      </c>
      <c r="D147" s="1">
        <f>CW14</f>
        <v>12.606178612787966</v>
      </c>
      <c r="E147" s="1">
        <f>CW15</f>
        <v>0.19867241237634209</v>
      </c>
      <c r="F147" s="1">
        <f>CW16</f>
        <v>12.780748481270241</v>
      </c>
      <c r="G147" s="1">
        <f>CW17</f>
        <v>0</v>
      </c>
      <c r="H147" s="1">
        <f>CW18</f>
        <v>0</v>
      </c>
      <c r="I147" s="1">
        <f>CW19</f>
        <v>0</v>
      </c>
      <c r="J147" s="1">
        <f>CW20</f>
        <v>0</v>
      </c>
      <c r="K147" s="5">
        <f>CW21</f>
        <v>0.43419085472341029</v>
      </c>
      <c r="L147" s="5">
        <f>CW22</f>
        <v>2.5239654299907608</v>
      </c>
    </row>
    <row r="148" spans="1:12" x14ac:dyDescent="0.25">
      <c r="C148" t="s">
        <v>15</v>
      </c>
      <c r="D148" s="1">
        <f>CX14</f>
        <v>0</v>
      </c>
      <c r="E148" s="1">
        <f>CX15</f>
        <v>6.3313186361691448E-2</v>
      </c>
      <c r="F148" s="1">
        <f>CX16</f>
        <v>1.3942634706840262</v>
      </c>
      <c r="G148" s="1">
        <f>CX17</f>
        <v>0</v>
      </c>
      <c r="H148" s="1">
        <f>CX18</f>
        <v>0</v>
      </c>
      <c r="I148" s="1">
        <f>CX19</f>
        <v>0</v>
      </c>
      <c r="J148" s="1">
        <f>CX20</f>
        <v>0</v>
      </c>
      <c r="K148" s="5">
        <f>CX21</f>
        <v>0.12405452992097436</v>
      </c>
      <c r="L148" s="5">
        <f>CX22</f>
        <v>0.42066090499846015</v>
      </c>
    </row>
    <row r="149" spans="1:12" x14ac:dyDescent="0.25">
      <c r="C149" t="s">
        <v>130</v>
      </c>
      <c r="D149" s="1">
        <f>CV14</f>
        <v>6.8977203730349244</v>
      </c>
      <c r="E149" s="1">
        <f>CV15</f>
        <v>0.11571030610929817</v>
      </c>
      <c r="F149" s="1">
        <f>CV16</f>
        <v>2.7885269413680525</v>
      </c>
      <c r="G149" s="1">
        <f>CV17</f>
        <v>0</v>
      </c>
      <c r="H149" s="1">
        <f>CV18</f>
        <v>0</v>
      </c>
      <c r="I149" s="1">
        <f>CV19</f>
        <v>0</v>
      </c>
      <c r="J149" s="1">
        <f>CV20</f>
        <v>0</v>
      </c>
      <c r="K149" s="5">
        <f>CV21</f>
        <v>0.12405452992097436</v>
      </c>
      <c r="L149" s="5">
        <f>CV22</f>
        <v>0.42066090499846015</v>
      </c>
    </row>
    <row r="150" spans="1:12" x14ac:dyDescent="0.25">
      <c r="D150" s="1"/>
      <c r="E150" s="1"/>
      <c r="F150" s="1"/>
      <c r="G150" s="1"/>
      <c r="H150" s="1"/>
      <c r="I150" s="1"/>
      <c r="J150" s="1"/>
      <c r="K150" s="5"/>
      <c r="L150" s="5"/>
    </row>
    <row r="151" spans="1:12" x14ac:dyDescent="0.25">
      <c r="D151" t="s">
        <v>1</v>
      </c>
      <c r="E151" t="s">
        <v>0</v>
      </c>
      <c r="F151" t="s">
        <v>8</v>
      </c>
      <c r="G151" t="s">
        <v>2</v>
      </c>
      <c r="H151" t="s">
        <v>3</v>
      </c>
      <c r="I151" t="s">
        <v>4</v>
      </c>
      <c r="J151" t="s">
        <v>5</v>
      </c>
      <c r="K151" s="4" t="s">
        <v>6</v>
      </c>
      <c r="L151" s="4" t="s">
        <v>7</v>
      </c>
    </row>
    <row r="152" spans="1:12" x14ac:dyDescent="0.25">
      <c r="A152">
        <v>2070</v>
      </c>
      <c r="B152" t="s">
        <v>135</v>
      </c>
      <c r="C152" t="s">
        <v>11</v>
      </c>
      <c r="D152" s="1">
        <f>CY14</f>
        <v>0</v>
      </c>
      <c r="E152" s="1">
        <f>CY15</f>
        <v>5.2397119747606712E-2</v>
      </c>
      <c r="F152" s="1">
        <f>CY16</f>
        <v>0</v>
      </c>
      <c r="G152" s="1">
        <f>CY17</f>
        <v>0</v>
      </c>
      <c r="H152" s="1">
        <f>CY18</f>
        <v>0</v>
      </c>
      <c r="I152" s="1">
        <f>CY19</f>
        <v>0</v>
      </c>
      <c r="J152" s="1">
        <f>CY20</f>
        <v>0</v>
      </c>
      <c r="K152" s="5">
        <f>CY21</f>
        <v>6.2027264960487181E-2</v>
      </c>
      <c r="L152" s="5">
        <f>CY22</f>
        <v>0</v>
      </c>
    </row>
    <row r="153" spans="1:12" x14ac:dyDescent="0.25">
      <c r="C153" t="s">
        <v>12</v>
      </c>
      <c r="D153" s="1">
        <f>CZ14</f>
        <v>44.954108638055196</v>
      </c>
      <c r="E153" s="1">
        <f>CZ15</f>
        <v>0.32529878509972499</v>
      </c>
      <c r="F153" s="1">
        <f>CZ16</f>
        <v>1.6266407157980307</v>
      </c>
      <c r="G153" s="1">
        <f>CZ17</f>
        <v>0.40195274584615781</v>
      </c>
      <c r="H153" s="1">
        <f>CZ18</f>
        <v>0</v>
      </c>
      <c r="I153" s="1">
        <f>CZ19</f>
        <v>0</v>
      </c>
      <c r="J153" s="1">
        <f>CZ20</f>
        <v>0</v>
      </c>
      <c r="K153" s="5">
        <f>CZ21</f>
        <v>0.12405452992097436</v>
      </c>
      <c r="L153" s="5">
        <f>CZ22</f>
        <v>0</v>
      </c>
    </row>
    <row r="154" spans="1:12" x14ac:dyDescent="0.25">
      <c r="C154" t="s">
        <v>13</v>
      </c>
      <c r="D154" s="1">
        <f>DA14</f>
        <v>14.033293172726225</v>
      </c>
      <c r="E154" s="1">
        <f>DA15</f>
        <v>0.45629158446874168</v>
      </c>
      <c r="F154" s="1">
        <f>DA16</f>
        <v>16.034029912866302</v>
      </c>
      <c r="G154" s="1">
        <f>DA17</f>
        <v>0</v>
      </c>
      <c r="H154" s="1">
        <f>DA18</f>
        <v>0</v>
      </c>
      <c r="I154" s="1">
        <f>DA19</f>
        <v>0</v>
      </c>
      <c r="J154" s="1">
        <f>DA20</f>
        <v>0</v>
      </c>
      <c r="K154" s="5">
        <f>DA21</f>
        <v>2.6051451283404616</v>
      </c>
      <c r="L154" s="5">
        <f>DA22</f>
        <v>2.9446263349892208</v>
      </c>
    </row>
    <row r="155" spans="1:12" x14ac:dyDescent="0.25">
      <c r="C155" t="s">
        <v>14</v>
      </c>
      <c r="D155" s="1">
        <f>DB14</f>
        <v>7.8491300796604309</v>
      </c>
      <c r="E155" s="1">
        <f>DB15</f>
        <v>0.12444315940056594</v>
      </c>
      <c r="F155" s="1">
        <f>DB16</f>
        <v>17.893047873778336</v>
      </c>
      <c r="G155" s="1">
        <f>DB17</f>
        <v>0</v>
      </c>
      <c r="H155" s="1">
        <f>DB18</f>
        <v>0</v>
      </c>
      <c r="I155" s="1">
        <f>DB19</f>
        <v>0</v>
      </c>
      <c r="J155" s="1">
        <f>DB20</f>
        <v>0</v>
      </c>
      <c r="K155" s="5">
        <f>DB21</f>
        <v>0</v>
      </c>
      <c r="L155" s="5">
        <f>DB22</f>
        <v>0</v>
      </c>
    </row>
    <row r="156" spans="1:12" x14ac:dyDescent="0.25">
      <c r="C156" t="s">
        <v>131</v>
      </c>
      <c r="D156" s="1">
        <f>DD14</f>
        <v>0</v>
      </c>
      <c r="E156" s="1">
        <f>DD15</f>
        <v>3.9297839810705032E-2</v>
      </c>
      <c r="F156" s="1">
        <f>DD16</f>
        <v>0</v>
      </c>
      <c r="G156" s="1">
        <f>DD17</f>
        <v>0</v>
      </c>
      <c r="H156" s="1">
        <f>DD18</f>
        <v>0</v>
      </c>
      <c r="I156" s="1">
        <f>DD19</f>
        <v>0</v>
      </c>
      <c r="J156" s="1">
        <f>DD20</f>
        <v>0</v>
      </c>
      <c r="K156" s="5">
        <f>DD21</f>
        <v>6.2027264960487181E-2</v>
      </c>
      <c r="L156" s="5">
        <f>DD22</f>
        <v>0.8413218099969203</v>
      </c>
    </row>
    <row r="157" spans="1:12" x14ac:dyDescent="0.25">
      <c r="C157" t="s">
        <v>15</v>
      </c>
      <c r="D157" s="1">
        <f>DE14</f>
        <v>0</v>
      </c>
      <c r="E157" s="1">
        <f>DE15</f>
        <v>0.16810742585690486</v>
      </c>
      <c r="F157" s="1">
        <f>DE16</f>
        <v>0.92950898045601749</v>
      </c>
      <c r="G157" s="1">
        <f>DE17</f>
        <v>0</v>
      </c>
      <c r="H157" s="1">
        <f>DE18</f>
        <v>0</v>
      </c>
      <c r="I157" s="1">
        <f>DE19</f>
        <v>0</v>
      </c>
      <c r="J157" s="1">
        <f>DE20</f>
        <v>0</v>
      </c>
      <c r="K157" s="5">
        <f>DE21</f>
        <v>0.68229991456535899</v>
      </c>
      <c r="L157" s="5">
        <f>DE22</f>
        <v>4.2066090499846016</v>
      </c>
    </row>
    <row r="158" spans="1:12" x14ac:dyDescent="0.25">
      <c r="C158" t="s">
        <v>130</v>
      </c>
      <c r="D158" s="1">
        <f>DC14</f>
        <v>0</v>
      </c>
      <c r="E158" s="1">
        <f>DC15</f>
        <v>1.3099279936901678E-2</v>
      </c>
      <c r="F158" s="1">
        <f>DC16</f>
        <v>0</v>
      </c>
      <c r="G158" s="1">
        <f>DC17</f>
        <v>0</v>
      </c>
      <c r="H158" s="1">
        <f>DC18</f>
        <v>0</v>
      </c>
      <c r="I158" s="1">
        <f>DC19</f>
        <v>0</v>
      </c>
      <c r="J158" s="1">
        <f>DC20</f>
        <v>0</v>
      </c>
      <c r="K158" s="5">
        <f>DC21</f>
        <v>0</v>
      </c>
      <c r="L158" s="5">
        <f>DC22</f>
        <v>0</v>
      </c>
    </row>
    <row r="159" spans="1:12" x14ac:dyDescent="0.25">
      <c r="D159" s="1"/>
      <c r="E159" s="1"/>
      <c r="F159" s="1"/>
      <c r="G159" s="1"/>
      <c r="H159" s="1"/>
      <c r="I159" s="1"/>
      <c r="J159" s="1"/>
      <c r="K159" s="5"/>
      <c r="L159" s="5"/>
    </row>
    <row r="160" spans="1:12" x14ac:dyDescent="0.25">
      <c r="D160" t="s">
        <v>1</v>
      </c>
      <c r="E160" t="s">
        <v>0</v>
      </c>
      <c r="F160" t="s">
        <v>8</v>
      </c>
      <c r="G160" t="s">
        <v>2</v>
      </c>
      <c r="H160" t="s">
        <v>3</v>
      </c>
      <c r="I160" t="s">
        <v>4</v>
      </c>
      <c r="J160" t="s">
        <v>5</v>
      </c>
      <c r="K160" s="4" t="s">
        <v>6</v>
      </c>
      <c r="L160" s="4" t="s">
        <v>7</v>
      </c>
    </row>
    <row r="161" spans="1:12" x14ac:dyDescent="0.25">
      <c r="A161">
        <v>2090</v>
      </c>
      <c r="B161" t="s">
        <v>135</v>
      </c>
      <c r="C161" t="s">
        <v>11</v>
      </c>
      <c r="D161" s="1">
        <f>DF14</f>
        <v>0</v>
      </c>
      <c r="E161" s="1">
        <f>DF15</f>
        <v>5.8946759716057555E-2</v>
      </c>
      <c r="F161" s="1">
        <f>DF16</f>
        <v>0</v>
      </c>
      <c r="G161" s="1">
        <f>DF17</f>
        <v>0</v>
      </c>
      <c r="H161" s="1">
        <f>DF18</f>
        <v>0</v>
      </c>
      <c r="I161" s="1">
        <f>DF19</f>
        <v>0</v>
      </c>
      <c r="J161" s="1">
        <f>DF20</f>
        <v>0</v>
      </c>
      <c r="K161" s="5">
        <f>DF21</f>
        <v>6.2027264960487181E-2</v>
      </c>
      <c r="L161" s="5">
        <f>DF22</f>
        <v>0</v>
      </c>
    </row>
    <row r="162" spans="1:12" x14ac:dyDescent="0.25">
      <c r="C162" t="s">
        <v>12</v>
      </c>
      <c r="D162" s="1">
        <f>DG14</f>
        <v>0</v>
      </c>
      <c r="E162" s="1">
        <f>DG15</f>
        <v>6.5496399684508389E-3</v>
      </c>
      <c r="F162" s="1">
        <f>DG16</f>
        <v>0</v>
      </c>
      <c r="G162" s="1">
        <f>DG17</f>
        <v>0.20097637292307891</v>
      </c>
      <c r="H162" s="1">
        <f>DG18</f>
        <v>0</v>
      </c>
      <c r="I162" s="1">
        <f>DG19</f>
        <v>0</v>
      </c>
      <c r="J162" s="1">
        <f>DG20</f>
        <v>0</v>
      </c>
      <c r="K162" s="5">
        <f>DG21</f>
        <v>0</v>
      </c>
      <c r="L162" s="5">
        <f>DG22</f>
        <v>0</v>
      </c>
    </row>
    <row r="163" spans="1:12" x14ac:dyDescent="0.25">
      <c r="C163" t="s">
        <v>13</v>
      </c>
      <c r="D163" s="1">
        <f>DH14</f>
        <v>0.47570485331275342</v>
      </c>
      <c r="E163" s="1">
        <f>DH15</f>
        <v>0.23578703886423022</v>
      </c>
      <c r="F163" s="1">
        <f>DH16</f>
        <v>0.23237724511400437</v>
      </c>
      <c r="G163" s="1">
        <f>DH17</f>
        <v>0</v>
      </c>
      <c r="H163" s="1">
        <f>DH18</f>
        <v>0</v>
      </c>
      <c r="I163" s="1">
        <f>DH19</f>
        <v>0</v>
      </c>
      <c r="J163" s="1">
        <f>DH20</f>
        <v>0</v>
      </c>
      <c r="K163" s="5">
        <f>DH21</f>
        <v>0.43419085472341029</v>
      </c>
      <c r="L163" s="5">
        <f>DH22</f>
        <v>1.2619827149953804</v>
      </c>
    </row>
    <row r="164" spans="1:12" x14ac:dyDescent="0.25">
      <c r="C164" t="s">
        <v>14</v>
      </c>
      <c r="D164" s="1">
        <f>DI14</f>
        <v>0</v>
      </c>
      <c r="E164" s="1">
        <f>DI15</f>
        <v>2.1832133228169462E-3</v>
      </c>
      <c r="F164" s="1">
        <f>DI16</f>
        <v>0.23237724511400437</v>
      </c>
      <c r="G164" s="1">
        <f>DI17</f>
        <v>0</v>
      </c>
      <c r="H164" s="1">
        <f>DI18</f>
        <v>0</v>
      </c>
      <c r="I164" s="1">
        <f>DI19</f>
        <v>0</v>
      </c>
      <c r="J164" s="1">
        <f>DI20</f>
        <v>0</v>
      </c>
      <c r="K164" s="5">
        <f>DI21</f>
        <v>0</v>
      </c>
      <c r="L164" s="5">
        <f>DI22</f>
        <v>0</v>
      </c>
    </row>
    <row r="165" spans="1:12" x14ac:dyDescent="0.25">
      <c r="C165" t="s">
        <v>131</v>
      </c>
      <c r="D165" s="1">
        <f>DK14</f>
        <v>0</v>
      </c>
      <c r="E165" s="1">
        <f>DK15</f>
        <v>3.0564986519437249E-2</v>
      </c>
      <c r="F165" s="1">
        <f>DK16</f>
        <v>0</v>
      </c>
      <c r="G165" s="1">
        <f>DK17</f>
        <v>0</v>
      </c>
      <c r="H165" s="1">
        <f>DK18</f>
        <v>0</v>
      </c>
      <c r="I165" s="1">
        <f>DK19</f>
        <v>0</v>
      </c>
      <c r="J165" s="1">
        <f>DK20</f>
        <v>0</v>
      </c>
      <c r="K165" s="5">
        <f>DK21</f>
        <v>0</v>
      </c>
      <c r="L165" s="5">
        <f>DK22</f>
        <v>0</v>
      </c>
    </row>
    <row r="166" spans="1:12" x14ac:dyDescent="0.25">
      <c r="C166" t="s">
        <v>15</v>
      </c>
      <c r="D166" s="1">
        <f>DL14</f>
        <v>0</v>
      </c>
      <c r="E166" s="1">
        <f>DL15</f>
        <v>0.12444315940056594</v>
      </c>
      <c r="F166" s="1">
        <f>DL16</f>
        <v>0</v>
      </c>
      <c r="G166" s="1">
        <f>DL17</f>
        <v>0</v>
      </c>
      <c r="H166" s="1">
        <f>DL18</f>
        <v>0</v>
      </c>
      <c r="I166" s="1">
        <f>DL19</f>
        <v>0</v>
      </c>
      <c r="J166" s="1">
        <f>DL20</f>
        <v>0</v>
      </c>
      <c r="K166" s="5">
        <f>DL21</f>
        <v>0.55824538464438456</v>
      </c>
      <c r="L166" s="5">
        <f>DL22</f>
        <v>7.1512353849738224</v>
      </c>
    </row>
    <row r="167" spans="1:12" x14ac:dyDescent="0.25">
      <c r="C167" t="s">
        <v>130</v>
      </c>
      <c r="D167" s="1">
        <f>DJ14</f>
        <v>0</v>
      </c>
      <c r="E167" s="1">
        <f>DJ15</f>
        <v>0</v>
      </c>
      <c r="F167" s="1">
        <f>DJ16</f>
        <v>0</v>
      </c>
      <c r="G167" s="1">
        <f>DJ17</f>
        <v>0</v>
      </c>
      <c r="H167" s="1">
        <f>DJ18</f>
        <v>0</v>
      </c>
      <c r="I167" s="1">
        <f>DJ19</f>
        <v>0</v>
      </c>
      <c r="J167" s="1">
        <f>DJ20</f>
        <v>0</v>
      </c>
      <c r="K167" s="5">
        <f>DJ21</f>
        <v>0</v>
      </c>
      <c r="L167" s="5">
        <f>DJ22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167"/>
  <sheetViews>
    <sheetView topLeftCell="A43" zoomScale="90" zoomScaleNormal="90" workbookViewId="0">
      <selection activeCell="D4" sqref="D4"/>
    </sheetView>
  </sheetViews>
  <sheetFormatPr defaultRowHeight="15" x14ac:dyDescent="0.25"/>
  <cols>
    <col min="1" max="1" width="13.140625" customWidth="1"/>
    <col min="4" max="4" width="10.7109375" customWidth="1"/>
    <col min="11" max="12" width="9.140625" style="4"/>
  </cols>
  <sheetData>
    <row r="1" spans="2:116" x14ac:dyDescent="0.25"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s="4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</row>
    <row r="2" spans="2:116" x14ac:dyDescent="0.25">
      <c r="B2">
        <v>9132.3898010000012</v>
      </c>
      <c r="C2" t="s">
        <v>1</v>
      </c>
      <c r="D2">
        <v>15</v>
      </c>
      <c r="E2">
        <v>6</v>
      </c>
      <c r="F2">
        <v>49</v>
      </c>
      <c r="G2">
        <v>19</v>
      </c>
      <c r="H2">
        <v>38</v>
      </c>
      <c r="I2">
        <v>20</v>
      </c>
      <c r="J2">
        <v>28</v>
      </c>
      <c r="K2" s="4">
        <v>5</v>
      </c>
      <c r="L2">
        <v>3</v>
      </c>
      <c r="M2">
        <v>22</v>
      </c>
      <c r="N2">
        <v>22</v>
      </c>
      <c r="O2">
        <v>63</v>
      </c>
      <c r="P2">
        <v>15</v>
      </c>
      <c r="Q2">
        <v>0</v>
      </c>
      <c r="R2">
        <v>13</v>
      </c>
      <c r="S2">
        <v>26</v>
      </c>
      <c r="T2">
        <v>9</v>
      </c>
      <c r="U2">
        <v>41</v>
      </c>
      <c r="V2">
        <v>73</v>
      </c>
      <c r="W2">
        <v>14</v>
      </c>
      <c r="X2">
        <v>0</v>
      </c>
      <c r="Y2">
        <v>0</v>
      </c>
      <c r="Z2">
        <v>17</v>
      </c>
      <c r="AA2">
        <v>18</v>
      </c>
      <c r="AB2">
        <v>21</v>
      </c>
      <c r="AC2">
        <v>78</v>
      </c>
      <c r="AD2">
        <v>12</v>
      </c>
      <c r="AE2">
        <v>0</v>
      </c>
      <c r="AF2">
        <v>0</v>
      </c>
      <c r="AG2">
        <v>18</v>
      </c>
      <c r="AH2">
        <v>54</v>
      </c>
      <c r="AI2">
        <v>18</v>
      </c>
      <c r="AJ2">
        <v>14</v>
      </c>
      <c r="AK2">
        <v>13</v>
      </c>
      <c r="AL2">
        <v>0</v>
      </c>
      <c r="AM2">
        <v>1</v>
      </c>
      <c r="AN2">
        <v>2</v>
      </c>
      <c r="AO2">
        <v>5</v>
      </c>
      <c r="AP2">
        <v>17</v>
      </c>
      <c r="AQ2">
        <v>60</v>
      </c>
      <c r="AR2">
        <v>5</v>
      </c>
      <c r="AS2">
        <v>0</v>
      </c>
      <c r="AT2">
        <v>1</v>
      </c>
      <c r="AU2">
        <v>12</v>
      </c>
      <c r="AV2">
        <v>2</v>
      </c>
      <c r="AW2">
        <v>13</v>
      </c>
      <c r="AX2">
        <v>76</v>
      </c>
      <c r="AY2">
        <v>11</v>
      </c>
      <c r="AZ2">
        <v>0</v>
      </c>
      <c r="BA2">
        <v>2</v>
      </c>
      <c r="BB2">
        <v>19</v>
      </c>
      <c r="BC2">
        <v>7</v>
      </c>
      <c r="BD2">
        <v>18</v>
      </c>
      <c r="BE2">
        <v>84</v>
      </c>
      <c r="BF2">
        <v>12</v>
      </c>
      <c r="BG2">
        <v>0</v>
      </c>
      <c r="BH2">
        <v>0</v>
      </c>
      <c r="BI2">
        <v>12</v>
      </c>
      <c r="BJ2">
        <v>32</v>
      </c>
      <c r="BK2">
        <v>14</v>
      </c>
      <c r="BL2">
        <v>48</v>
      </c>
      <c r="BM2">
        <v>14</v>
      </c>
      <c r="BN2">
        <v>2</v>
      </c>
      <c r="BO2">
        <v>14</v>
      </c>
      <c r="BP2">
        <v>36</v>
      </c>
      <c r="BQ2">
        <v>0</v>
      </c>
      <c r="BR2">
        <v>5</v>
      </c>
      <c r="BS2">
        <v>54</v>
      </c>
      <c r="BT2">
        <v>11</v>
      </c>
      <c r="BU2">
        <v>3</v>
      </c>
      <c r="BV2">
        <v>0</v>
      </c>
      <c r="BW2">
        <v>20</v>
      </c>
      <c r="BX2">
        <v>18</v>
      </c>
      <c r="BY2">
        <v>12</v>
      </c>
      <c r="BZ2">
        <v>58</v>
      </c>
      <c r="CA2">
        <v>12</v>
      </c>
      <c r="CB2">
        <v>0</v>
      </c>
      <c r="CC2">
        <v>2</v>
      </c>
      <c r="CD2">
        <v>6</v>
      </c>
      <c r="CE2">
        <v>26</v>
      </c>
      <c r="CF2">
        <v>5</v>
      </c>
      <c r="CG2">
        <v>30</v>
      </c>
      <c r="CH2">
        <v>2</v>
      </c>
      <c r="CI2">
        <v>0</v>
      </c>
      <c r="CJ2">
        <v>0</v>
      </c>
      <c r="CK2">
        <v>18</v>
      </c>
      <c r="CL2">
        <v>44</v>
      </c>
      <c r="CM2">
        <v>28</v>
      </c>
      <c r="CN2">
        <v>40</v>
      </c>
      <c r="CO2">
        <v>17</v>
      </c>
      <c r="CP2">
        <v>0</v>
      </c>
      <c r="CQ2">
        <v>14</v>
      </c>
      <c r="CR2">
        <v>14</v>
      </c>
      <c r="CS2">
        <v>18</v>
      </c>
      <c r="CT2">
        <v>54</v>
      </c>
      <c r="CU2">
        <v>57</v>
      </c>
      <c r="CV2">
        <v>15</v>
      </c>
      <c r="CW2">
        <v>0</v>
      </c>
      <c r="CX2">
        <v>0</v>
      </c>
      <c r="CY2">
        <v>33</v>
      </c>
      <c r="CZ2">
        <v>34</v>
      </c>
      <c r="DA2">
        <v>40</v>
      </c>
      <c r="DB2">
        <v>24</v>
      </c>
      <c r="DC2">
        <v>15</v>
      </c>
      <c r="DD2">
        <v>0</v>
      </c>
      <c r="DE2">
        <v>16</v>
      </c>
      <c r="DF2">
        <v>21</v>
      </c>
      <c r="DG2">
        <v>33</v>
      </c>
      <c r="DH2">
        <v>23</v>
      </c>
      <c r="DI2">
        <v>0</v>
      </c>
      <c r="DJ2">
        <v>1</v>
      </c>
      <c r="DK2">
        <v>0</v>
      </c>
      <c r="DL2">
        <v>0</v>
      </c>
    </row>
    <row r="3" spans="2:116" x14ac:dyDescent="0.25">
      <c r="B3">
        <v>994937.62365700002</v>
      </c>
      <c r="C3" t="s">
        <v>0</v>
      </c>
      <c r="D3">
        <v>82</v>
      </c>
      <c r="E3">
        <v>19</v>
      </c>
      <c r="F3">
        <v>97</v>
      </c>
      <c r="G3">
        <v>98</v>
      </c>
      <c r="H3">
        <v>82</v>
      </c>
      <c r="I3">
        <v>65</v>
      </c>
      <c r="J3">
        <v>95</v>
      </c>
      <c r="K3" s="4">
        <v>152</v>
      </c>
      <c r="L3">
        <v>42</v>
      </c>
      <c r="M3">
        <v>146</v>
      </c>
      <c r="N3">
        <v>151</v>
      </c>
      <c r="O3">
        <v>106</v>
      </c>
      <c r="P3">
        <v>73</v>
      </c>
      <c r="Q3">
        <v>15</v>
      </c>
      <c r="R3">
        <v>115</v>
      </c>
      <c r="S3">
        <v>28</v>
      </c>
      <c r="T3">
        <v>130</v>
      </c>
      <c r="U3">
        <v>157</v>
      </c>
      <c r="V3">
        <v>95</v>
      </c>
      <c r="W3">
        <v>47</v>
      </c>
      <c r="X3">
        <v>30</v>
      </c>
      <c r="Y3">
        <v>64</v>
      </c>
      <c r="Z3">
        <v>32</v>
      </c>
      <c r="AA3">
        <v>161</v>
      </c>
      <c r="AB3">
        <v>146</v>
      </c>
      <c r="AC3">
        <v>132</v>
      </c>
      <c r="AD3">
        <v>65</v>
      </c>
      <c r="AE3">
        <v>58</v>
      </c>
      <c r="AF3">
        <v>90</v>
      </c>
      <c r="AG3">
        <v>55</v>
      </c>
      <c r="AH3">
        <v>87</v>
      </c>
      <c r="AI3">
        <v>114</v>
      </c>
      <c r="AJ3">
        <v>26</v>
      </c>
      <c r="AK3">
        <v>46</v>
      </c>
      <c r="AL3">
        <v>54</v>
      </c>
      <c r="AM3">
        <v>41</v>
      </c>
      <c r="AN3">
        <v>18</v>
      </c>
      <c r="AO3">
        <v>108</v>
      </c>
      <c r="AP3">
        <v>81</v>
      </c>
      <c r="AQ3">
        <v>88</v>
      </c>
      <c r="AR3">
        <v>37</v>
      </c>
      <c r="AS3">
        <v>56</v>
      </c>
      <c r="AT3">
        <v>61</v>
      </c>
      <c r="AU3">
        <v>24</v>
      </c>
      <c r="AV3">
        <v>168</v>
      </c>
      <c r="AW3">
        <v>163</v>
      </c>
      <c r="AX3">
        <v>98</v>
      </c>
      <c r="AY3">
        <v>32</v>
      </c>
      <c r="AZ3">
        <v>29</v>
      </c>
      <c r="BA3">
        <v>14</v>
      </c>
      <c r="BB3">
        <v>34</v>
      </c>
      <c r="BC3">
        <v>200</v>
      </c>
      <c r="BD3">
        <v>159</v>
      </c>
      <c r="BE3">
        <v>111</v>
      </c>
      <c r="BF3">
        <v>54</v>
      </c>
      <c r="BG3">
        <v>22</v>
      </c>
      <c r="BH3">
        <v>97</v>
      </c>
      <c r="BI3">
        <v>19</v>
      </c>
      <c r="BJ3">
        <v>59</v>
      </c>
      <c r="BK3">
        <v>95</v>
      </c>
      <c r="BL3">
        <v>97</v>
      </c>
      <c r="BM3">
        <v>40</v>
      </c>
      <c r="BN3">
        <v>35</v>
      </c>
      <c r="BO3">
        <v>26</v>
      </c>
      <c r="BP3">
        <v>66</v>
      </c>
      <c r="BQ3">
        <v>39</v>
      </c>
      <c r="BR3">
        <v>54</v>
      </c>
      <c r="BS3">
        <v>50</v>
      </c>
      <c r="BT3">
        <v>18</v>
      </c>
      <c r="BU3">
        <v>35</v>
      </c>
      <c r="BV3">
        <v>32</v>
      </c>
      <c r="BW3">
        <v>22</v>
      </c>
      <c r="BX3">
        <v>22</v>
      </c>
      <c r="BY3">
        <v>29</v>
      </c>
      <c r="BZ3">
        <v>58</v>
      </c>
      <c r="CA3">
        <v>17</v>
      </c>
      <c r="CB3">
        <v>9</v>
      </c>
      <c r="CC3">
        <v>85</v>
      </c>
      <c r="CD3">
        <v>13</v>
      </c>
      <c r="CE3">
        <v>4</v>
      </c>
      <c r="CF3">
        <v>59</v>
      </c>
      <c r="CG3">
        <v>33</v>
      </c>
      <c r="CH3">
        <v>1</v>
      </c>
      <c r="CI3">
        <v>0</v>
      </c>
      <c r="CJ3">
        <v>48</v>
      </c>
      <c r="CK3">
        <v>27</v>
      </c>
      <c r="CL3">
        <v>107</v>
      </c>
      <c r="CM3">
        <v>92</v>
      </c>
      <c r="CN3">
        <v>62</v>
      </c>
      <c r="CO3">
        <v>34</v>
      </c>
      <c r="CP3">
        <v>11</v>
      </c>
      <c r="CQ3">
        <v>26</v>
      </c>
      <c r="CR3">
        <v>15</v>
      </c>
      <c r="CS3">
        <v>103</v>
      </c>
      <c r="CT3">
        <v>117</v>
      </c>
      <c r="CU3">
        <v>87</v>
      </c>
      <c r="CV3">
        <v>22</v>
      </c>
      <c r="CW3">
        <v>20</v>
      </c>
      <c r="CX3">
        <v>25</v>
      </c>
      <c r="CY3">
        <v>17</v>
      </c>
      <c r="CZ3">
        <v>65</v>
      </c>
      <c r="DA3">
        <v>111</v>
      </c>
      <c r="DB3">
        <v>46</v>
      </c>
      <c r="DC3">
        <v>11</v>
      </c>
      <c r="DD3">
        <v>0</v>
      </c>
      <c r="DE3">
        <v>49</v>
      </c>
      <c r="DF3">
        <v>12</v>
      </c>
      <c r="DG3">
        <v>8</v>
      </c>
      <c r="DH3">
        <v>70</v>
      </c>
      <c r="DI3">
        <v>0</v>
      </c>
      <c r="DJ3">
        <v>0</v>
      </c>
      <c r="DK3">
        <v>0</v>
      </c>
      <c r="DL3">
        <v>62</v>
      </c>
    </row>
    <row r="4" spans="2:116" x14ac:dyDescent="0.25">
      <c r="B4">
        <v>9347.5635889999994</v>
      </c>
      <c r="C4" t="s">
        <v>8</v>
      </c>
      <c r="D4">
        <v>258</v>
      </c>
      <c r="E4">
        <v>166</v>
      </c>
      <c r="F4">
        <v>243</v>
      </c>
      <c r="G4" s="1">
        <v>255</v>
      </c>
      <c r="H4" s="1">
        <v>234</v>
      </c>
      <c r="I4" s="1">
        <v>245</v>
      </c>
      <c r="J4" s="1">
        <v>265</v>
      </c>
      <c r="K4" s="5">
        <v>273</v>
      </c>
      <c r="L4" s="1">
        <v>173</v>
      </c>
      <c r="M4" s="1">
        <v>265</v>
      </c>
      <c r="N4">
        <v>264</v>
      </c>
      <c r="O4">
        <v>260</v>
      </c>
      <c r="P4">
        <v>244</v>
      </c>
      <c r="Q4">
        <v>100</v>
      </c>
      <c r="R4">
        <v>276</v>
      </c>
      <c r="S4">
        <v>132</v>
      </c>
      <c r="T4">
        <v>246</v>
      </c>
      <c r="U4">
        <v>281</v>
      </c>
      <c r="V4">
        <v>242</v>
      </c>
      <c r="W4">
        <v>225</v>
      </c>
      <c r="X4">
        <v>138</v>
      </c>
      <c r="Y4">
        <v>168</v>
      </c>
      <c r="Z4">
        <v>166</v>
      </c>
      <c r="AA4">
        <v>281</v>
      </c>
      <c r="AB4">
        <v>259</v>
      </c>
      <c r="AC4">
        <v>260</v>
      </c>
      <c r="AD4">
        <v>236</v>
      </c>
      <c r="AE4">
        <v>188</v>
      </c>
      <c r="AF4">
        <v>182</v>
      </c>
      <c r="AG4">
        <v>196</v>
      </c>
      <c r="AH4">
        <v>232</v>
      </c>
      <c r="AI4">
        <v>261</v>
      </c>
      <c r="AJ4">
        <v>189</v>
      </c>
      <c r="AK4">
        <v>214</v>
      </c>
      <c r="AL4">
        <v>165</v>
      </c>
      <c r="AM4">
        <v>181</v>
      </c>
      <c r="AN4">
        <v>147</v>
      </c>
      <c r="AO4">
        <v>226</v>
      </c>
      <c r="AP4">
        <v>225</v>
      </c>
      <c r="AQ4">
        <v>238</v>
      </c>
      <c r="AR4">
        <v>213</v>
      </c>
      <c r="AS4">
        <v>178</v>
      </c>
      <c r="AT4">
        <v>172</v>
      </c>
      <c r="AU4">
        <v>126</v>
      </c>
      <c r="AV4">
        <v>210</v>
      </c>
      <c r="AW4">
        <v>247</v>
      </c>
      <c r="AX4">
        <v>242</v>
      </c>
      <c r="AY4">
        <v>197</v>
      </c>
      <c r="AZ4">
        <v>138</v>
      </c>
      <c r="BA4">
        <v>83</v>
      </c>
      <c r="BB4">
        <v>145</v>
      </c>
      <c r="BC4">
        <v>240</v>
      </c>
      <c r="BD4">
        <v>269</v>
      </c>
      <c r="BE4">
        <v>226</v>
      </c>
      <c r="BF4">
        <v>201</v>
      </c>
      <c r="BG4">
        <v>49</v>
      </c>
      <c r="BH4">
        <v>152</v>
      </c>
      <c r="BI4">
        <v>112</v>
      </c>
      <c r="BJ4">
        <v>191</v>
      </c>
      <c r="BK4">
        <v>249</v>
      </c>
      <c r="BL4">
        <v>262</v>
      </c>
      <c r="BM4">
        <v>213</v>
      </c>
      <c r="BN4">
        <v>181</v>
      </c>
      <c r="BO4">
        <v>189</v>
      </c>
      <c r="BP4">
        <v>138</v>
      </c>
      <c r="BQ4">
        <v>24</v>
      </c>
      <c r="BR4">
        <v>180</v>
      </c>
      <c r="BS4">
        <v>196</v>
      </c>
      <c r="BT4">
        <v>151</v>
      </c>
      <c r="BU4">
        <v>129</v>
      </c>
      <c r="BV4">
        <v>155</v>
      </c>
      <c r="BW4">
        <v>54</v>
      </c>
      <c r="BX4">
        <v>7</v>
      </c>
      <c r="BY4">
        <v>118</v>
      </c>
      <c r="BZ4">
        <v>192</v>
      </c>
      <c r="CA4">
        <v>127</v>
      </c>
      <c r="CB4">
        <v>78</v>
      </c>
      <c r="CC4">
        <v>221</v>
      </c>
      <c r="CD4">
        <v>43</v>
      </c>
      <c r="CE4">
        <v>0</v>
      </c>
      <c r="CF4">
        <v>70</v>
      </c>
      <c r="CG4">
        <v>133</v>
      </c>
      <c r="CH4">
        <v>19</v>
      </c>
      <c r="CI4">
        <v>0</v>
      </c>
      <c r="CJ4">
        <v>72</v>
      </c>
      <c r="CK4">
        <v>151</v>
      </c>
      <c r="CL4">
        <v>233</v>
      </c>
      <c r="CM4">
        <v>258</v>
      </c>
      <c r="CN4">
        <v>244</v>
      </c>
      <c r="CO4">
        <v>203</v>
      </c>
      <c r="CP4">
        <v>124</v>
      </c>
      <c r="CQ4">
        <v>189</v>
      </c>
      <c r="CR4">
        <v>67</v>
      </c>
      <c r="CS4">
        <v>178</v>
      </c>
      <c r="CT4">
        <v>243</v>
      </c>
      <c r="CU4">
        <v>244</v>
      </c>
      <c r="CV4">
        <v>183</v>
      </c>
      <c r="CW4">
        <v>146</v>
      </c>
      <c r="CX4">
        <v>104</v>
      </c>
      <c r="CY4">
        <v>65</v>
      </c>
      <c r="CZ4">
        <v>22</v>
      </c>
      <c r="DA4">
        <v>209</v>
      </c>
      <c r="DB4">
        <v>159</v>
      </c>
      <c r="DC4">
        <v>70</v>
      </c>
      <c r="DD4">
        <v>0</v>
      </c>
      <c r="DE4">
        <v>127</v>
      </c>
      <c r="DF4">
        <v>44</v>
      </c>
      <c r="DG4">
        <v>0</v>
      </c>
      <c r="DH4">
        <v>53</v>
      </c>
      <c r="DI4">
        <v>28</v>
      </c>
      <c r="DJ4">
        <v>2</v>
      </c>
      <c r="DK4">
        <v>0</v>
      </c>
      <c r="DL4">
        <v>54</v>
      </c>
    </row>
    <row r="5" spans="2:116" x14ac:dyDescent="0.25">
      <c r="B5">
        <v>21616.083957999999</v>
      </c>
      <c r="C5" t="s">
        <v>2</v>
      </c>
      <c r="D5">
        <v>0</v>
      </c>
      <c r="E5">
        <v>0</v>
      </c>
      <c r="F5">
        <v>0</v>
      </c>
      <c r="G5" s="1">
        <v>0</v>
      </c>
      <c r="H5" s="1">
        <v>0</v>
      </c>
      <c r="I5" s="1">
        <v>0</v>
      </c>
      <c r="J5" s="1">
        <v>0</v>
      </c>
      <c r="K5" s="5">
        <v>0</v>
      </c>
      <c r="L5" s="1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4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3</v>
      </c>
      <c r="DH5">
        <v>0</v>
      </c>
      <c r="DI5">
        <v>0</v>
      </c>
      <c r="DJ5">
        <v>0</v>
      </c>
      <c r="DK5">
        <v>0</v>
      </c>
      <c r="DL5">
        <v>0</v>
      </c>
    </row>
    <row r="6" spans="2:116" x14ac:dyDescent="0.25">
      <c r="B6">
        <v>6862.8819050000002</v>
      </c>
      <c r="C6" t="s">
        <v>3</v>
      </c>
      <c r="D6">
        <v>0</v>
      </c>
      <c r="E6">
        <v>0</v>
      </c>
      <c r="F6">
        <v>9</v>
      </c>
      <c r="G6" s="1">
        <v>0</v>
      </c>
      <c r="H6" s="1">
        <v>0</v>
      </c>
      <c r="I6" s="1">
        <v>0</v>
      </c>
      <c r="J6" s="1">
        <v>0</v>
      </c>
      <c r="K6" s="5">
        <v>0</v>
      </c>
      <c r="L6" s="1">
        <v>0</v>
      </c>
      <c r="M6">
        <v>45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34</v>
      </c>
      <c r="U6">
        <v>11</v>
      </c>
      <c r="V6">
        <v>0</v>
      </c>
      <c r="W6">
        <v>0</v>
      </c>
      <c r="X6">
        <v>0</v>
      </c>
      <c r="Y6">
        <v>0</v>
      </c>
      <c r="Z6">
        <v>0</v>
      </c>
      <c r="AA6">
        <v>32</v>
      </c>
      <c r="AB6">
        <v>15</v>
      </c>
      <c r="AC6">
        <v>0</v>
      </c>
      <c r="AD6">
        <v>0</v>
      </c>
      <c r="AE6">
        <v>0</v>
      </c>
      <c r="AF6">
        <v>4</v>
      </c>
      <c r="AG6">
        <v>0</v>
      </c>
      <c r="AH6">
        <v>7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28</v>
      </c>
      <c r="AP6">
        <v>0</v>
      </c>
      <c r="AQ6">
        <v>2</v>
      </c>
      <c r="AR6">
        <v>0</v>
      </c>
      <c r="AS6">
        <v>0</v>
      </c>
      <c r="AT6">
        <v>0</v>
      </c>
      <c r="AU6">
        <v>0</v>
      </c>
      <c r="AV6">
        <v>47</v>
      </c>
      <c r="AW6">
        <v>0</v>
      </c>
      <c r="AX6">
        <v>0</v>
      </c>
      <c r="AY6">
        <v>0</v>
      </c>
      <c r="AZ6">
        <v>0</v>
      </c>
      <c r="BA6">
        <v>2</v>
      </c>
      <c r="BB6">
        <v>0</v>
      </c>
      <c r="BC6">
        <v>27</v>
      </c>
      <c r="BD6">
        <v>0</v>
      </c>
      <c r="BE6">
        <v>0</v>
      </c>
      <c r="BF6">
        <v>0</v>
      </c>
      <c r="BG6">
        <v>0</v>
      </c>
      <c r="BH6">
        <v>16</v>
      </c>
      <c r="BI6">
        <v>0</v>
      </c>
      <c r="BJ6">
        <v>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8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4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1</v>
      </c>
      <c r="CK6">
        <v>0</v>
      </c>
      <c r="CL6">
        <v>12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11</v>
      </c>
      <c r="CT6">
        <v>0</v>
      </c>
      <c r="CU6">
        <v>1</v>
      </c>
      <c r="CV6">
        <v>0</v>
      </c>
      <c r="CW6">
        <v>0</v>
      </c>
      <c r="CX6">
        <v>0</v>
      </c>
      <c r="CY6">
        <v>0</v>
      </c>
      <c r="CZ6">
        <v>1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2</v>
      </c>
    </row>
    <row r="7" spans="2:116" x14ac:dyDescent="0.25">
      <c r="B7">
        <v>39604.985583000001</v>
      </c>
      <c r="C7" t="s">
        <v>4</v>
      </c>
      <c r="D7">
        <v>0</v>
      </c>
      <c r="E7">
        <v>0</v>
      </c>
      <c r="F7">
        <v>0</v>
      </c>
      <c r="G7" s="1">
        <v>0</v>
      </c>
      <c r="H7" s="1">
        <v>0</v>
      </c>
      <c r="I7" s="1">
        <v>0</v>
      </c>
      <c r="J7" s="1">
        <v>0</v>
      </c>
      <c r="K7" s="5">
        <v>0</v>
      </c>
      <c r="L7" s="1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</row>
    <row r="8" spans="2:116" x14ac:dyDescent="0.25">
      <c r="B8">
        <v>19714.890090000001</v>
      </c>
      <c r="C8" t="s">
        <v>5</v>
      </c>
      <c r="D8">
        <v>0</v>
      </c>
      <c r="E8">
        <v>0</v>
      </c>
      <c r="F8">
        <v>27</v>
      </c>
      <c r="G8" s="1">
        <v>16</v>
      </c>
      <c r="H8" s="1">
        <v>7</v>
      </c>
      <c r="I8" s="1">
        <v>0</v>
      </c>
      <c r="J8" s="1">
        <v>0</v>
      </c>
      <c r="K8" s="5">
        <v>6</v>
      </c>
      <c r="L8" s="1">
        <v>0</v>
      </c>
      <c r="M8">
        <v>125</v>
      </c>
      <c r="N8">
        <v>26</v>
      </c>
      <c r="O8">
        <v>2</v>
      </c>
      <c r="P8">
        <v>0</v>
      </c>
      <c r="Q8">
        <v>0</v>
      </c>
      <c r="R8">
        <v>0</v>
      </c>
      <c r="S8">
        <v>0</v>
      </c>
      <c r="T8">
        <v>117</v>
      </c>
      <c r="U8">
        <v>63</v>
      </c>
      <c r="V8">
        <v>0</v>
      </c>
      <c r="W8">
        <v>0</v>
      </c>
      <c r="X8">
        <v>1</v>
      </c>
      <c r="Y8">
        <v>0</v>
      </c>
      <c r="Z8">
        <v>0</v>
      </c>
      <c r="AA8">
        <v>131</v>
      </c>
      <c r="AB8">
        <v>52</v>
      </c>
      <c r="AC8">
        <v>11</v>
      </c>
      <c r="AD8">
        <v>0</v>
      </c>
      <c r="AE8">
        <v>0</v>
      </c>
      <c r="AF8">
        <v>17</v>
      </c>
      <c r="AG8">
        <v>0</v>
      </c>
      <c r="AH8">
        <v>45</v>
      </c>
      <c r="AI8">
        <v>4</v>
      </c>
      <c r="AJ8">
        <v>0</v>
      </c>
      <c r="AK8">
        <v>0</v>
      </c>
      <c r="AL8">
        <v>5</v>
      </c>
      <c r="AM8">
        <v>1</v>
      </c>
      <c r="AN8">
        <v>0</v>
      </c>
      <c r="AO8">
        <v>85</v>
      </c>
      <c r="AP8">
        <v>6</v>
      </c>
      <c r="AQ8">
        <v>1</v>
      </c>
      <c r="AR8">
        <v>0</v>
      </c>
      <c r="AS8">
        <v>0</v>
      </c>
      <c r="AT8">
        <v>0</v>
      </c>
      <c r="AU8">
        <v>0</v>
      </c>
      <c r="AV8">
        <v>143</v>
      </c>
      <c r="AW8">
        <v>55</v>
      </c>
      <c r="AX8">
        <v>0</v>
      </c>
      <c r="AY8">
        <v>0</v>
      </c>
      <c r="AZ8">
        <v>13</v>
      </c>
      <c r="BA8">
        <v>0</v>
      </c>
      <c r="BB8">
        <v>0</v>
      </c>
      <c r="BC8">
        <v>154</v>
      </c>
      <c r="BD8">
        <v>6</v>
      </c>
      <c r="BE8">
        <v>0</v>
      </c>
      <c r="BF8">
        <v>0</v>
      </c>
      <c r="BG8">
        <v>0</v>
      </c>
      <c r="BH8">
        <v>20</v>
      </c>
      <c r="BI8">
        <v>0</v>
      </c>
      <c r="BJ8">
        <v>24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15</v>
      </c>
      <c r="BR8">
        <v>0</v>
      </c>
      <c r="BS8">
        <v>0</v>
      </c>
      <c r="BT8">
        <v>0</v>
      </c>
      <c r="BU8">
        <v>0</v>
      </c>
      <c r="BV8">
        <v>2</v>
      </c>
      <c r="BW8">
        <v>0</v>
      </c>
      <c r="BX8">
        <v>14</v>
      </c>
      <c r="BY8">
        <v>4</v>
      </c>
      <c r="BZ8">
        <v>0</v>
      </c>
      <c r="CA8">
        <v>0</v>
      </c>
      <c r="CB8">
        <v>0</v>
      </c>
      <c r="CC8">
        <v>4</v>
      </c>
      <c r="CD8">
        <v>0</v>
      </c>
      <c r="CE8">
        <v>0</v>
      </c>
      <c r="CF8">
        <v>3</v>
      </c>
      <c r="CG8">
        <v>0</v>
      </c>
      <c r="CH8">
        <v>0</v>
      </c>
      <c r="CI8">
        <v>0</v>
      </c>
      <c r="CJ8">
        <v>0</v>
      </c>
      <c r="CK8">
        <v>0</v>
      </c>
      <c r="CL8">
        <v>77</v>
      </c>
      <c r="CM8">
        <v>3</v>
      </c>
      <c r="CN8">
        <v>2</v>
      </c>
      <c r="CO8">
        <v>0</v>
      </c>
      <c r="CP8">
        <v>0</v>
      </c>
      <c r="CQ8">
        <v>0</v>
      </c>
      <c r="CR8">
        <v>0</v>
      </c>
      <c r="CS8">
        <v>36</v>
      </c>
      <c r="CT8">
        <v>18</v>
      </c>
      <c r="CU8">
        <v>0</v>
      </c>
      <c r="CV8">
        <v>0</v>
      </c>
      <c r="CW8">
        <v>0</v>
      </c>
      <c r="CX8">
        <v>1</v>
      </c>
      <c r="CY8">
        <v>0</v>
      </c>
      <c r="CZ8">
        <v>12</v>
      </c>
      <c r="DA8">
        <v>24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7</v>
      </c>
    </row>
    <row r="9" spans="2:116" x14ac:dyDescent="0.25">
      <c r="B9">
        <v>35019.455988000002</v>
      </c>
      <c r="C9" t="s">
        <v>6</v>
      </c>
      <c r="D9">
        <v>29</v>
      </c>
      <c r="E9">
        <v>21</v>
      </c>
      <c r="F9">
        <v>74</v>
      </c>
      <c r="G9" s="1">
        <v>74</v>
      </c>
      <c r="H9" s="1">
        <v>45</v>
      </c>
      <c r="I9" s="1">
        <v>47</v>
      </c>
      <c r="J9" s="1">
        <v>67</v>
      </c>
      <c r="K9" s="5">
        <v>83</v>
      </c>
      <c r="L9" s="1">
        <v>33</v>
      </c>
      <c r="M9">
        <v>80</v>
      </c>
      <c r="N9">
        <v>89</v>
      </c>
      <c r="O9">
        <v>86</v>
      </c>
      <c r="P9">
        <v>49</v>
      </c>
      <c r="Q9">
        <v>14</v>
      </c>
      <c r="R9">
        <v>99</v>
      </c>
      <c r="S9">
        <v>24</v>
      </c>
      <c r="T9">
        <v>67</v>
      </c>
      <c r="U9">
        <v>117</v>
      </c>
      <c r="V9">
        <v>61</v>
      </c>
      <c r="W9">
        <v>39</v>
      </c>
      <c r="X9">
        <v>26</v>
      </c>
      <c r="Y9">
        <v>40</v>
      </c>
      <c r="Z9">
        <v>60</v>
      </c>
      <c r="AA9">
        <v>81</v>
      </c>
      <c r="AB9">
        <v>114</v>
      </c>
      <c r="AC9">
        <v>109</v>
      </c>
      <c r="AD9">
        <v>55</v>
      </c>
      <c r="AE9">
        <v>44</v>
      </c>
      <c r="AF9">
        <v>41</v>
      </c>
      <c r="AG9">
        <v>69</v>
      </c>
      <c r="AH9">
        <v>72</v>
      </c>
      <c r="AI9">
        <v>78</v>
      </c>
      <c r="AJ9">
        <v>36</v>
      </c>
      <c r="AK9">
        <v>42</v>
      </c>
      <c r="AL9">
        <v>42</v>
      </c>
      <c r="AM9">
        <v>56</v>
      </c>
      <c r="AN9">
        <v>37</v>
      </c>
      <c r="AO9">
        <v>45</v>
      </c>
      <c r="AP9">
        <v>45</v>
      </c>
      <c r="AQ9">
        <v>69</v>
      </c>
      <c r="AR9">
        <v>38</v>
      </c>
      <c r="AS9">
        <v>50</v>
      </c>
      <c r="AT9">
        <v>54</v>
      </c>
      <c r="AU9">
        <v>20</v>
      </c>
      <c r="AV9">
        <v>53</v>
      </c>
      <c r="AW9">
        <v>85</v>
      </c>
      <c r="AX9">
        <v>41</v>
      </c>
      <c r="AY9">
        <v>24</v>
      </c>
      <c r="AZ9">
        <v>24</v>
      </c>
      <c r="BA9">
        <v>5</v>
      </c>
      <c r="BB9">
        <v>58</v>
      </c>
      <c r="BC9">
        <v>61</v>
      </c>
      <c r="BD9">
        <v>103</v>
      </c>
      <c r="BE9">
        <v>54</v>
      </c>
      <c r="BF9">
        <v>38</v>
      </c>
      <c r="BG9">
        <v>19</v>
      </c>
      <c r="BH9">
        <v>43</v>
      </c>
      <c r="BI9">
        <v>5</v>
      </c>
      <c r="BJ9">
        <v>54</v>
      </c>
      <c r="BK9">
        <v>51</v>
      </c>
      <c r="BL9">
        <v>56</v>
      </c>
      <c r="BM9">
        <v>18</v>
      </c>
      <c r="BN9">
        <v>16</v>
      </c>
      <c r="BO9">
        <v>36</v>
      </c>
      <c r="BP9">
        <v>85</v>
      </c>
      <c r="BQ9">
        <v>6</v>
      </c>
      <c r="BR9">
        <v>32</v>
      </c>
      <c r="BS9">
        <v>37</v>
      </c>
      <c r="BT9">
        <v>23</v>
      </c>
      <c r="BU9">
        <v>44</v>
      </c>
      <c r="BV9">
        <v>35</v>
      </c>
      <c r="BW9">
        <v>9</v>
      </c>
      <c r="BX9">
        <v>6</v>
      </c>
      <c r="BY9">
        <v>26</v>
      </c>
      <c r="BZ9">
        <v>16</v>
      </c>
      <c r="CA9">
        <v>5</v>
      </c>
      <c r="CB9">
        <v>20</v>
      </c>
      <c r="CC9">
        <v>62</v>
      </c>
      <c r="CD9">
        <v>1</v>
      </c>
      <c r="CE9">
        <v>5</v>
      </c>
      <c r="CF9">
        <v>50</v>
      </c>
      <c r="CG9">
        <v>5</v>
      </c>
      <c r="CH9">
        <v>1</v>
      </c>
      <c r="CI9">
        <v>0</v>
      </c>
      <c r="CJ9">
        <v>30</v>
      </c>
      <c r="CK9">
        <v>37</v>
      </c>
      <c r="CL9">
        <v>60</v>
      </c>
      <c r="CM9">
        <v>56</v>
      </c>
      <c r="CN9">
        <v>88</v>
      </c>
      <c r="CO9">
        <v>39</v>
      </c>
      <c r="CP9">
        <v>33</v>
      </c>
      <c r="CQ9">
        <v>36</v>
      </c>
      <c r="CR9">
        <v>20</v>
      </c>
      <c r="CS9">
        <v>35</v>
      </c>
      <c r="CT9">
        <v>96</v>
      </c>
      <c r="CU9">
        <v>71</v>
      </c>
      <c r="CV9">
        <v>16</v>
      </c>
      <c r="CW9">
        <v>27</v>
      </c>
      <c r="CX9">
        <v>3</v>
      </c>
      <c r="CY9">
        <v>3</v>
      </c>
      <c r="CZ9">
        <v>21</v>
      </c>
      <c r="DA9">
        <v>93</v>
      </c>
      <c r="DB9">
        <v>3</v>
      </c>
      <c r="DC9">
        <v>6</v>
      </c>
      <c r="DD9">
        <v>0</v>
      </c>
      <c r="DE9">
        <v>43</v>
      </c>
      <c r="DF9">
        <v>1</v>
      </c>
      <c r="DG9">
        <v>8</v>
      </c>
      <c r="DH9">
        <v>61</v>
      </c>
      <c r="DI9">
        <v>0</v>
      </c>
      <c r="DJ9">
        <v>0</v>
      </c>
      <c r="DK9">
        <v>0</v>
      </c>
      <c r="DL9">
        <v>40</v>
      </c>
    </row>
    <row r="10" spans="2:116" x14ac:dyDescent="0.25">
      <c r="B10">
        <v>5163.6865930000004</v>
      </c>
      <c r="C10" t="s">
        <v>7</v>
      </c>
      <c r="D10">
        <v>42</v>
      </c>
      <c r="E10">
        <v>15</v>
      </c>
      <c r="F10">
        <v>28</v>
      </c>
      <c r="G10" s="1">
        <v>34</v>
      </c>
      <c r="H10" s="1">
        <v>21</v>
      </c>
      <c r="I10" s="1">
        <v>30</v>
      </c>
      <c r="J10" s="1">
        <v>45</v>
      </c>
      <c r="K10" s="5">
        <v>59</v>
      </c>
      <c r="L10" s="1">
        <v>19</v>
      </c>
      <c r="M10">
        <v>42</v>
      </c>
      <c r="N10">
        <v>39</v>
      </c>
      <c r="O10">
        <v>33</v>
      </c>
      <c r="P10">
        <v>31</v>
      </c>
      <c r="Q10">
        <v>20</v>
      </c>
      <c r="R10">
        <v>54</v>
      </c>
      <c r="S10">
        <v>0</v>
      </c>
      <c r="T10">
        <v>40</v>
      </c>
      <c r="U10">
        <v>43</v>
      </c>
      <c r="V10">
        <v>24</v>
      </c>
      <c r="W10">
        <v>25</v>
      </c>
      <c r="X10">
        <v>26</v>
      </c>
      <c r="Y10">
        <v>26</v>
      </c>
      <c r="Z10">
        <v>18</v>
      </c>
      <c r="AA10">
        <v>40</v>
      </c>
      <c r="AB10">
        <v>41</v>
      </c>
      <c r="AC10">
        <v>36</v>
      </c>
      <c r="AD10">
        <v>30</v>
      </c>
      <c r="AE10">
        <v>38</v>
      </c>
      <c r="AF10">
        <v>22</v>
      </c>
      <c r="AG10">
        <v>33</v>
      </c>
      <c r="AH10">
        <v>30</v>
      </c>
      <c r="AI10">
        <v>31</v>
      </c>
      <c r="AJ10">
        <v>24</v>
      </c>
      <c r="AK10">
        <v>32</v>
      </c>
      <c r="AL10">
        <v>35</v>
      </c>
      <c r="AM10">
        <v>36</v>
      </c>
      <c r="AN10">
        <v>26</v>
      </c>
      <c r="AO10">
        <v>30</v>
      </c>
      <c r="AP10">
        <v>26</v>
      </c>
      <c r="AQ10">
        <v>25</v>
      </c>
      <c r="AR10">
        <v>27</v>
      </c>
      <c r="AS10">
        <v>41</v>
      </c>
      <c r="AT10">
        <v>32</v>
      </c>
      <c r="AU10">
        <v>11</v>
      </c>
      <c r="AV10">
        <v>35</v>
      </c>
      <c r="AW10">
        <v>33</v>
      </c>
      <c r="AX10">
        <v>22</v>
      </c>
      <c r="AY10">
        <v>17</v>
      </c>
      <c r="AZ10">
        <v>30</v>
      </c>
      <c r="BA10">
        <v>14</v>
      </c>
      <c r="BB10">
        <v>8</v>
      </c>
      <c r="BC10">
        <v>30</v>
      </c>
      <c r="BD10">
        <v>33</v>
      </c>
      <c r="BE10">
        <v>11</v>
      </c>
      <c r="BF10">
        <v>14</v>
      </c>
      <c r="BG10">
        <v>16</v>
      </c>
      <c r="BH10">
        <v>21</v>
      </c>
      <c r="BI10">
        <v>0</v>
      </c>
      <c r="BJ10">
        <v>23</v>
      </c>
      <c r="BK10">
        <v>34</v>
      </c>
      <c r="BL10">
        <v>32</v>
      </c>
      <c r="BM10">
        <v>24</v>
      </c>
      <c r="BN10">
        <v>28</v>
      </c>
      <c r="BO10">
        <v>24</v>
      </c>
      <c r="BP10">
        <v>19</v>
      </c>
      <c r="BQ10">
        <v>16</v>
      </c>
      <c r="BR10">
        <v>17</v>
      </c>
      <c r="BS10">
        <v>11</v>
      </c>
      <c r="BT10">
        <v>17</v>
      </c>
      <c r="BU10">
        <v>13</v>
      </c>
      <c r="BV10">
        <v>31</v>
      </c>
      <c r="BW10">
        <v>0</v>
      </c>
      <c r="BX10">
        <v>1</v>
      </c>
      <c r="BY10">
        <v>6</v>
      </c>
      <c r="BZ10">
        <v>9</v>
      </c>
      <c r="CA10">
        <v>2</v>
      </c>
      <c r="CB10">
        <v>22</v>
      </c>
      <c r="CC10">
        <v>28</v>
      </c>
      <c r="CD10">
        <v>10</v>
      </c>
      <c r="CE10">
        <v>0</v>
      </c>
      <c r="CF10">
        <v>5</v>
      </c>
      <c r="CG10">
        <v>0</v>
      </c>
      <c r="CH10">
        <v>0</v>
      </c>
      <c r="CI10">
        <v>0</v>
      </c>
      <c r="CJ10">
        <v>13</v>
      </c>
      <c r="CK10">
        <v>7</v>
      </c>
      <c r="CL10">
        <v>29</v>
      </c>
      <c r="CM10">
        <v>29</v>
      </c>
      <c r="CN10">
        <v>36</v>
      </c>
      <c r="CO10">
        <v>23</v>
      </c>
      <c r="CP10">
        <v>20</v>
      </c>
      <c r="CQ10">
        <v>24</v>
      </c>
      <c r="CR10">
        <v>0</v>
      </c>
      <c r="CS10">
        <v>23</v>
      </c>
      <c r="CT10">
        <v>31</v>
      </c>
      <c r="CU10">
        <v>27</v>
      </c>
      <c r="CV10">
        <v>16</v>
      </c>
      <c r="CW10">
        <v>26</v>
      </c>
      <c r="CX10">
        <v>13</v>
      </c>
      <c r="CY10">
        <v>0</v>
      </c>
      <c r="CZ10">
        <v>9</v>
      </c>
      <c r="DA10">
        <v>17</v>
      </c>
      <c r="DB10">
        <v>5</v>
      </c>
      <c r="DC10">
        <v>8</v>
      </c>
      <c r="DD10">
        <v>5</v>
      </c>
      <c r="DE10">
        <v>25</v>
      </c>
      <c r="DF10">
        <v>0</v>
      </c>
      <c r="DG10">
        <v>0</v>
      </c>
      <c r="DH10">
        <v>2</v>
      </c>
      <c r="DI10">
        <v>0</v>
      </c>
      <c r="DJ10">
        <v>0</v>
      </c>
      <c r="DK10">
        <v>1</v>
      </c>
      <c r="DL10">
        <v>16</v>
      </c>
    </row>
    <row r="11" spans="2:116" x14ac:dyDescent="0.25">
      <c r="B11">
        <v>1141424.5611639998</v>
      </c>
      <c r="C11" t="s">
        <v>9</v>
      </c>
      <c r="D11">
        <f>SUM(D2:D10)</f>
        <v>426</v>
      </c>
      <c r="E11">
        <f t="shared" ref="E11:BP11" si="0">SUM(E2:E10)</f>
        <v>227</v>
      </c>
      <c r="F11">
        <f t="shared" si="0"/>
        <v>527</v>
      </c>
      <c r="G11">
        <f t="shared" si="0"/>
        <v>496</v>
      </c>
      <c r="H11">
        <f t="shared" si="0"/>
        <v>427</v>
      </c>
      <c r="I11">
        <f t="shared" si="0"/>
        <v>407</v>
      </c>
      <c r="J11">
        <f t="shared" si="0"/>
        <v>500</v>
      </c>
      <c r="K11" s="4">
        <f t="shared" si="0"/>
        <v>578</v>
      </c>
      <c r="L11">
        <f t="shared" si="0"/>
        <v>270</v>
      </c>
      <c r="M11">
        <f t="shared" si="0"/>
        <v>725</v>
      </c>
      <c r="N11">
        <f t="shared" si="0"/>
        <v>592</v>
      </c>
      <c r="O11">
        <f t="shared" si="0"/>
        <v>550</v>
      </c>
      <c r="P11">
        <f t="shared" si="0"/>
        <v>412</v>
      </c>
      <c r="Q11">
        <f t="shared" si="0"/>
        <v>149</v>
      </c>
      <c r="R11">
        <f t="shared" si="0"/>
        <v>557</v>
      </c>
      <c r="S11">
        <f t="shared" si="0"/>
        <v>210</v>
      </c>
      <c r="T11">
        <f t="shared" si="0"/>
        <v>643</v>
      </c>
      <c r="U11">
        <f t="shared" si="0"/>
        <v>713</v>
      </c>
      <c r="V11">
        <f t="shared" si="0"/>
        <v>495</v>
      </c>
      <c r="W11">
        <f t="shared" si="0"/>
        <v>350</v>
      </c>
      <c r="X11">
        <f t="shared" si="0"/>
        <v>221</v>
      </c>
      <c r="Y11">
        <f t="shared" si="0"/>
        <v>298</v>
      </c>
      <c r="Z11">
        <f t="shared" si="0"/>
        <v>293</v>
      </c>
      <c r="AA11">
        <f t="shared" si="0"/>
        <v>744</v>
      </c>
      <c r="AB11">
        <f t="shared" si="0"/>
        <v>648</v>
      </c>
      <c r="AC11">
        <f t="shared" si="0"/>
        <v>626</v>
      </c>
      <c r="AD11">
        <f t="shared" si="0"/>
        <v>398</v>
      </c>
      <c r="AE11">
        <f t="shared" si="0"/>
        <v>328</v>
      </c>
      <c r="AF11">
        <f t="shared" si="0"/>
        <v>356</v>
      </c>
      <c r="AG11">
        <f t="shared" si="0"/>
        <v>371</v>
      </c>
      <c r="AH11">
        <f t="shared" si="0"/>
        <v>527</v>
      </c>
      <c r="AI11">
        <f t="shared" si="0"/>
        <v>506</v>
      </c>
      <c r="AJ11">
        <f t="shared" si="0"/>
        <v>289</v>
      </c>
      <c r="AK11">
        <f t="shared" si="0"/>
        <v>347</v>
      </c>
      <c r="AL11">
        <f t="shared" si="0"/>
        <v>301</v>
      </c>
      <c r="AM11">
        <f t="shared" si="0"/>
        <v>316</v>
      </c>
      <c r="AN11">
        <f t="shared" si="0"/>
        <v>230</v>
      </c>
      <c r="AO11">
        <f t="shared" si="0"/>
        <v>527</v>
      </c>
      <c r="AP11">
        <f t="shared" si="0"/>
        <v>400</v>
      </c>
      <c r="AQ11">
        <f t="shared" si="0"/>
        <v>483</v>
      </c>
      <c r="AR11">
        <f t="shared" si="0"/>
        <v>320</v>
      </c>
      <c r="AS11">
        <f t="shared" si="0"/>
        <v>325</v>
      </c>
      <c r="AT11">
        <f t="shared" si="0"/>
        <v>320</v>
      </c>
      <c r="AU11">
        <f t="shared" si="0"/>
        <v>193</v>
      </c>
      <c r="AV11">
        <f t="shared" si="0"/>
        <v>658</v>
      </c>
      <c r="AW11">
        <f t="shared" si="0"/>
        <v>596</v>
      </c>
      <c r="AX11">
        <f t="shared" si="0"/>
        <v>479</v>
      </c>
      <c r="AY11">
        <f t="shared" si="0"/>
        <v>281</v>
      </c>
      <c r="AZ11">
        <f t="shared" si="0"/>
        <v>234</v>
      </c>
      <c r="BA11">
        <f t="shared" si="0"/>
        <v>120</v>
      </c>
      <c r="BB11">
        <f t="shared" si="0"/>
        <v>264</v>
      </c>
      <c r="BC11">
        <f t="shared" si="0"/>
        <v>719</v>
      </c>
      <c r="BD11">
        <f t="shared" si="0"/>
        <v>588</v>
      </c>
      <c r="BE11">
        <f t="shared" si="0"/>
        <v>486</v>
      </c>
      <c r="BF11">
        <f t="shared" si="0"/>
        <v>319</v>
      </c>
      <c r="BG11">
        <f t="shared" si="0"/>
        <v>106</v>
      </c>
      <c r="BH11">
        <f t="shared" si="0"/>
        <v>349</v>
      </c>
      <c r="BI11">
        <f t="shared" si="0"/>
        <v>148</v>
      </c>
      <c r="BJ11">
        <f t="shared" si="0"/>
        <v>387</v>
      </c>
      <c r="BK11">
        <f t="shared" si="0"/>
        <v>443</v>
      </c>
      <c r="BL11">
        <f t="shared" si="0"/>
        <v>495</v>
      </c>
      <c r="BM11">
        <f t="shared" si="0"/>
        <v>309</v>
      </c>
      <c r="BN11">
        <f t="shared" si="0"/>
        <v>262</v>
      </c>
      <c r="BO11">
        <f t="shared" si="0"/>
        <v>289</v>
      </c>
      <c r="BP11">
        <f t="shared" si="0"/>
        <v>344</v>
      </c>
      <c r="BQ11">
        <f t="shared" ref="BQ11:DL11" si="1">SUM(BQ2:BQ10)</f>
        <v>108</v>
      </c>
      <c r="BR11">
        <f t="shared" si="1"/>
        <v>288</v>
      </c>
      <c r="BS11">
        <f t="shared" si="1"/>
        <v>348</v>
      </c>
      <c r="BT11">
        <f t="shared" si="1"/>
        <v>220</v>
      </c>
      <c r="BU11">
        <f t="shared" si="1"/>
        <v>224</v>
      </c>
      <c r="BV11">
        <f t="shared" si="1"/>
        <v>255</v>
      </c>
      <c r="BW11">
        <f t="shared" si="1"/>
        <v>105</v>
      </c>
      <c r="BX11">
        <f t="shared" si="1"/>
        <v>72</v>
      </c>
      <c r="BY11">
        <f t="shared" si="1"/>
        <v>195</v>
      </c>
      <c r="BZ11">
        <f t="shared" si="1"/>
        <v>333</v>
      </c>
      <c r="CA11">
        <f t="shared" si="1"/>
        <v>163</v>
      </c>
      <c r="CB11">
        <f t="shared" si="1"/>
        <v>129</v>
      </c>
      <c r="CC11">
        <f t="shared" si="1"/>
        <v>402</v>
      </c>
      <c r="CD11">
        <f t="shared" si="1"/>
        <v>73</v>
      </c>
      <c r="CE11">
        <f t="shared" si="1"/>
        <v>35</v>
      </c>
      <c r="CF11">
        <f t="shared" si="1"/>
        <v>192</v>
      </c>
      <c r="CG11">
        <f t="shared" si="1"/>
        <v>201</v>
      </c>
      <c r="CH11">
        <f t="shared" si="1"/>
        <v>23</v>
      </c>
      <c r="CI11">
        <f t="shared" si="1"/>
        <v>0</v>
      </c>
      <c r="CJ11">
        <f t="shared" si="1"/>
        <v>164</v>
      </c>
      <c r="CK11">
        <f t="shared" si="1"/>
        <v>240</v>
      </c>
      <c r="CL11">
        <f t="shared" si="1"/>
        <v>562</v>
      </c>
      <c r="CM11">
        <f t="shared" si="1"/>
        <v>466</v>
      </c>
      <c r="CN11">
        <f t="shared" si="1"/>
        <v>472</v>
      </c>
      <c r="CO11">
        <f t="shared" si="1"/>
        <v>316</v>
      </c>
      <c r="CP11">
        <f t="shared" si="1"/>
        <v>188</v>
      </c>
      <c r="CQ11">
        <f t="shared" si="1"/>
        <v>289</v>
      </c>
      <c r="CR11">
        <f t="shared" si="1"/>
        <v>116</v>
      </c>
      <c r="CS11">
        <f t="shared" si="1"/>
        <v>404</v>
      </c>
      <c r="CT11">
        <f t="shared" si="1"/>
        <v>559</v>
      </c>
      <c r="CU11">
        <f t="shared" si="1"/>
        <v>487</v>
      </c>
      <c r="CV11">
        <f t="shared" si="1"/>
        <v>252</v>
      </c>
      <c r="CW11">
        <f t="shared" si="1"/>
        <v>219</v>
      </c>
      <c r="CX11">
        <f t="shared" si="1"/>
        <v>146</v>
      </c>
      <c r="CY11">
        <f t="shared" si="1"/>
        <v>118</v>
      </c>
      <c r="CZ11">
        <f t="shared" si="1"/>
        <v>168</v>
      </c>
      <c r="DA11">
        <f t="shared" si="1"/>
        <v>494</v>
      </c>
      <c r="DB11">
        <f t="shared" si="1"/>
        <v>237</v>
      </c>
      <c r="DC11">
        <f t="shared" si="1"/>
        <v>110</v>
      </c>
      <c r="DD11">
        <f t="shared" si="1"/>
        <v>5</v>
      </c>
      <c r="DE11">
        <f t="shared" si="1"/>
        <v>260</v>
      </c>
      <c r="DF11">
        <f t="shared" si="1"/>
        <v>78</v>
      </c>
      <c r="DG11">
        <f t="shared" si="1"/>
        <v>52</v>
      </c>
      <c r="DH11">
        <f t="shared" si="1"/>
        <v>209</v>
      </c>
      <c r="DI11">
        <f t="shared" si="1"/>
        <v>28</v>
      </c>
      <c r="DJ11">
        <f t="shared" si="1"/>
        <v>3</v>
      </c>
      <c r="DK11">
        <f t="shared" si="1"/>
        <v>1</v>
      </c>
      <c r="DL11">
        <f t="shared" si="1"/>
        <v>181</v>
      </c>
    </row>
    <row r="12" spans="2:116" x14ac:dyDescent="0.25">
      <c r="B12">
        <f>4.660644886*4.660644886</f>
        <v>21.721610753397954</v>
      </c>
      <c r="J12" s="2"/>
      <c r="L12"/>
    </row>
    <row r="13" spans="2:116" x14ac:dyDescent="0.25"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 t="s">
        <v>21</v>
      </c>
      <c r="I13" s="2" t="s">
        <v>22</v>
      </c>
      <c r="J13" t="s">
        <v>23</v>
      </c>
      <c r="K13" s="4" t="s">
        <v>24</v>
      </c>
      <c r="L13" t="s">
        <v>25</v>
      </c>
      <c r="M13" t="s">
        <v>26</v>
      </c>
      <c r="N13" t="s">
        <v>27</v>
      </c>
      <c r="O13" t="s">
        <v>28</v>
      </c>
      <c r="P13" t="s">
        <v>29</v>
      </c>
      <c r="Q13" t="s">
        <v>30</v>
      </c>
      <c r="R13" t="s">
        <v>31</v>
      </c>
      <c r="S13" t="s">
        <v>32</v>
      </c>
      <c r="T13" t="s">
        <v>33</v>
      </c>
      <c r="U13" t="s">
        <v>34</v>
      </c>
      <c r="V13" t="s">
        <v>35</v>
      </c>
      <c r="W13" t="s">
        <v>36</v>
      </c>
      <c r="X13" t="s">
        <v>37</v>
      </c>
      <c r="Y13" t="s">
        <v>38</v>
      </c>
      <c r="Z13" t="s">
        <v>39</v>
      </c>
      <c r="AA13" t="s">
        <v>40</v>
      </c>
      <c r="AB13" t="s">
        <v>41</v>
      </c>
      <c r="AC13" t="s">
        <v>42</v>
      </c>
      <c r="AD13" t="s">
        <v>43</v>
      </c>
      <c r="AE13" t="s">
        <v>44</v>
      </c>
      <c r="AF13" t="s">
        <v>45</v>
      </c>
      <c r="AG13" t="s">
        <v>46</v>
      </c>
      <c r="AH13" t="s">
        <v>47</v>
      </c>
      <c r="AI13" t="s">
        <v>48</v>
      </c>
      <c r="AJ13" t="s">
        <v>49</v>
      </c>
      <c r="AK13" t="s">
        <v>50</v>
      </c>
      <c r="AL13" t="s">
        <v>51</v>
      </c>
      <c r="AM13" t="s">
        <v>52</v>
      </c>
      <c r="AN13" t="s">
        <v>53</v>
      </c>
      <c r="AO13" t="s">
        <v>54</v>
      </c>
      <c r="AP13" t="s">
        <v>55</v>
      </c>
      <c r="AQ13" t="s">
        <v>56</v>
      </c>
      <c r="AR13" t="s">
        <v>57</v>
      </c>
      <c r="AS13" t="s">
        <v>58</v>
      </c>
      <c r="AT13" t="s">
        <v>59</v>
      </c>
      <c r="AU13" t="s">
        <v>60</v>
      </c>
      <c r="AV13" t="s">
        <v>61</v>
      </c>
      <c r="AW13" t="s">
        <v>62</v>
      </c>
      <c r="AX13" t="s">
        <v>63</v>
      </c>
      <c r="AY13" t="s">
        <v>64</v>
      </c>
      <c r="AZ13" t="s">
        <v>65</v>
      </c>
      <c r="BA13" t="s">
        <v>66</v>
      </c>
      <c r="BB13" t="s">
        <v>67</v>
      </c>
      <c r="BC13" t="s">
        <v>68</v>
      </c>
      <c r="BD13" t="s">
        <v>69</v>
      </c>
      <c r="BE13" t="s">
        <v>70</v>
      </c>
      <c r="BF13" t="s">
        <v>71</v>
      </c>
      <c r="BG13" t="s">
        <v>72</v>
      </c>
      <c r="BH13" t="s">
        <v>73</v>
      </c>
      <c r="BI13" t="s">
        <v>74</v>
      </c>
      <c r="BJ13" t="s">
        <v>75</v>
      </c>
      <c r="BK13" t="s">
        <v>76</v>
      </c>
      <c r="BL13" t="s">
        <v>77</v>
      </c>
      <c r="BM13" t="s">
        <v>78</v>
      </c>
      <c r="BN13" t="s">
        <v>79</v>
      </c>
      <c r="BO13" t="s">
        <v>80</v>
      </c>
      <c r="BP13" t="s">
        <v>81</v>
      </c>
      <c r="BQ13" t="s">
        <v>82</v>
      </c>
      <c r="BR13" t="s">
        <v>83</v>
      </c>
      <c r="BS13" t="s">
        <v>84</v>
      </c>
      <c r="BT13" t="s">
        <v>85</v>
      </c>
      <c r="BU13" t="s">
        <v>86</v>
      </c>
      <c r="BV13" t="s">
        <v>87</v>
      </c>
      <c r="BW13" t="s">
        <v>88</v>
      </c>
      <c r="BX13" t="s">
        <v>89</v>
      </c>
      <c r="BY13" t="s">
        <v>90</v>
      </c>
      <c r="BZ13" t="s">
        <v>91</v>
      </c>
      <c r="CA13" t="s">
        <v>92</v>
      </c>
      <c r="CB13" t="s">
        <v>93</v>
      </c>
      <c r="CC13" t="s">
        <v>94</v>
      </c>
      <c r="CD13" t="s">
        <v>95</v>
      </c>
      <c r="CE13" t="s">
        <v>96</v>
      </c>
      <c r="CF13" t="s">
        <v>97</v>
      </c>
      <c r="CG13" t="s">
        <v>98</v>
      </c>
      <c r="CH13" t="s">
        <v>99</v>
      </c>
      <c r="CI13" t="s">
        <v>100</v>
      </c>
      <c r="CJ13" t="s">
        <v>101</v>
      </c>
      <c r="CK13" t="s">
        <v>102</v>
      </c>
      <c r="CL13" t="s">
        <v>103</v>
      </c>
      <c r="CM13" t="s">
        <v>104</v>
      </c>
      <c r="CN13" t="s">
        <v>105</v>
      </c>
      <c r="CO13" t="s">
        <v>106</v>
      </c>
      <c r="CP13" t="s">
        <v>107</v>
      </c>
      <c r="CQ13" t="s">
        <v>108</v>
      </c>
      <c r="CR13" t="s">
        <v>109</v>
      </c>
      <c r="CS13" t="s">
        <v>110</v>
      </c>
      <c r="CT13" t="s">
        <v>111</v>
      </c>
      <c r="CU13" t="s">
        <v>112</v>
      </c>
      <c r="CV13" t="s">
        <v>113</v>
      </c>
      <c r="CW13" t="s">
        <v>114</v>
      </c>
      <c r="CX13" t="s">
        <v>115</v>
      </c>
      <c r="CY13" t="s">
        <v>116</v>
      </c>
      <c r="CZ13" t="s">
        <v>117</v>
      </c>
      <c r="DA13" t="s">
        <v>118</v>
      </c>
      <c r="DB13" t="s">
        <v>119</v>
      </c>
      <c r="DC13" t="s">
        <v>120</v>
      </c>
      <c r="DD13" t="s">
        <v>121</v>
      </c>
      <c r="DE13" t="s">
        <v>122</v>
      </c>
      <c r="DF13" t="s">
        <v>123</v>
      </c>
      <c r="DG13" t="s">
        <v>124</v>
      </c>
      <c r="DH13" t="s">
        <v>125</v>
      </c>
      <c r="DI13" t="s">
        <v>126</v>
      </c>
      <c r="DJ13" t="s">
        <v>127</v>
      </c>
      <c r="DK13" t="s">
        <v>128</v>
      </c>
      <c r="DL13" t="s">
        <v>129</v>
      </c>
    </row>
    <row r="14" spans="2:116" x14ac:dyDescent="0.25">
      <c r="B14">
        <v>1</v>
      </c>
      <c r="C14" t="s">
        <v>1</v>
      </c>
      <c r="D14" s="1">
        <f>(D2*$B$12)/$B2*100</f>
        <v>3.5677863998456503</v>
      </c>
      <c r="E14" s="1">
        <f t="shared" ref="E14:BP18" si="2">(E2*$B$12)/$B2*100</f>
        <v>1.4271145599382602</v>
      </c>
      <c r="F14" s="1">
        <f t="shared" si="2"/>
        <v>11.654768906162458</v>
      </c>
      <c r="G14" s="1">
        <f t="shared" si="2"/>
        <v>4.5191961064711572</v>
      </c>
      <c r="H14" s="1">
        <f t="shared" si="2"/>
        <v>9.0383922129423144</v>
      </c>
      <c r="I14" s="1">
        <f t="shared" si="2"/>
        <v>4.7570485331275343</v>
      </c>
      <c r="J14" s="1">
        <f t="shared" si="2"/>
        <v>6.6598679463785473</v>
      </c>
      <c r="K14" s="5">
        <f t="shared" si="2"/>
        <v>1.1892621332818836</v>
      </c>
      <c r="L14" s="1">
        <f t="shared" si="2"/>
        <v>0.7135572799691301</v>
      </c>
      <c r="M14" s="1">
        <f t="shared" si="2"/>
        <v>5.2327533864402875</v>
      </c>
      <c r="N14" s="1">
        <f t="shared" si="2"/>
        <v>5.2327533864402875</v>
      </c>
      <c r="O14" s="1">
        <f t="shared" si="2"/>
        <v>14.984702879351733</v>
      </c>
      <c r="P14" s="1">
        <f t="shared" si="2"/>
        <v>3.5677863998456503</v>
      </c>
      <c r="Q14" s="1">
        <f t="shared" si="2"/>
        <v>0</v>
      </c>
      <c r="R14" s="1">
        <f t="shared" si="2"/>
        <v>3.092081546532897</v>
      </c>
      <c r="S14" s="1">
        <f t="shared" si="2"/>
        <v>6.184163093065794</v>
      </c>
      <c r="T14" s="1">
        <f t="shared" si="2"/>
        <v>2.1406718399073905</v>
      </c>
      <c r="U14" s="1">
        <f t="shared" si="2"/>
        <v>9.7519494929114448</v>
      </c>
      <c r="V14" s="1">
        <f t="shared" si="2"/>
        <v>17.363227145915499</v>
      </c>
      <c r="W14" s="1">
        <f t="shared" si="2"/>
        <v>3.3299339731892736</v>
      </c>
      <c r="X14" s="1">
        <f t="shared" si="2"/>
        <v>0</v>
      </c>
      <c r="Y14" s="1">
        <f t="shared" si="2"/>
        <v>0</v>
      </c>
      <c r="Z14" s="1">
        <f t="shared" si="2"/>
        <v>4.043491253158404</v>
      </c>
      <c r="AA14" s="1">
        <f t="shared" si="2"/>
        <v>4.281343679814781</v>
      </c>
      <c r="AB14" s="1">
        <f t="shared" si="2"/>
        <v>4.9949009597839105</v>
      </c>
      <c r="AC14" s="1">
        <f t="shared" si="2"/>
        <v>18.552489279197381</v>
      </c>
      <c r="AD14" s="1">
        <f t="shared" si="2"/>
        <v>2.8542291198765204</v>
      </c>
      <c r="AE14" s="1">
        <f t="shared" si="2"/>
        <v>0</v>
      </c>
      <c r="AF14" s="1">
        <f t="shared" si="2"/>
        <v>0</v>
      </c>
      <c r="AG14" s="1">
        <f t="shared" si="2"/>
        <v>4.281343679814781</v>
      </c>
      <c r="AH14" s="1">
        <f t="shared" si="2"/>
        <v>12.844031039444342</v>
      </c>
      <c r="AI14" s="1">
        <f t="shared" si="2"/>
        <v>4.281343679814781</v>
      </c>
      <c r="AJ14" s="1">
        <f t="shared" si="2"/>
        <v>3.3299339731892736</v>
      </c>
      <c r="AK14" s="1">
        <f t="shared" si="2"/>
        <v>3.092081546532897</v>
      </c>
      <c r="AL14" s="1">
        <f t="shared" si="2"/>
        <v>0</v>
      </c>
      <c r="AM14" s="1">
        <f t="shared" si="2"/>
        <v>0.23785242665637671</v>
      </c>
      <c r="AN14" s="1">
        <f t="shared" si="2"/>
        <v>0.47570485331275342</v>
      </c>
      <c r="AO14" s="1">
        <f t="shared" si="2"/>
        <v>1.1892621332818836</v>
      </c>
      <c r="AP14" s="1">
        <f t="shared" si="2"/>
        <v>4.043491253158404</v>
      </c>
      <c r="AQ14" s="1">
        <f t="shared" si="2"/>
        <v>14.271145599382601</v>
      </c>
      <c r="AR14" s="1">
        <f t="shared" si="2"/>
        <v>1.1892621332818836</v>
      </c>
      <c r="AS14" s="1">
        <f t="shared" si="2"/>
        <v>0</v>
      </c>
      <c r="AT14" s="1">
        <f t="shared" si="2"/>
        <v>0.23785242665637671</v>
      </c>
      <c r="AU14" s="1">
        <f t="shared" si="2"/>
        <v>2.8542291198765204</v>
      </c>
      <c r="AV14" s="1">
        <f t="shared" si="2"/>
        <v>0.47570485331275342</v>
      </c>
      <c r="AW14" s="1">
        <f t="shared" si="2"/>
        <v>3.092081546532897</v>
      </c>
      <c r="AX14" s="1">
        <f t="shared" si="2"/>
        <v>18.076784425884629</v>
      </c>
      <c r="AY14" s="1">
        <f t="shared" si="2"/>
        <v>2.6163766932201438</v>
      </c>
      <c r="AZ14" s="1">
        <f t="shared" si="2"/>
        <v>0</v>
      </c>
      <c r="BA14" s="1">
        <f t="shared" si="2"/>
        <v>0.47570485331275342</v>
      </c>
      <c r="BB14" s="1">
        <f t="shared" si="2"/>
        <v>4.5191961064711572</v>
      </c>
      <c r="BC14" s="1">
        <f t="shared" si="2"/>
        <v>1.6649669865946368</v>
      </c>
      <c r="BD14" s="1">
        <f t="shared" si="2"/>
        <v>4.281343679814781</v>
      </c>
      <c r="BE14" s="1">
        <f t="shared" si="2"/>
        <v>19.979603839135642</v>
      </c>
      <c r="BF14" s="1">
        <f t="shared" si="2"/>
        <v>2.8542291198765204</v>
      </c>
      <c r="BG14" s="1">
        <f t="shared" si="2"/>
        <v>0</v>
      </c>
      <c r="BH14" s="1">
        <f t="shared" si="2"/>
        <v>0</v>
      </c>
      <c r="BI14" s="1">
        <f t="shared" si="2"/>
        <v>2.8542291198765204</v>
      </c>
      <c r="BJ14" s="1">
        <f t="shared" si="2"/>
        <v>7.6112776530040547</v>
      </c>
      <c r="BK14" s="1">
        <f t="shared" si="2"/>
        <v>3.3299339731892736</v>
      </c>
      <c r="BL14" s="1">
        <f t="shared" si="2"/>
        <v>11.416916479506082</v>
      </c>
      <c r="BM14" s="1">
        <f t="shared" si="2"/>
        <v>3.3299339731892736</v>
      </c>
      <c r="BN14" s="1">
        <f t="shared" si="2"/>
        <v>0.47570485331275342</v>
      </c>
      <c r="BO14" s="1">
        <f t="shared" si="2"/>
        <v>3.3299339731892736</v>
      </c>
      <c r="BP14" s="1">
        <f t="shared" si="2"/>
        <v>8.5626873596295621</v>
      </c>
      <c r="BQ14" s="1">
        <f t="shared" ref="BQ14:DL19" si="3">(BQ2*$B$12)/$B2*100</f>
        <v>0</v>
      </c>
      <c r="BR14" s="1">
        <f t="shared" si="3"/>
        <v>1.1892621332818836</v>
      </c>
      <c r="BS14" s="1">
        <f t="shared" si="3"/>
        <v>12.844031039444342</v>
      </c>
      <c r="BT14" s="1">
        <f t="shared" si="3"/>
        <v>2.6163766932201438</v>
      </c>
      <c r="BU14" s="1">
        <f t="shared" si="3"/>
        <v>0.7135572799691301</v>
      </c>
      <c r="BV14" s="1">
        <f t="shared" si="3"/>
        <v>0</v>
      </c>
      <c r="BW14" s="1">
        <f t="shared" si="3"/>
        <v>4.7570485331275343</v>
      </c>
      <c r="BX14" s="1">
        <f t="shared" si="3"/>
        <v>4.281343679814781</v>
      </c>
      <c r="BY14" s="1">
        <f t="shared" si="3"/>
        <v>2.8542291198765204</v>
      </c>
      <c r="BZ14" s="1">
        <f t="shared" si="3"/>
        <v>13.795440746069849</v>
      </c>
      <c r="CA14" s="1">
        <f t="shared" si="3"/>
        <v>2.8542291198765204</v>
      </c>
      <c r="CB14" s="1">
        <f t="shared" si="3"/>
        <v>0</v>
      </c>
      <c r="CC14" s="1">
        <f t="shared" si="3"/>
        <v>0.47570485331275342</v>
      </c>
      <c r="CD14" s="1">
        <f t="shared" si="3"/>
        <v>1.4271145599382602</v>
      </c>
      <c r="CE14" s="1">
        <f t="shared" si="3"/>
        <v>6.184163093065794</v>
      </c>
      <c r="CF14" s="1">
        <f t="shared" si="3"/>
        <v>1.1892621332818836</v>
      </c>
      <c r="CG14" s="1">
        <f t="shared" si="3"/>
        <v>7.1355727996913005</v>
      </c>
      <c r="CH14" s="1">
        <f t="shared" si="3"/>
        <v>0.47570485331275342</v>
      </c>
      <c r="CI14" s="1">
        <f t="shared" si="3"/>
        <v>0</v>
      </c>
      <c r="CJ14" s="1">
        <f t="shared" si="3"/>
        <v>0</v>
      </c>
      <c r="CK14" s="1">
        <f t="shared" si="3"/>
        <v>4.281343679814781</v>
      </c>
      <c r="CL14" s="1">
        <f t="shared" si="3"/>
        <v>10.465506772880575</v>
      </c>
      <c r="CM14" s="1">
        <f t="shared" si="3"/>
        <v>6.6598679463785473</v>
      </c>
      <c r="CN14" s="1">
        <f t="shared" si="3"/>
        <v>9.5140970662550686</v>
      </c>
      <c r="CO14" s="1">
        <f t="shared" si="3"/>
        <v>4.043491253158404</v>
      </c>
      <c r="CP14" s="1">
        <f t="shared" si="3"/>
        <v>0</v>
      </c>
      <c r="CQ14" s="1">
        <f t="shared" si="3"/>
        <v>3.3299339731892736</v>
      </c>
      <c r="CR14" s="1">
        <f t="shared" si="3"/>
        <v>3.3299339731892736</v>
      </c>
      <c r="CS14" s="1">
        <f t="shared" si="3"/>
        <v>4.281343679814781</v>
      </c>
      <c r="CT14" s="1">
        <f t="shared" si="3"/>
        <v>12.844031039444342</v>
      </c>
      <c r="CU14" s="1">
        <f t="shared" si="3"/>
        <v>13.557588319413473</v>
      </c>
      <c r="CV14" s="1">
        <f t="shared" si="3"/>
        <v>3.5677863998456503</v>
      </c>
      <c r="CW14" s="1">
        <f t="shared" si="3"/>
        <v>0</v>
      </c>
      <c r="CX14" s="1">
        <f t="shared" si="3"/>
        <v>0</v>
      </c>
      <c r="CY14" s="1">
        <f t="shared" si="3"/>
        <v>7.8491300796604309</v>
      </c>
      <c r="CZ14" s="1">
        <f t="shared" si="3"/>
        <v>8.0869825063168079</v>
      </c>
      <c r="DA14" s="1">
        <f t="shared" si="3"/>
        <v>9.5140970662550686</v>
      </c>
      <c r="DB14" s="1">
        <f t="shared" si="3"/>
        <v>5.7084582397530408</v>
      </c>
      <c r="DC14" s="1">
        <f t="shared" si="3"/>
        <v>3.5677863998456503</v>
      </c>
      <c r="DD14" s="1">
        <f t="shared" si="3"/>
        <v>0</v>
      </c>
      <c r="DE14" s="1">
        <f t="shared" si="3"/>
        <v>3.8056388265020273</v>
      </c>
      <c r="DF14" s="1">
        <f t="shared" si="3"/>
        <v>4.9949009597839105</v>
      </c>
      <c r="DG14" s="1">
        <f t="shared" si="3"/>
        <v>7.8491300796604309</v>
      </c>
      <c r="DH14" s="1">
        <f t="shared" si="3"/>
        <v>5.4706058130966646</v>
      </c>
      <c r="DI14" s="1">
        <f t="shared" si="3"/>
        <v>0</v>
      </c>
      <c r="DJ14" s="1">
        <f t="shared" si="3"/>
        <v>0.23785242665637671</v>
      </c>
      <c r="DK14" s="1">
        <f t="shared" si="3"/>
        <v>0</v>
      </c>
      <c r="DL14" s="1">
        <f t="shared" si="3"/>
        <v>0</v>
      </c>
    </row>
    <row r="15" spans="2:116" x14ac:dyDescent="0.25">
      <c r="B15">
        <v>2</v>
      </c>
      <c r="C15" t="s">
        <v>0</v>
      </c>
      <c r="D15" s="1">
        <f t="shared" ref="D15:S23" si="4">(D3*$B$12)/$B3*100</f>
        <v>0.17902349247098961</v>
      </c>
      <c r="E15" s="1">
        <f t="shared" si="4"/>
        <v>4.1481053133521982E-2</v>
      </c>
      <c r="F15" s="1">
        <f t="shared" si="4"/>
        <v>0.21177169231324378</v>
      </c>
      <c r="G15" s="1">
        <f t="shared" si="4"/>
        <v>0.21395490563606073</v>
      </c>
      <c r="H15" s="1">
        <f t="shared" si="4"/>
        <v>0.17902349247098961</v>
      </c>
      <c r="I15" s="1">
        <f t="shared" si="4"/>
        <v>0.14190886598310151</v>
      </c>
      <c r="J15" s="1">
        <f t="shared" si="4"/>
        <v>0.20740526566760992</v>
      </c>
      <c r="K15" s="5">
        <f t="shared" si="4"/>
        <v>0.33184842506817586</v>
      </c>
      <c r="L15" s="1">
        <f t="shared" si="4"/>
        <v>9.169495955831175E-2</v>
      </c>
      <c r="M15" s="1">
        <f t="shared" si="4"/>
        <v>0.31874914513127417</v>
      </c>
      <c r="N15" s="1">
        <f t="shared" si="4"/>
        <v>0.3296652117453589</v>
      </c>
      <c r="O15" s="1">
        <f t="shared" si="4"/>
        <v>0.23142061221859633</v>
      </c>
      <c r="P15" s="1">
        <f t="shared" si="4"/>
        <v>0.15937457256563708</v>
      </c>
      <c r="Q15" s="1">
        <f t="shared" si="4"/>
        <v>3.2748199842254196E-2</v>
      </c>
      <c r="R15" s="1">
        <f t="shared" si="4"/>
        <v>0.25106953212394884</v>
      </c>
      <c r="S15" s="1">
        <f t="shared" si="4"/>
        <v>6.1129973038874498E-2</v>
      </c>
      <c r="T15" s="1">
        <f t="shared" si="2"/>
        <v>0.28381773196620302</v>
      </c>
      <c r="U15" s="1">
        <f t="shared" si="2"/>
        <v>0.34276449168226053</v>
      </c>
      <c r="V15" s="1">
        <f t="shared" si="2"/>
        <v>0.20740526566760992</v>
      </c>
      <c r="W15" s="1">
        <f t="shared" si="2"/>
        <v>0.10261102617239648</v>
      </c>
      <c r="X15" s="1">
        <f t="shared" si="2"/>
        <v>6.5496399684508391E-2</v>
      </c>
      <c r="Y15" s="1">
        <f t="shared" si="2"/>
        <v>0.13972565266028455</v>
      </c>
      <c r="Z15" s="1">
        <f t="shared" si="2"/>
        <v>6.9862826330142277E-2</v>
      </c>
      <c r="AA15" s="1">
        <f t="shared" si="2"/>
        <v>0.3514973449735283</v>
      </c>
      <c r="AB15" s="1">
        <f t="shared" si="2"/>
        <v>0.31874914513127417</v>
      </c>
      <c r="AC15" s="1">
        <f t="shared" si="2"/>
        <v>0.28818415861183694</v>
      </c>
      <c r="AD15" s="1">
        <f t="shared" si="2"/>
        <v>0.14190886598310151</v>
      </c>
      <c r="AE15" s="1">
        <f t="shared" si="2"/>
        <v>0.1266263727233829</v>
      </c>
      <c r="AF15" s="1">
        <f t="shared" si="2"/>
        <v>0.19648919905352519</v>
      </c>
      <c r="AG15" s="1">
        <f t="shared" si="2"/>
        <v>0.12007673275493205</v>
      </c>
      <c r="AH15" s="1">
        <f t="shared" si="2"/>
        <v>0.18993955908507432</v>
      </c>
      <c r="AI15" s="1">
        <f t="shared" si="2"/>
        <v>0.24888631880113188</v>
      </c>
      <c r="AJ15" s="1">
        <f t="shared" si="2"/>
        <v>5.6763546393240598E-2</v>
      </c>
      <c r="AK15" s="1">
        <f t="shared" si="2"/>
        <v>0.10042781284957954</v>
      </c>
      <c r="AL15" s="1">
        <f t="shared" si="2"/>
        <v>0.11789351943211511</v>
      </c>
      <c r="AM15" s="1">
        <f t="shared" si="2"/>
        <v>8.9511746235494807E-2</v>
      </c>
      <c r="AN15" s="1">
        <f t="shared" si="2"/>
        <v>3.9297839810705032E-2</v>
      </c>
      <c r="AO15" s="1">
        <f t="shared" si="2"/>
        <v>0.23578703886423022</v>
      </c>
      <c r="AP15" s="1">
        <f t="shared" si="2"/>
        <v>0.17684027914817266</v>
      </c>
      <c r="AQ15" s="1">
        <f t="shared" si="2"/>
        <v>0.19212277240789127</v>
      </c>
      <c r="AR15" s="1">
        <f t="shared" si="2"/>
        <v>8.0778892944227021E-2</v>
      </c>
      <c r="AS15" s="1">
        <f t="shared" si="2"/>
        <v>0.122259946077749</v>
      </c>
      <c r="AT15" s="1">
        <f t="shared" si="2"/>
        <v>0.13317601269183371</v>
      </c>
      <c r="AU15" s="1">
        <f t="shared" si="2"/>
        <v>5.2397119747606712E-2</v>
      </c>
      <c r="AV15" s="1">
        <f t="shared" si="2"/>
        <v>0.366779838233247</v>
      </c>
      <c r="AW15" s="1">
        <f t="shared" si="2"/>
        <v>0.35586377161916227</v>
      </c>
      <c r="AX15" s="1">
        <f t="shared" si="2"/>
        <v>0.21395490563606073</v>
      </c>
      <c r="AY15" s="1">
        <f t="shared" si="2"/>
        <v>6.9862826330142277E-2</v>
      </c>
      <c r="AZ15" s="1">
        <f t="shared" si="2"/>
        <v>6.3313186361691448E-2</v>
      </c>
      <c r="BA15" s="1">
        <f t="shared" si="2"/>
        <v>3.0564986519437249E-2</v>
      </c>
      <c r="BB15" s="1">
        <f t="shared" si="2"/>
        <v>7.4229252975776178E-2</v>
      </c>
      <c r="BC15" s="1">
        <f t="shared" si="2"/>
        <v>0.43664266456338924</v>
      </c>
      <c r="BD15" s="1">
        <f t="shared" si="2"/>
        <v>0.34713091832789444</v>
      </c>
      <c r="BE15" s="1">
        <f t="shared" si="2"/>
        <v>0.24233667883268106</v>
      </c>
      <c r="BF15" s="1">
        <f t="shared" si="2"/>
        <v>0.11789351943211511</v>
      </c>
      <c r="BG15" s="1">
        <f t="shared" si="2"/>
        <v>4.8030693101972818E-2</v>
      </c>
      <c r="BH15" s="1">
        <f t="shared" si="2"/>
        <v>0.21177169231324378</v>
      </c>
      <c r="BI15" s="1">
        <f t="shared" si="2"/>
        <v>4.1481053133521982E-2</v>
      </c>
      <c r="BJ15" s="1">
        <f t="shared" si="2"/>
        <v>0.12880958604619983</v>
      </c>
      <c r="BK15" s="1">
        <f t="shared" si="2"/>
        <v>0.20740526566760992</v>
      </c>
      <c r="BL15" s="1">
        <f t="shared" si="2"/>
        <v>0.21177169231324378</v>
      </c>
      <c r="BM15" s="1">
        <f t="shared" si="2"/>
        <v>8.732853291267785E-2</v>
      </c>
      <c r="BN15" s="1">
        <f t="shared" si="2"/>
        <v>7.6412466298593121E-2</v>
      </c>
      <c r="BO15" s="1">
        <f t="shared" si="2"/>
        <v>5.6763546393240598E-2</v>
      </c>
      <c r="BP15" s="1">
        <f t="shared" si="2"/>
        <v>0.14409207930591847</v>
      </c>
      <c r="BQ15" s="1">
        <f t="shared" si="3"/>
        <v>8.5145319589860907E-2</v>
      </c>
      <c r="BR15" s="1">
        <f t="shared" si="3"/>
        <v>0.11789351943211511</v>
      </c>
      <c r="BS15" s="1">
        <f t="shared" si="3"/>
        <v>0.10916066614084731</v>
      </c>
      <c r="BT15" s="1">
        <f t="shared" si="3"/>
        <v>3.9297839810705032E-2</v>
      </c>
      <c r="BU15" s="1">
        <f t="shared" si="3"/>
        <v>7.6412466298593121E-2</v>
      </c>
      <c r="BV15" s="1">
        <f t="shared" si="3"/>
        <v>6.9862826330142277E-2</v>
      </c>
      <c r="BW15" s="1">
        <f t="shared" si="3"/>
        <v>4.8030693101972818E-2</v>
      </c>
      <c r="BX15" s="1">
        <f t="shared" si="3"/>
        <v>4.8030693101972818E-2</v>
      </c>
      <c r="BY15" s="1">
        <f t="shared" si="3"/>
        <v>6.3313186361691448E-2</v>
      </c>
      <c r="BZ15" s="1">
        <f t="shared" si="3"/>
        <v>0.1266263727233829</v>
      </c>
      <c r="CA15" s="1">
        <f t="shared" si="3"/>
        <v>3.7114626487888089E-2</v>
      </c>
      <c r="CB15" s="1">
        <f t="shared" si="3"/>
        <v>1.9648919905352516E-2</v>
      </c>
      <c r="CC15" s="1">
        <f t="shared" si="3"/>
        <v>0.18557313243944043</v>
      </c>
      <c r="CD15" s="1">
        <f t="shared" si="3"/>
        <v>2.8381773196620299E-2</v>
      </c>
      <c r="CE15" s="1">
        <f t="shared" si="3"/>
        <v>8.7328532912677847E-3</v>
      </c>
      <c r="CF15" s="1">
        <f t="shared" si="3"/>
        <v>0.12880958604619983</v>
      </c>
      <c r="CG15" s="1">
        <f t="shared" si="3"/>
        <v>7.2046039652959235E-2</v>
      </c>
      <c r="CH15" s="1">
        <f t="shared" si="3"/>
        <v>2.1832133228169462E-3</v>
      </c>
      <c r="CI15" s="1">
        <f t="shared" si="3"/>
        <v>0</v>
      </c>
      <c r="CJ15" s="1">
        <f t="shared" si="3"/>
        <v>0.10479423949521342</v>
      </c>
      <c r="CK15" s="1">
        <f t="shared" si="3"/>
        <v>5.8946759716057555E-2</v>
      </c>
      <c r="CL15" s="1">
        <f t="shared" si="3"/>
        <v>0.23360382554141329</v>
      </c>
      <c r="CM15" s="1">
        <f t="shared" si="3"/>
        <v>0.20085562569915907</v>
      </c>
      <c r="CN15" s="1">
        <f t="shared" si="3"/>
        <v>0.13535922601465067</v>
      </c>
      <c r="CO15" s="1">
        <f t="shared" si="3"/>
        <v>7.4229252975776178E-2</v>
      </c>
      <c r="CP15" s="1">
        <f t="shared" si="3"/>
        <v>2.4015346550986409E-2</v>
      </c>
      <c r="CQ15" s="1">
        <f t="shared" si="3"/>
        <v>5.6763546393240598E-2</v>
      </c>
      <c r="CR15" s="1">
        <f t="shared" si="3"/>
        <v>3.2748199842254196E-2</v>
      </c>
      <c r="CS15" s="1">
        <f t="shared" si="3"/>
        <v>0.22487097225014546</v>
      </c>
      <c r="CT15" s="1">
        <f t="shared" si="3"/>
        <v>0.25543595876958269</v>
      </c>
      <c r="CU15" s="1">
        <f t="shared" si="3"/>
        <v>0.18993955908507432</v>
      </c>
      <c r="CV15" s="1">
        <f t="shared" si="3"/>
        <v>4.8030693101972818E-2</v>
      </c>
      <c r="CW15" s="1">
        <f t="shared" si="3"/>
        <v>4.3664266456338925E-2</v>
      </c>
      <c r="CX15" s="1">
        <f t="shared" si="3"/>
        <v>5.4580333070423655E-2</v>
      </c>
      <c r="CY15" s="1">
        <f t="shared" si="3"/>
        <v>3.7114626487888089E-2</v>
      </c>
      <c r="CZ15" s="1">
        <f t="shared" si="3"/>
        <v>0.14190886598310151</v>
      </c>
      <c r="DA15" s="1">
        <f t="shared" si="3"/>
        <v>0.24233667883268106</v>
      </c>
      <c r="DB15" s="1">
        <f t="shared" si="3"/>
        <v>0.10042781284957954</v>
      </c>
      <c r="DC15" s="1">
        <f t="shared" si="3"/>
        <v>2.4015346550986409E-2</v>
      </c>
      <c r="DD15" s="1">
        <f t="shared" si="3"/>
        <v>0</v>
      </c>
      <c r="DE15" s="1">
        <f t="shared" si="3"/>
        <v>0.10697745281803037</v>
      </c>
      <c r="DF15" s="1">
        <f t="shared" si="3"/>
        <v>2.6198559873803356E-2</v>
      </c>
      <c r="DG15" s="1">
        <f t="shared" si="3"/>
        <v>1.7465706582535569E-2</v>
      </c>
      <c r="DH15" s="1">
        <f t="shared" si="3"/>
        <v>0.15282493259718624</v>
      </c>
      <c r="DI15" s="1">
        <f t="shared" si="3"/>
        <v>0</v>
      </c>
      <c r="DJ15" s="1">
        <f t="shared" si="3"/>
        <v>0</v>
      </c>
      <c r="DK15" s="1">
        <f t="shared" si="3"/>
        <v>0</v>
      </c>
      <c r="DL15" s="1">
        <f t="shared" si="3"/>
        <v>0.13535922601465067</v>
      </c>
    </row>
    <row r="16" spans="2:116" x14ac:dyDescent="0.25">
      <c r="B16">
        <v>3</v>
      </c>
      <c r="C16" t="s">
        <v>8</v>
      </c>
      <c r="D16" s="1">
        <f t="shared" si="4"/>
        <v>59.953329239413122</v>
      </c>
      <c r="E16" s="1">
        <f t="shared" si="4"/>
        <v>38.574622688924727</v>
      </c>
      <c r="F16" s="1">
        <f t="shared" si="4"/>
        <v>56.467670562703063</v>
      </c>
      <c r="G16" s="1">
        <f t="shared" si="4"/>
        <v>59.256197504071118</v>
      </c>
      <c r="H16" s="1">
        <f t="shared" si="4"/>
        <v>54.37627535667702</v>
      </c>
      <c r="I16" s="1">
        <f t="shared" si="4"/>
        <v>56.932425052931066</v>
      </c>
      <c r="J16" s="1">
        <f t="shared" si="4"/>
        <v>61.579969955211155</v>
      </c>
      <c r="K16" s="5">
        <f t="shared" si="4"/>
        <v>63.438987916123189</v>
      </c>
      <c r="L16" s="1">
        <f t="shared" si="4"/>
        <v>40.201263404722752</v>
      </c>
      <c r="M16" s="1">
        <f t="shared" si="4"/>
        <v>61.579969955211155</v>
      </c>
      <c r="N16" s="1">
        <f t="shared" si="4"/>
        <v>61.347592710097153</v>
      </c>
      <c r="O16" s="1">
        <f t="shared" si="4"/>
        <v>60.41808372964114</v>
      </c>
      <c r="P16" s="1">
        <f t="shared" si="4"/>
        <v>56.700047807817064</v>
      </c>
      <c r="Q16" s="1">
        <f t="shared" si="4"/>
        <v>23.237724511400437</v>
      </c>
      <c r="R16" s="1">
        <f t="shared" si="4"/>
        <v>64.136119651465208</v>
      </c>
      <c r="S16" s="1">
        <f t="shared" si="4"/>
        <v>30.673796355048577</v>
      </c>
      <c r="T16" s="1">
        <f>(T4*$B$12)/$B4*100</f>
        <v>57.164802298045082</v>
      </c>
      <c r="U16" s="1">
        <f t="shared" si="2"/>
        <v>65.298005877035223</v>
      </c>
      <c r="V16" s="1">
        <f t="shared" si="2"/>
        <v>56.235293317589054</v>
      </c>
      <c r="W16" s="1">
        <f t="shared" si="2"/>
        <v>52.284880150650977</v>
      </c>
      <c r="X16" s="1">
        <f t="shared" si="2"/>
        <v>32.068059825732604</v>
      </c>
      <c r="Y16" s="1">
        <f t="shared" si="2"/>
        <v>39.039377179152737</v>
      </c>
      <c r="Z16" s="1">
        <f t="shared" si="2"/>
        <v>38.574622688924727</v>
      </c>
      <c r="AA16" s="1">
        <f>(AA4*$B$12)/$B4*100</f>
        <v>65.298005877035223</v>
      </c>
      <c r="AB16" s="1">
        <f t="shared" si="2"/>
        <v>60.185706484527138</v>
      </c>
      <c r="AC16" s="1">
        <f t="shared" si="2"/>
        <v>60.41808372964114</v>
      </c>
      <c r="AD16" s="1">
        <f t="shared" si="2"/>
        <v>54.84102984690503</v>
      </c>
      <c r="AE16" s="1">
        <f t="shared" si="2"/>
        <v>43.686922081432819</v>
      </c>
      <c r="AF16" s="1">
        <f t="shared" si="2"/>
        <v>42.292658610748795</v>
      </c>
      <c r="AG16" s="1">
        <f t="shared" si="2"/>
        <v>45.54594004234486</v>
      </c>
      <c r="AH16" s="1">
        <f>(AH4*$B$12)/$B4*100</f>
        <v>53.911520866449017</v>
      </c>
      <c r="AI16" s="1">
        <f t="shared" si="2"/>
        <v>60.650460974755141</v>
      </c>
      <c r="AJ16" s="1">
        <f>(AJ4*$B$12)/$B4*100</f>
        <v>43.91929932654682</v>
      </c>
      <c r="AK16" s="1">
        <f t="shared" si="2"/>
        <v>49.728730454396938</v>
      </c>
      <c r="AL16" s="1">
        <f t="shared" si="2"/>
        <v>38.342245443810718</v>
      </c>
      <c r="AM16" s="1">
        <f t="shared" si="2"/>
        <v>42.060281365634786</v>
      </c>
      <c r="AN16" s="1">
        <f t="shared" si="2"/>
        <v>34.159455031758647</v>
      </c>
      <c r="AO16" s="1">
        <f t="shared" si="2"/>
        <v>52.517257395764986</v>
      </c>
      <c r="AP16" s="1">
        <f t="shared" si="2"/>
        <v>52.284880150650977</v>
      </c>
      <c r="AQ16" s="1">
        <f t="shared" si="2"/>
        <v>55.305784337133048</v>
      </c>
      <c r="AR16" s="1">
        <f t="shared" si="2"/>
        <v>49.496353209282937</v>
      </c>
      <c r="AS16" s="1">
        <f t="shared" si="2"/>
        <v>41.363149630292781</v>
      </c>
      <c r="AT16" s="1">
        <f t="shared" si="2"/>
        <v>39.968886159608751</v>
      </c>
      <c r="AU16" s="1">
        <f t="shared" si="2"/>
        <v>29.279532884364549</v>
      </c>
      <c r="AV16" s="1">
        <f t="shared" si="2"/>
        <v>48.799221473940918</v>
      </c>
      <c r="AW16" s="1">
        <f t="shared" si="2"/>
        <v>57.397179543159083</v>
      </c>
      <c r="AX16" s="1">
        <f t="shared" si="2"/>
        <v>56.235293317589054</v>
      </c>
      <c r="AY16" s="1">
        <f t="shared" si="2"/>
        <v>45.778317287458862</v>
      </c>
      <c r="AZ16" s="1">
        <f t="shared" si="2"/>
        <v>32.068059825732604</v>
      </c>
      <c r="BA16" s="1">
        <f t="shared" si="2"/>
        <v>19.287311344462363</v>
      </c>
      <c r="BB16" s="1">
        <f t="shared" si="2"/>
        <v>33.694700541530629</v>
      </c>
      <c r="BC16" s="1">
        <f t="shared" si="2"/>
        <v>55.770538827361051</v>
      </c>
      <c r="BD16" s="1">
        <f t="shared" si="2"/>
        <v>62.509478935667175</v>
      </c>
      <c r="BE16" s="1">
        <f t="shared" si="2"/>
        <v>52.517257395764986</v>
      </c>
      <c r="BF16" s="1">
        <f t="shared" si="2"/>
        <v>46.707826267914875</v>
      </c>
      <c r="BG16" s="1">
        <f t="shared" si="2"/>
        <v>11.386485010586215</v>
      </c>
      <c r="BH16" s="1">
        <f t="shared" si="2"/>
        <v>35.321341257328662</v>
      </c>
      <c r="BI16" s="1">
        <f t="shared" si="2"/>
        <v>26.026251452768491</v>
      </c>
      <c r="BJ16" s="1">
        <f t="shared" si="2"/>
        <v>44.384053816774838</v>
      </c>
      <c r="BK16" s="1">
        <f t="shared" si="2"/>
        <v>57.861934033387087</v>
      </c>
      <c r="BL16" s="1">
        <f t="shared" si="2"/>
        <v>60.88283821986915</v>
      </c>
      <c r="BM16" s="1">
        <f t="shared" si="2"/>
        <v>49.496353209282937</v>
      </c>
      <c r="BN16" s="1">
        <f t="shared" si="2"/>
        <v>42.060281365634786</v>
      </c>
      <c r="BO16" s="1">
        <f t="shared" si="2"/>
        <v>43.91929932654682</v>
      </c>
      <c r="BP16" s="1">
        <f t="shared" si="2"/>
        <v>32.068059825732604</v>
      </c>
      <c r="BQ16" s="1">
        <f t="shared" si="3"/>
        <v>5.5770538827361049</v>
      </c>
      <c r="BR16" s="1">
        <f t="shared" si="3"/>
        <v>41.827904120520785</v>
      </c>
      <c r="BS16" s="1">
        <f t="shared" si="3"/>
        <v>45.54594004234486</v>
      </c>
      <c r="BT16" s="1">
        <f t="shared" si="3"/>
        <v>35.08896401221466</v>
      </c>
      <c r="BU16" s="1">
        <f t="shared" si="3"/>
        <v>29.976664619706561</v>
      </c>
      <c r="BV16" s="1">
        <f t="shared" si="3"/>
        <v>36.018472992670681</v>
      </c>
      <c r="BW16" s="1">
        <f t="shared" si="3"/>
        <v>12.548371236156235</v>
      </c>
      <c r="BX16" s="1">
        <f t="shared" si="3"/>
        <v>1.6266407157980307</v>
      </c>
      <c r="BY16" s="1">
        <f t="shared" si="3"/>
        <v>27.420514923452515</v>
      </c>
      <c r="BZ16" s="1">
        <f t="shared" si="3"/>
        <v>44.616431061888839</v>
      </c>
      <c r="CA16" s="1">
        <f t="shared" si="3"/>
        <v>29.511910129478558</v>
      </c>
      <c r="CB16" s="1">
        <f t="shared" si="3"/>
        <v>18.125425118892341</v>
      </c>
      <c r="CC16" s="1">
        <f t="shared" si="3"/>
        <v>51.355371170194964</v>
      </c>
      <c r="CD16" s="1">
        <f t="shared" si="3"/>
        <v>9.9922215399021876</v>
      </c>
      <c r="CE16" s="1">
        <f t="shared" si="3"/>
        <v>0</v>
      </c>
      <c r="CF16" s="1">
        <f t="shared" si="3"/>
        <v>16.266407157980307</v>
      </c>
      <c r="CG16" s="1">
        <f t="shared" si="3"/>
        <v>30.906173600162578</v>
      </c>
      <c r="CH16" s="1">
        <f t="shared" si="3"/>
        <v>4.4151676571660827</v>
      </c>
      <c r="CI16" s="1">
        <f t="shared" si="3"/>
        <v>0</v>
      </c>
      <c r="CJ16" s="1">
        <f t="shared" si="3"/>
        <v>16.731161648208314</v>
      </c>
      <c r="CK16" s="1">
        <f t="shared" si="3"/>
        <v>35.08896401221466</v>
      </c>
      <c r="CL16" s="1">
        <f t="shared" si="3"/>
        <v>54.143898111563018</v>
      </c>
      <c r="CM16" s="1">
        <f t="shared" si="3"/>
        <v>59.953329239413122</v>
      </c>
      <c r="CN16" s="1">
        <f t="shared" si="3"/>
        <v>56.700047807817064</v>
      </c>
      <c r="CO16" s="1">
        <f t="shared" si="3"/>
        <v>47.172580758142892</v>
      </c>
      <c r="CP16" s="1">
        <f t="shared" si="3"/>
        <v>28.814778394136543</v>
      </c>
      <c r="CQ16" s="1">
        <f t="shared" si="3"/>
        <v>43.91929932654682</v>
      </c>
      <c r="CR16" s="1">
        <f t="shared" si="3"/>
        <v>15.569275422638293</v>
      </c>
      <c r="CS16" s="1">
        <f t="shared" si="3"/>
        <v>41.363149630292781</v>
      </c>
      <c r="CT16" s="1">
        <f t="shared" si="3"/>
        <v>56.467670562703063</v>
      </c>
      <c r="CU16" s="1">
        <f t="shared" si="3"/>
        <v>56.700047807817064</v>
      </c>
      <c r="CV16" s="1">
        <f t="shared" si="3"/>
        <v>42.525035855862804</v>
      </c>
      <c r="CW16" s="1">
        <f t="shared" si="3"/>
        <v>33.927077786644638</v>
      </c>
      <c r="CX16" s="1">
        <f t="shared" si="3"/>
        <v>24.167233491856454</v>
      </c>
      <c r="CY16" s="1">
        <f t="shared" si="3"/>
        <v>15.104520932410285</v>
      </c>
      <c r="CZ16" s="1">
        <f t="shared" si="3"/>
        <v>5.1122993925080964</v>
      </c>
      <c r="DA16" s="1">
        <f t="shared" si="3"/>
        <v>48.566844228826909</v>
      </c>
      <c r="DB16" s="1">
        <f t="shared" si="3"/>
        <v>36.947981973126701</v>
      </c>
      <c r="DC16" s="1">
        <f t="shared" si="3"/>
        <v>16.266407157980307</v>
      </c>
      <c r="DD16" s="1">
        <f t="shared" si="3"/>
        <v>0</v>
      </c>
      <c r="DE16" s="1">
        <f t="shared" si="3"/>
        <v>29.511910129478558</v>
      </c>
      <c r="DF16" s="1">
        <f t="shared" si="3"/>
        <v>10.224598785016193</v>
      </c>
      <c r="DG16" s="1">
        <f t="shared" si="3"/>
        <v>0</v>
      </c>
      <c r="DH16" s="1">
        <f t="shared" si="3"/>
        <v>12.315993991042232</v>
      </c>
      <c r="DI16" s="1">
        <f t="shared" si="3"/>
        <v>6.5065628631921228</v>
      </c>
      <c r="DJ16" s="1">
        <f t="shared" si="3"/>
        <v>0.46475449022800874</v>
      </c>
      <c r="DK16" s="1">
        <f t="shared" si="3"/>
        <v>0</v>
      </c>
      <c r="DL16" s="1">
        <f t="shared" si="3"/>
        <v>12.548371236156235</v>
      </c>
    </row>
    <row r="17" spans="1:116" x14ac:dyDescent="0.25">
      <c r="B17">
        <v>4</v>
      </c>
      <c r="C17" t="s">
        <v>2</v>
      </c>
      <c r="D17" s="1">
        <f t="shared" si="4"/>
        <v>0</v>
      </c>
      <c r="E17" s="1">
        <f t="shared" si="2"/>
        <v>0</v>
      </c>
      <c r="F17" s="1">
        <f t="shared" si="2"/>
        <v>0</v>
      </c>
      <c r="G17" s="1">
        <f t="shared" si="2"/>
        <v>0</v>
      </c>
      <c r="H17" s="1">
        <f t="shared" si="2"/>
        <v>0</v>
      </c>
      <c r="I17" s="1">
        <f t="shared" si="2"/>
        <v>0</v>
      </c>
      <c r="J17" s="1">
        <f t="shared" si="2"/>
        <v>0</v>
      </c>
      <c r="K17" s="5">
        <f t="shared" si="2"/>
        <v>0</v>
      </c>
      <c r="L17" s="1">
        <f t="shared" si="2"/>
        <v>0</v>
      </c>
      <c r="M17" s="1">
        <f t="shared" si="2"/>
        <v>0</v>
      </c>
      <c r="N17" s="1">
        <f t="shared" si="2"/>
        <v>0</v>
      </c>
      <c r="O17" s="1">
        <f t="shared" si="2"/>
        <v>0</v>
      </c>
      <c r="P17" s="1">
        <f t="shared" si="2"/>
        <v>0</v>
      </c>
      <c r="Q17" s="1">
        <f t="shared" si="2"/>
        <v>0</v>
      </c>
      <c r="R17" s="1">
        <f t="shared" si="2"/>
        <v>0</v>
      </c>
      <c r="S17" s="1">
        <f t="shared" si="2"/>
        <v>0</v>
      </c>
      <c r="T17" s="1">
        <f t="shared" si="2"/>
        <v>0</v>
      </c>
      <c r="U17" s="1">
        <f t="shared" si="2"/>
        <v>0</v>
      </c>
      <c r="V17" s="1">
        <f t="shared" si="2"/>
        <v>0</v>
      </c>
      <c r="W17" s="1">
        <f t="shared" si="2"/>
        <v>0</v>
      </c>
      <c r="X17" s="1">
        <f t="shared" si="2"/>
        <v>0</v>
      </c>
      <c r="Y17" s="1">
        <f t="shared" si="2"/>
        <v>0</v>
      </c>
      <c r="Z17" s="1">
        <f t="shared" si="2"/>
        <v>0</v>
      </c>
      <c r="AA17" s="1">
        <f t="shared" si="2"/>
        <v>0</v>
      </c>
      <c r="AB17" s="1">
        <f t="shared" si="2"/>
        <v>0</v>
      </c>
      <c r="AC17" s="1">
        <f t="shared" si="2"/>
        <v>0</v>
      </c>
      <c r="AD17" s="1">
        <f t="shared" si="2"/>
        <v>0</v>
      </c>
      <c r="AE17" s="1">
        <f t="shared" si="2"/>
        <v>0</v>
      </c>
      <c r="AF17" s="1">
        <f t="shared" si="2"/>
        <v>0</v>
      </c>
      <c r="AG17" s="1">
        <f t="shared" si="2"/>
        <v>0</v>
      </c>
      <c r="AH17" s="1">
        <f t="shared" si="2"/>
        <v>0</v>
      </c>
      <c r="AI17" s="1">
        <f t="shared" si="2"/>
        <v>0</v>
      </c>
      <c r="AJ17" s="1">
        <f t="shared" si="2"/>
        <v>0</v>
      </c>
      <c r="AK17" s="1">
        <f t="shared" si="2"/>
        <v>0</v>
      </c>
      <c r="AL17" s="1">
        <f t="shared" si="2"/>
        <v>0</v>
      </c>
      <c r="AM17" s="1">
        <f t="shared" si="2"/>
        <v>0</v>
      </c>
      <c r="AN17" s="1">
        <f t="shared" si="2"/>
        <v>0</v>
      </c>
      <c r="AO17" s="1">
        <f t="shared" si="2"/>
        <v>0</v>
      </c>
      <c r="AP17" s="1">
        <f t="shared" si="2"/>
        <v>0</v>
      </c>
      <c r="AQ17" s="1">
        <f t="shared" si="2"/>
        <v>0</v>
      </c>
      <c r="AR17" s="1">
        <f t="shared" si="2"/>
        <v>0</v>
      </c>
      <c r="AS17" s="1">
        <f t="shared" si="2"/>
        <v>0</v>
      </c>
      <c r="AT17" s="1">
        <f t="shared" si="2"/>
        <v>0</v>
      </c>
      <c r="AU17" s="1">
        <f t="shared" si="2"/>
        <v>0</v>
      </c>
      <c r="AV17" s="1">
        <f t="shared" si="2"/>
        <v>0</v>
      </c>
      <c r="AW17" s="1">
        <f t="shared" si="2"/>
        <v>0</v>
      </c>
      <c r="AX17" s="1">
        <f t="shared" si="2"/>
        <v>0</v>
      </c>
      <c r="AY17" s="1">
        <f t="shared" si="2"/>
        <v>0</v>
      </c>
      <c r="AZ17" s="1">
        <f t="shared" si="2"/>
        <v>0</v>
      </c>
      <c r="BA17" s="1">
        <f t="shared" si="2"/>
        <v>0</v>
      </c>
      <c r="BB17" s="1">
        <f t="shared" si="2"/>
        <v>0</v>
      </c>
      <c r="BC17" s="1">
        <f t="shared" si="2"/>
        <v>0</v>
      </c>
      <c r="BD17" s="1">
        <f t="shared" si="2"/>
        <v>0</v>
      </c>
      <c r="BE17" s="1">
        <f t="shared" si="2"/>
        <v>0</v>
      </c>
      <c r="BF17" s="1">
        <f t="shared" si="2"/>
        <v>0</v>
      </c>
      <c r="BG17" s="1">
        <f t="shared" si="2"/>
        <v>0</v>
      </c>
      <c r="BH17" s="1">
        <f t="shared" si="2"/>
        <v>0</v>
      </c>
      <c r="BI17" s="1">
        <f t="shared" si="2"/>
        <v>0</v>
      </c>
      <c r="BJ17" s="1">
        <f t="shared" si="2"/>
        <v>0</v>
      </c>
      <c r="BK17" s="1">
        <f t="shared" si="2"/>
        <v>0</v>
      </c>
      <c r="BL17" s="1">
        <f t="shared" si="2"/>
        <v>0</v>
      </c>
      <c r="BM17" s="1">
        <f t="shared" si="2"/>
        <v>0</v>
      </c>
      <c r="BN17" s="1">
        <f t="shared" si="2"/>
        <v>0</v>
      </c>
      <c r="BO17" s="1">
        <f t="shared" si="2"/>
        <v>0</v>
      </c>
      <c r="BP17" s="1">
        <f t="shared" si="2"/>
        <v>0</v>
      </c>
      <c r="BQ17" s="1">
        <f t="shared" si="3"/>
        <v>0</v>
      </c>
      <c r="BR17" s="1">
        <f t="shared" si="3"/>
        <v>0</v>
      </c>
      <c r="BS17" s="1">
        <f t="shared" si="3"/>
        <v>0</v>
      </c>
      <c r="BT17" s="1">
        <f t="shared" si="3"/>
        <v>0</v>
      </c>
      <c r="BU17" s="1">
        <f t="shared" si="3"/>
        <v>0</v>
      </c>
      <c r="BV17" s="1">
        <f t="shared" si="3"/>
        <v>0</v>
      </c>
      <c r="BW17" s="1">
        <f t="shared" si="3"/>
        <v>0</v>
      </c>
      <c r="BX17" s="1">
        <f t="shared" si="3"/>
        <v>0</v>
      </c>
      <c r="BY17" s="1">
        <f t="shared" si="3"/>
        <v>0</v>
      </c>
      <c r="BZ17" s="1">
        <f t="shared" si="3"/>
        <v>0</v>
      </c>
      <c r="CA17" s="1">
        <f t="shared" si="3"/>
        <v>0</v>
      </c>
      <c r="CB17" s="1">
        <f t="shared" si="3"/>
        <v>0</v>
      </c>
      <c r="CC17" s="1">
        <f t="shared" si="3"/>
        <v>0</v>
      </c>
      <c r="CD17" s="1">
        <f t="shared" si="3"/>
        <v>0</v>
      </c>
      <c r="CE17" s="1">
        <f t="shared" si="3"/>
        <v>0</v>
      </c>
      <c r="CF17" s="1">
        <f t="shared" si="3"/>
        <v>0</v>
      </c>
      <c r="CG17" s="1">
        <f t="shared" si="3"/>
        <v>0</v>
      </c>
      <c r="CH17" s="1">
        <f t="shared" si="3"/>
        <v>0</v>
      </c>
      <c r="CI17" s="1">
        <f t="shared" si="3"/>
        <v>0</v>
      </c>
      <c r="CJ17" s="1">
        <f t="shared" si="3"/>
        <v>0</v>
      </c>
      <c r="CK17" s="1">
        <f t="shared" si="3"/>
        <v>0</v>
      </c>
      <c r="CL17" s="1">
        <f t="shared" si="3"/>
        <v>0</v>
      </c>
      <c r="CM17" s="1">
        <f t="shared" si="3"/>
        <v>0</v>
      </c>
      <c r="CN17" s="1">
        <f t="shared" si="3"/>
        <v>0</v>
      </c>
      <c r="CO17" s="1">
        <f t="shared" si="3"/>
        <v>0</v>
      </c>
      <c r="CP17" s="1">
        <f t="shared" si="3"/>
        <v>0</v>
      </c>
      <c r="CQ17" s="1">
        <f t="shared" si="3"/>
        <v>0</v>
      </c>
      <c r="CR17" s="1">
        <f t="shared" si="3"/>
        <v>0</v>
      </c>
      <c r="CS17" s="1">
        <f t="shared" si="3"/>
        <v>0</v>
      </c>
      <c r="CT17" s="1">
        <f t="shared" si="3"/>
        <v>0</v>
      </c>
      <c r="CU17" s="1">
        <f t="shared" si="3"/>
        <v>0</v>
      </c>
      <c r="CV17" s="1">
        <f t="shared" si="3"/>
        <v>0</v>
      </c>
      <c r="CW17" s="1">
        <f t="shared" si="3"/>
        <v>0</v>
      </c>
      <c r="CX17" s="1">
        <f t="shared" si="3"/>
        <v>0</v>
      </c>
      <c r="CY17" s="1">
        <f t="shared" si="3"/>
        <v>0</v>
      </c>
      <c r="CZ17" s="1">
        <f t="shared" si="3"/>
        <v>0.40195274584615781</v>
      </c>
      <c r="DA17" s="1">
        <f t="shared" si="3"/>
        <v>0</v>
      </c>
      <c r="DB17" s="1">
        <f t="shared" si="3"/>
        <v>0</v>
      </c>
      <c r="DC17" s="1">
        <f t="shared" si="3"/>
        <v>0</v>
      </c>
      <c r="DD17" s="1">
        <f t="shared" si="3"/>
        <v>0</v>
      </c>
      <c r="DE17" s="1">
        <f t="shared" si="3"/>
        <v>0</v>
      </c>
      <c r="DF17" s="1">
        <f t="shared" si="3"/>
        <v>0</v>
      </c>
      <c r="DG17" s="1">
        <f t="shared" si="3"/>
        <v>0.3014645593846183</v>
      </c>
      <c r="DH17" s="1">
        <f t="shared" si="3"/>
        <v>0</v>
      </c>
      <c r="DI17" s="1">
        <f t="shared" si="3"/>
        <v>0</v>
      </c>
      <c r="DJ17" s="1">
        <f t="shared" si="3"/>
        <v>0</v>
      </c>
      <c r="DK17" s="1">
        <f t="shared" si="3"/>
        <v>0</v>
      </c>
      <c r="DL17" s="1">
        <f t="shared" si="3"/>
        <v>0</v>
      </c>
    </row>
    <row r="18" spans="1:116" x14ac:dyDescent="0.25">
      <c r="B18">
        <v>5</v>
      </c>
      <c r="C18" t="s">
        <v>3</v>
      </c>
      <c r="D18" s="1">
        <f t="shared" si="4"/>
        <v>0</v>
      </c>
      <c r="E18" s="1">
        <f t="shared" si="2"/>
        <v>0</v>
      </c>
      <c r="F18" s="1">
        <f t="shared" si="2"/>
        <v>2.8485773103301208</v>
      </c>
      <c r="G18" s="1">
        <f t="shared" si="2"/>
        <v>0</v>
      </c>
      <c r="H18" s="1">
        <f t="shared" si="2"/>
        <v>0</v>
      </c>
      <c r="I18" s="1">
        <f t="shared" si="2"/>
        <v>0</v>
      </c>
      <c r="J18" s="1">
        <f t="shared" si="2"/>
        <v>0</v>
      </c>
      <c r="K18" s="5">
        <f t="shared" si="2"/>
        <v>0</v>
      </c>
      <c r="L18" s="1">
        <f t="shared" si="2"/>
        <v>0</v>
      </c>
      <c r="M18" s="1">
        <f t="shared" si="2"/>
        <v>14.242886551650605</v>
      </c>
      <c r="N18" s="1">
        <f t="shared" si="2"/>
        <v>0.31650859003668014</v>
      </c>
      <c r="O18" s="1">
        <f t="shared" si="2"/>
        <v>0</v>
      </c>
      <c r="P18" s="1">
        <f t="shared" si="2"/>
        <v>0</v>
      </c>
      <c r="Q18" s="1">
        <f t="shared" si="2"/>
        <v>0</v>
      </c>
      <c r="R18" s="1">
        <f t="shared" si="2"/>
        <v>0</v>
      </c>
      <c r="S18" s="1">
        <f t="shared" si="2"/>
        <v>0</v>
      </c>
      <c r="T18" s="1">
        <f t="shared" si="2"/>
        <v>10.761292061247124</v>
      </c>
      <c r="U18" s="1">
        <f t="shared" si="2"/>
        <v>3.4815944904034812</v>
      </c>
      <c r="V18" s="1">
        <f t="shared" si="2"/>
        <v>0</v>
      </c>
      <c r="W18" s="1">
        <f t="shared" si="2"/>
        <v>0</v>
      </c>
      <c r="X18" s="1">
        <f t="shared" si="2"/>
        <v>0</v>
      </c>
      <c r="Y18" s="1">
        <f t="shared" si="2"/>
        <v>0</v>
      </c>
      <c r="Z18" s="1">
        <f t="shared" si="2"/>
        <v>0</v>
      </c>
      <c r="AA18" s="1">
        <f t="shared" si="2"/>
        <v>10.128274881173764</v>
      </c>
      <c r="AB18" s="1">
        <f t="shared" si="2"/>
        <v>4.7476288505502025</v>
      </c>
      <c r="AC18" s="1">
        <f t="shared" si="2"/>
        <v>0</v>
      </c>
      <c r="AD18" s="1">
        <f t="shared" si="2"/>
        <v>0</v>
      </c>
      <c r="AE18" s="1">
        <f t="shared" si="2"/>
        <v>0</v>
      </c>
      <c r="AF18" s="1">
        <f t="shared" si="2"/>
        <v>1.2660343601467205</v>
      </c>
      <c r="AG18" s="1">
        <f t="shared" si="2"/>
        <v>0</v>
      </c>
      <c r="AH18" s="1">
        <f t="shared" ref="AH18:CS19" si="5">(AH6*$B$12)/$B6*100</f>
        <v>2.2155601302567609</v>
      </c>
      <c r="AI18" s="1">
        <f t="shared" si="5"/>
        <v>0</v>
      </c>
      <c r="AJ18" s="1">
        <f t="shared" si="5"/>
        <v>0</v>
      </c>
      <c r="AK18" s="1">
        <f t="shared" si="5"/>
        <v>0</v>
      </c>
      <c r="AL18" s="1">
        <f t="shared" si="5"/>
        <v>0</v>
      </c>
      <c r="AM18" s="1">
        <f t="shared" si="5"/>
        <v>0</v>
      </c>
      <c r="AN18" s="1">
        <f t="shared" si="5"/>
        <v>0</v>
      </c>
      <c r="AO18" s="1">
        <f t="shared" si="5"/>
        <v>8.8622405210270436</v>
      </c>
      <c r="AP18" s="1">
        <f t="shared" si="5"/>
        <v>0</v>
      </c>
      <c r="AQ18" s="1">
        <f t="shared" si="5"/>
        <v>0.63301718007336027</v>
      </c>
      <c r="AR18" s="1">
        <f t="shared" si="5"/>
        <v>0</v>
      </c>
      <c r="AS18" s="1">
        <f t="shared" si="5"/>
        <v>0</v>
      </c>
      <c r="AT18" s="1">
        <f t="shared" si="5"/>
        <v>0</v>
      </c>
      <c r="AU18" s="1">
        <f t="shared" si="5"/>
        <v>0</v>
      </c>
      <c r="AV18" s="1">
        <f t="shared" si="5"/>
        <v>14.875903731723966</v>
      </c>
      <c r="AW18" s="1">
        <f t="shared" si="5"/>
        <v>0</v>
      </c>
      <c r="AX18" s="1">
        <f t="shared" si="5"/>
        <v>0</v>
      </c>
      <c r="AY18" s="1">
        <f t="shared" si="5"/>
        <v>0</v>
      </c>
      <c r="AZ18" s="1">
        <f t="shared" si="5"/>
        <v>0</v>
      </c>
      <c r="BA18" s="1">
        <f t="shared" si="5"/>
        <v>0.63301718007336027</v>
      </c>
      <c r="BB18" s="1">
        <f t="shared" si="5"/>
        <v>0</v>
      </c>
      <c r="BC18" s="1">
        <f t="shared" si="5"/>
        <v>8.5457319309903639</v>
      </c>
      <c r="BD18" s="1">
        <f t="shared" si="5"/>
        <v>0</v>
      </c>
      <c r="BE18" s="1">
        <f t="shared" si="5"/>
        <v>0</v>
      </c>
      <c r="BF18" s="1">
        <f t="shared" si="5"/>
        <v>0</v>
      </c>
      <c r="BG18" s="1">
        <f t="shared" si="5"/>
        <v>0</v>
      </c>
      <c r="BH18" s="1">
        <f t="shared" si="5"/>
        <v>5.0641374405868822</v>
      </c>
      <c r="BI18" s="1">
        <f t="shared" si="5"/>
        <v>0</v>
      </c>
      <c r="BJ18" s="1">
        <f t="shared" si="5"/>
        <v>1.2660343601467205</v>
      </c>
      <c r="BK18" s="1">
        <f t="shared" si="5"/>
        <v>0</v>
      </c>
      <c r="BL18" s="1">
        <f t="shared" si="5"/>
        <v>0</v>
      </c>
      <c r="BM18" s="1">
        <f t="shared" si="5"/>
        <v>0</v>
      </c>
      <c r="BN18" s="1">
        <f t="shared" si="5"/>
        <v>0</v>
      </c>
      <c r="BO18" s="1">
        <f t="shared" si="5"/>
        <v>0</v>
      </c>
      <c r="BP18" s="1">
        <f t="shared" si="5"/>
        <v>0</v>
      </c>
      <c r="BQ18" s="1">
        <f t="shared" si="3"/>
        <v>2.5320687202934411</v>
      </c>
      <c r="BR18" s="1">
        <f t="shared" si="3"/>
        <v>0</v>
      </c>
      <c r="BS18" s="1">
        <f t="shared" si="3"/>
        <v>0</v>
      </c>
      <c r="BT18" s="1">
        <f t="shared" si="3"/>
        <v>0</v>
      </c>
      <c r="BU18" s="1">
        <f t="shared" si="3"/>
        <v>0</v>
      </c>
      <c r="BV18" s="1">
        <f t="shared" si="3"/>
        <v>0</v>
      </c>
      <c r="BW18" s="1">
        <f t="shared" si="3"/>
        <v>0</v>
      </c>
      <c r="BX18" s="1">
        <f t="shared" si="3"/>
        <v>1.2660343601467205</v>
      </c>
      <c r="BY18" s="1">
        <f t="shared" si="3"/>
        <v>0</v>
      </c>
      <c r="BZ18" s="1">
        <f t="shared" si="3"/>
        <v>0</v>
      </c>
      <c r="CA18" s="1">
        <f t="shared" si="3"/>
        <v>0</v>
      </c>
      <c r="CB18" s="1">
        <f t="shared" si="3"/>
        <v>0</v>
      </c>
      <c r="CC18" s="1">
        <f t="shared" si="3"/>
        <v>0</v>
      </c>
      <c r="CD18" s="1">
        <f t="shared" si="3"/>
        <v>0</v>
      </c>
      <c r="CE18" s="1">
        <f t="shared" si="3"/>
        <v>0</v>
      </c>
      <c r="CF18" s="1">
        <f t="shared" si="3"/>
        <v>0</v>
      </c>
      <c r="CG18" s="1">
        <f t="shared" si="3"/>
        <v>0</v>
      </c>
      <c r="CH18" s="1">
        <f t="shared" si="3"/>
        <v>0</v>
      </c>
      <c r="CI18" s="1">
        <f t="shared" si="3"/>
        <v>0</v>
      </c>
      <c r="CJ18" s="1">
        <f t="shared" si="3"/>
        <v>0.31650859003668014</v>
      </c>
      <c r="CK18" s="1">
        <f t="shared" si="3"/>
        <v>0</v>
      </c>
      <c r="CL18" s="1">
        <f t="shared" si="3"/>
        <v>3.7981030804401614</v>
      </c>
      <c r="CM18" s="1">
        <f t="shared" si="3"/>
        <v>0</v>
      </c>
      <c r="CN18" s="1">
        <f t="shared" si="3"/>
        <v>0</v>
      </c>
      <c r="CO18" s="1">
        <f t="shared" si="3"/>
        <v>0</v>
      </c>
      <c r="CP18" s="1">
        <f t="shared" si="3"/>
        <v>0</v>
      </c>
      <c r="CQ18" s="1">
        <f t="shared" si="3"/>
        <v>0</v>
      </c>
      <c r="CR18" s="1">
        <f t="shared" si="3"/>
        <v>0</v>
      </c>
      <c r="CS18" s="1">
        <f t="shared" si="3"/>
        <v>3.4815944904034812</v>
      </c>
      <c r="CT18" s="1">
        <f t="shared" si="3"/>
        <v>0</v>
      </c>
      <c r="CU18" s="1">
        <f t="shared" si="3"/>
        <v>0.31650859003668014</v>
      </c>
      <c r="CV18" s="1">
        <f t="shared" si="3"/>
        <v>0</v>
      </c>
      <c r="CW18" s="1">
        <f t="shared" si="3"/>
        <v>0</v>
      </c>
      <c r="CX18" s="1">
        <f t="shared" si="3"/>
        <v>0</v>
      </c>
      <c r="CY18" s="1">
        <f t="shared" si="3"/>
        <v>0</v>
      </c>
      <c r="CZ18" s="1">
        <f t="shared" si="3"/>
        <v>0.31650859003668014</v>
      </c>
      <c r="DA18" s="1">
        <f t="shared" si="3"/>
        <v>0</v>
      </c>
      <c r="DB18" s="1">
        <f t="shared" si="3"/>
        <v>0</v>
      </c>
      <c r="DC18" s="1">
        <f t="shared" si="3"/>
        <v>0</v>
      </c>
      <c r="DD18" s="1">
        <f t="shared" si="3"/>
        <v>0</v>
      </c>
      <c r="DE18" s="1">
        <f t="shared" si="3"/>
        <v>0</v>
      </c>
      <c r="DF18" s="1">
        <f t="shared" si="3"/>
        <v>0</v>
      </c>
      <c r="DG18" s="1">
        <f t="shared" si="3"/>
        <v>0</v>
      </c>
      <c r="DH18" s="1">
        <f t="shared" si="3"/>
        <v>0</v>
      </c>
      <c r="DI18" s="1">
        <f t="shared" si="3"/>
        <v>0</v>
      </c>
      <c r="DJ18" s="1">
        <f t="shared" si="3"/>
        <v>0</v>
      </c>
      <c r="DK18" s="1">
        <f t="shared" si="3"/>
        <v>0</v>
      </c>
      <c r="DL18" s="1">
        <f t="shared" si="3"/>
        <v>0.63301718007336027</v>
      </c>
    </row>
    <row r="19" spans="1:116" x14ac:dyDescent="0.25">
      <c r="B19">
        <v>6</v>
      </c>
      <c r="C19" t="s">
        <v>4</v>
      </c>
      <c r="D19" s="1">
        <f t="shared" si="4"/>
        <v>0</v>
      </c>
      <c r="E19" s="1">
        <f t="shared" si="4"/>
        <v>0</v>
      </c>
      <c r="F19" s="1">
        <f t="shared" si="4"/>
        <v>0</v>
      </c>
      <c r="G19" s="1">
        <f t="shared" si="4"/>
        <v>0</v>
      </c>
      <c r="H19" s="1">
        <f t="shared" si="4"/>
        <v>0</v>
      </c>
      <c r="I19" s="1">
        <f t="shared" si="4"/>
        <v>0</v>
      </c>
      <c r="J19" s="1">
        <f t="shared" si="4"/>
        <v>0</v>
      </c>
      <c r="K19" s="5">
        <f t="shared" si="4"/>
        <v>0</v>
      </c>
      <c r="L19" s="1">
        <f t="shared" si="4"/>
        <v>0</v>
      </c>
      <c r="M19" s="1">
        <f t="shared" si="4"/>
        <v>0</v>
      </c>
      <c r="N19" s="1">
        <f t="shared" si="4"/>
        <v>0</v>
      </c>
      <c r="O19" s="1">
        <f t="shared" si="4"/>
        <v>0</v>
      </c>
      <c r="P19" s="1">
        <f t="shared" si="4"/>
        <v>0</v>
      </c>
      <c r="Q19" s="1">
        <f t="shared" si="4"/>
        <v>0</v>
      </c>
      <c r="R19" s="1">
        <f t="shared" si="4"/>
        <v>0</v>
      </c>
      <c r="S19" s="1">
        <f t="shared" si="4"/>
        <v>0</v>
      </c>
      <c r="T19" s="1">
        <f t="shared" ref="T19:CA23" si="6">(T7*$B$12)/$B7*100</f>
        <v>0</v>
      </c>
      <c r="U19" s="1">
        <f t="shared" si="6"/>
        <v>0</v>
      </c>
      <c r="V19" s="1">
        <f t="shared" si="6"/>
        <v>0</v>
      </c>
      <c r="W19" s="1">
        <f t="shared" si="6"/>
        <v>0</v>
      </c>
      <c r="X19" s="1">
        <f t="shared" si="6"/>
        <v>0</v>
      </c>
      <c r="Y19" s="1">
        <f t="shared" si="6"/>
        <v>0</v>
      </c>
      <c r="Z19" s="1">
        <f t="shared" si="6"/>
        <v>0</v>
      </c>
      <c r="AA19" s="1">
        <f t="shared" si="6"/>
        <v>0</v>
      </c>
      <c r="AB19" s="1">
        <f t="shared" si="6"/>
        <v>0</v>
      </c>
      <c r="AC19" s="1">
        <f t="shared" si="6"/>
        <v>0</v>
      </c>
      <c r="AD19" s="1">
        <f t="shared" si="6"/>
        <v>0</v>
      </c>
      <c r="AE19" s="1">
        <f t="shared" si="6"/>
        <v>0</v>
      </c>
      <c r="AF19" s="1">
        <f t="shared" si="6"/>
        <v>0</v>
      </c>
      <c r="AG19" s="1">
        <f t="shared" si="6"/>
        <v>0</v>
      </c>
      <c r="AH19" s="1">
        <f t="shared" si="6"/>
        <v>0</v>
      </c>
      <c r="AI19" s="1">
        <f t="shared" si="6"/>
        <v>0</v>
      </c>
      <c r="AJ19" s="1">
        <f t="shared" si="6"/>
        <v>0</v>
      </c>
      <c r="AK19" s="1">
        <f t="shared" si="6"/>
        <v>0</v>
      </c>
      <c r="AL19" s="1">
        <f t="shared" si="6"/>
        <v>0</v>
      </c>
      <c r="AM19" s="1">
        <f t="shared" si="6"/>
        <v>0</v>
      </c>
      <c r="AN19" s="1">
        <f t="shared" si="6"/>
        <v>0</v>
      </c>
      <c r="AO19" s="1">
        <f t="shared" si="6"/>
        <v>0</v>
      </c>
      <c r="AP19" s="1">
        <f t="shared" si="6"/>
        <v>0</v>
      </c>
      <c r="AQ19" s="1">
        <f t="shared" si="6"/>
        <v>0</v>
      </c>
      <c r="AR19" s="1">
        <f t="shared" si="6"/>
        <v>0</v>
      </c>
      <c r="AS19" s="1">
        <f t="shared" si="6"/>
        <v>0</v>
      </c>
      <c r="AT19" s="1">
        <f t="shared" si="6"/>
        <v>0</v>
      </c>
      <c r="AU19" s="1">
        <f t="shared" si="6"/>
        <v>0</v>
      </c>
      <c r="AV19" s="1">
        <f t="shared" si="6"/>
        <v>0</v>
      </c>
      <c r="AW19" s="1">
        <f t="shared" si="6"/>
        <v>0</v>
      </c>
      <c r="AX19" s="1">
        <f t="shared" si="6"/>
        <v>0</v>
      </c>
      <c r="AY19" s="1">
        <f t="shared" si="6"/>
        <v>0</v>
      </c>
      <c r="AZ19" s="1">
        <f t="shared" si="6"/>
        <v>0</v>
      </c>
      <c r="BA19" s="1">
        <f t="shared" si="6"/>
        <v>0</v>
      </c>
      <c r="BB19" s="1">
        <f t="shared" si="6"/>
        <v>0</v>
      </c>
      <c r="BC19" s="1">
        <f t="shared" si="6"/>
        <v>0</v>
      </c>
      <c r="BD19" s="1">
        <f t="shared" si="6"/>
        <v>0</v>
      </c>
      <c r="BE19" s="1">
        <f t="shared" si="6"/>
        <v>0</v>
      </c>
      <c r="BF19" s="1">
        <f t="shared" si="6"/>
        <v>0</v>
      </c>
      <c r="BG19" s="1">
        <f t="shared" si="6"/>
        <v>0</v>
      </c>
      <c r="BH19" s="1">
        <f t="shared" si="6"/>
        <v>0</v>
      </c>
      <c r="BI19" s="1">
        <f t="shared" si="6"/>
        <v>0</v>
      </c>
      <c r="BJ19" s="1">
        <f t="shared" si="6"/>
        <v>0</v>
      </c>
      <c r="BK19" s="1">
        <f t="shared" si="6"/>
        <v>0</v>
      </c>
      <c r="BL19" s="1">
        <f t="shared" si="6"/>
        <v>0</v>
      </c>
      <c r="BM19" s="1">
        <f t="shared" si="6"/>
        <v>0</v>
      </c>
      <c r="BN19" s="1">
        <f t="shared" si="6"/>
        <v>0</v>
      </c>
      <c r="BO19" s="1">
        <f t="shared" si="6"/>
        <v>0</v>
      </c>
      <c r="BP19" s="1">
        <f t="shared" si="5"/>
        <v>0</v>
      </c>
      <c r="BQ19" s="1">
        <f t="shared" si="5"/>
        <v>0</v>
      </c>
      <c r="BR19" s="1">
        <f t="shared" si="5"/>
        <v>0</v>
      </c>
      <c r="BS19" s="1">
        <f t="shared" si="5"/>
        <v>0</v>
      </c>
      <c r="BT19" s="1">
        <f t="shared" si="5"/>
        <v>0</v>
      </c>
      <c r="BU19" s="1">
        <f t="shared" si="5"/>
        <v>0</v>
      </c>
      <c r="BV19" s="1">
        <f t="shared" si="5"/>
        <v>0</v>
      </c>
      <c r="BW19" s="1">
        <f t="shared" si="5"/>
        <v>0</v>
      </c>
      <c r="BX19" s="1">
        <f t="shared" si="5"/>
        <v>0</v>
      </c>
      <c r="BY19" s="1">
        <f t="shared" si="5"/>
        <v>0</v>
      </c>
      <c r="BZ19" s="1">
        <f t="shared" si="5"/>
        <v>0</v>
      </c>
      <c r="CA19" s="1">
        <f t="shared" si="5"/>
        <v>0</v>
      </c>
      <c r="CB19" s="1">
        <f t="shared" si="5"/>
        <v>0</v>
      </c>
      <c r="CC19" s="1">
        <f t="shared" si="5"/>
        <v>0</v>
      </c>
      <c r="CD19" s="1">
        <f t="shared" si="5"/>
        <v>0</v>
      </c>
      <c r="CE19" s="1">
        <f t="shared" si="5"/>
        <v>0</v>
      </c>
      <c r="CF19" s="1">
        <f t="shared" si="5"/>
        <v>0</v>
      </c>
      <c r="CG19" s="1">
        <f t="shared" si="5"/>
        <v>0</v>
      </c>
      <c r="CH19" s="1">
        <f t="shared" si="5"/>
        <v>0</v>
      </c>
      <c r="CI19" s="1">
        <f t="shared" si="5"/>
        <v>0</v>
      </c>
      <c r="CJ19" s="1">
        <f t="shared" si="5"/>
        <v>0</v>
      </c>
      <c r="CK19" s="1">
        <f t="shared" si="5"/>
        <v>0</v>
      </c>
      <c r="CL19" s="1">
        <f t="shared" si="5"/>
        <v>0</v>
      </c>
      <c r="CM19" s="1">
        <f t="shared" si="5"/>
        <v>0</v>
      </c>
      <c r="CN19" s="1">
        <f t="shared" si="5"/>
        <v>0</v>
      </c>
      <c r="CO19" s="1">
        <f t="shared" si="5"/>
        <v>0</v>
      </c>
      <c r="CP19" s="1">
        <f t="shared" si="5"/>
        <v>0</v>
      </c>
      <c r="CQ19" s="1">
        <f t="shared" si="5"/>
        <v>0</v>
      </c>
      <c r="CR19" s="1">
        <f t="shared" si="5"/>
        <v>0</v>
      </c>
      <c r="CS19" s="1">
        <f t="shared" si="5"/>
        <v>0</v>
      </c>
      <c r="CT19" s="1">
        <f t="shared" si="3"/>
        <v>0</v>
      </c>
      <c r="CU19" s="1">
        <f t="shared" si="3"/>
        <v>0</v>
      </c>
      <c r="CV19" s="1">
        <f t="shared" si="3"/>
        <v>0</v>
      </c>
      <c r="CW19" s="1">
        <f t="shared" si="3"/>
        <v>0</v>
      </c>
      <c r="CX19" s="1">
        <f t="shared" si="3"/>
        <v>0</v>
      </c>
      <c r="CY19" s="1">
        <f t="shared" si="3"/>
        <v>0</v>
      </c>
      <c r="CZ19" s="1">
        <f t="shared" si="3"/>
        <v>0</v>
      </c>
      <c r="DA19" s="1">
        <f t="shared" si="3"/>
        <v>0</v>
      </c>
      <c r="DB19" s="1">
        <f t="shared" si="3"/>
        <v>0</v>
      </c>
      <c r="DC19" s="1">
        <f t="shared" si="3"/>
        <v>0</v>
      </c>
      <c r="DD19" s="1">
        <f t="shared" si="3"/>
        <v>0</v>
      </c>
      <c r="DE19" s="1">
        <f t="shared" si="3"/>
        <v>0</v>
      </c>
      <c r="DF19" s="1">
        <f t="shared" si="3"/>
        <v>0</v>
      </c>
      <c r="DG19" s="1">
        <f t="shared" si="3"/>
        <v>0</v>
      </c>
      <c r="DH19" s="1">
        <f t="shared" si="3"/>
        <v>0</v>
      </c>
      <c r="DI19" s="1">
        <f t="shared" ref="BQ19:DL23" si="7">(DI7*$B$12)/$B7*100</f>
        <v>0</v>
      </c>
      <c r="DJ19" s="1">
        <f t="shared" si="7"/>
        <v>0</v>
      </c>
      <c r="DK19" s="1">
        <f t="shared" si="7"/>
        <v>0</v>
      </c>
      <c r="DL19" s="1">
        <f t="shared" si="7"/>
        <v>0</v>
      </c>
    </row>
    <row r="20" spans="1:116" x14ac:dyDescent="0.25">
      <c r="B20">
        <v>7</v>
      </c>
      <c r="C20" t="s">
        <v>5</v>
      </c>
      <c r="D20" s="1">
        <f t="shared" si="4"/>
        <v>0</v>
      </c>
      <c r="E20" s="1">
        <f t="shared" si="4"/>
        <v>0</v>
      </c>
      <c r="F20" s="1">
        <f t="shared" si="4"/>
        <v>2.9748250569209476</v>
      </c>
      <c r="G20" s="1">
        <f t="shared" si="4"/>
        <v>1.7628592929901912</v>
      </c>
      <c r="H20" s="1">
        <f t="shared" si="4"/>
        <v>0.77125094068320865</v>
      </c>
      <c r="I20" s="1">
        <f t="shared" si="4"/>
        <v>0</v>
      </c>
      <c r="J20" s="1">
        <f t="shared" si="4"/>
        <v>0</v>
      </c>
      <c r="K20" s="5">
        <f t="shared" si="4"/>
        <v>0.66107223487132161</v>
      </c>
      <c r="L20" s="1">
        <f t="shared" si="4"/>
        <v>0</v>
      </c>
      <c r="M20" s="1">
        <f t="shared" si="4"/>
        <v>13.772338226485866</v>
      </c>
      <c r="N20" s="1">
        <f t="shared" si="4"/>
        <v>2.8646463511090605</v>
      </c>
      <c r="O20" s="1">
        <f t="shared" si="4"/>
        <v>0.2203574116237739</v>
      </c>
      <c r="P20" s="1">
        <f t="shared" si="4"/>
        <v>0</v>
      </c>
      <c r="Q20" s="1">
        <f t="shared" si="4"/>
        <v>0</v>
      </c>
      <c r="R20" s="1">
        <f t="shared" si="4"/>
        <v>0</v>
      </c>
      <c r="S20" s="1">
        <f t="shared" si="4"/>
        <v>0</v>
      </c>
      <c r="T20" s="1">
        <f t="shared" si="6"/>
        <v>12.89090857999077</v>
      </c>
      <c r="U20" s="1">
        <f t="shared" si="6"/>
        <v>6.9412584661488781</v>
      </c>
      <c r="V20" s="1">
        <f t="shared" si="6"/>
        <v>0</v>
      </c>
      <c r="W20" s="1">
        <f t="shared" si="6"/>
        <v>0</v>
      </c>
      <c r="X20" s="1">
        <f t="shared" si="6"/>
        <v>0.11017870581188695</v>
      </c>
      <c r="Y20" s="1">
        <f t="shared" si="6"/>
        <v>0</v>
      </c>
      <c r="Z20" s="1">
        <f t="shared" si="6"/>
        <v>0</v>
      </c>
      <c r="AA20" s="1">
        <f t="shared" si="6"/>
        <v>14.433410461357191</v>
      </c>
      <c r="AB20" s="1">
        <f t="shared" si="6"/>
        <v>5.729292702218121</v>
      </c>
      <c r="AC20" s="1">
        <f t="shared" si="6"/>
        <v>1.2119657639307564</v>
      </c>
      <c r="AD20" s="1">
        <f t="shared" si="6"/>
        <v>0</v>
      </c>
      <c r="AE20" s="1">
        <f t="shared" si="6"/>
        <v>0</v>
      </c>
      <c r="AF20" s="1">
        <f t="shared" si="6"/>
        <v>1.8730379988020782</v>
      </c>
      <c r="AG20" s="1">
        <f t="shared" si="6"/>
        <v>0</v>
      </c>
      <c r="AH20" s="1">
        <f t="shared" si="6"/>
        <v>4.9580417615349131</v>
      </c>
      <c r="AI20" s="1">
        <f t="shared" si="6"/>
        <v>0.44071482324754779</v>
      </c>
      <c r="AJ20" s="1">
        <f t="shared" si="6"/>
        <v>0</v>
      </c>
      <c r="AK20" s="1">
        <f t="shared" si="6"/>
        <v>0</v>
      </c>
      <c r="AL20" s="1">
        <f t="shared" si="6"/>
        <v>0.55089352905943478</v>
      </c>
      <c r="AM20" s="1">
        <f t="shared" si="6"/>
        <v>0.11017870581188695</v>
      </c>
      <c r="AN20" s="1">
        <f t="shared" si="6"/>
        <v>0</v>
      </c>
      <c r="AO20" s="1">
        <f t="shared" si="6"/>
        <v>9.3651899940103913</v>
      </c>
      <c r="AP20" s="1">
        <f t="shared" si="6"/>
        <v>0.66107223487132161</v>
      </c>
      <c r="AQ20" s="1">
        <f t="shared" si="6"/>
        <v>0.11017870581188695</v>
      </c>
      <c r="AR20" s="1">
        <f t="shared" si="6"/>
        <v>0</v>
      </c>
      <c r="AS20" s="1">
        <f t="shared" si="6"/>
        <v>0</v>
      </c>
      <c r="AT20" s="1">
        <f t="shared" si="6"/>
        <v>0</v>
      </c>
      <c r="AU20" s="1">
        <f t="shared" si="6"/>
        <v>0</v>
      </c>
      <c r="AV20" s="1">
        <f t="shared" si="6"/>
        <v>15.755554931099832</v>
      </c>
      <c r="AW20" s="1">
        <f t="shared" si="6"/>
        <v>6.0598288196537817</v>
      </c>
      <c r="AX20" s="1">
        <f t="shared" si="6"/>
        <v>0</v>
      </c>
      <c r="AY20" s="1">
        <f t="shared" si="6"/>
        <v>0</v>
      </c>
      <c r="AZ20" s="1">
        <f t="shared" si="6"/>
        <v>1.4323231755545303</v>
      </c>
      <c r="BA20" s="1">
        <f t="shared" si="6"/>
        <v>0</v>
      </c>
      <c r="BB20" s="1">
        <f t="shared" si="6"/>
        <v>0</v>
      </c>
      <c r="BC20" s="1">
        <f t="shared" si="6"/>
        <v>16.96752069503059</v>
      </c>
      <c r="BD20" s="1">
        <f t="shared" si="6"/>
        <v>0.66107223487132161</v>
      </c>
      <c r="BE20" s="1">
        <f t="shared" si="6"/>
        <v>0</v>
      </c>
      <c r="BF20" s="1">
        <f t="shared" si="6"/>
        <v>0</v>
      </c>
      <c r="BG20" s="1">
        <f t="shared" si="6"/>
        <v>0</v>
      </c>
      <c r="BH20" s="1">
        <f t="shared" si="6"/>
        <v>2.2035741162377391</v>
      </c>
      <c r="BI20" s="1">
        <f t="shared" si="6"/>
        <v>0</v>
      </c>
      <c r="BJ20" s="1">
        <f t="shared" si="6"/>
        <v>2.6442889394852864</v>
      </c>
      <c r="BK20" s="1">
        <f t="shared" si="6"/>
        <v>0</v>
      </c>
      <c r="BL20" s="1">
        <f t="shared" si="6"/>
        <v>0</v>
      </c>
      <c r="BM20" s="1">
        <f t="shared" si="6"/>
        <v>0</v>
      </c>
      <c r="BN20" s="1">
        <f t="shared" si="6"/>
        <v>0</v>
      </c>
      <c r="BO20" s="1">
        <f t="shared" si="6"/>
        <v>0</v>
      </c>
      <c r="BP20" s="1">
        <f t="shared" si="6"/>
        <v>0</v>
      </c>
      <c r="BQ20" s="1">
        <f t="shared" si="7"/>
        <v>1.6526805871783039</v>
      </c>
      <c r="BR20" s="1">
        <f t="shared" si="7"/>
        <v>0</v>
      </c>
      <c r="BS20" s="1">
        <f t="shared" si="7"/>
        <v>0</v>
      </c>
      <c r="BT20" s="1">
        <f t="shared" si="7"/>
        <v>0</v>
      </c>
      <c r="BU20" s="1">
        <f t="shared" si="7"/>
        <v>0</v>
      </c>
      <c r="BV20" s="1">
        <f t="shared" si="7"/>
        <v>0.2203574116237739</v>
      </c>
      <c r="BW20" s="1">
        <f t="shared" si="7"/>
        <v>0</v>
      </c>
      <c r="BX20" s="1">
        <f t="shared" si="7"/>
        <v>1.5425018813664173</v>
      </c>
      <c r="BY20" s="1">
        <f t="shared" si="7"/>
        <v>0.44071482324754779</v>
      </c>
      <c r="BZ20" s="1">
        <f t="shared" si="7"/>
        <v>0</v>
      </c>
      <c r="CA20" s="1">
        <f t="shared" si="7"/>
        <v>0</v>
      </c>
      <c r="CB20" s="1">
        <f t="shared" si="7"/>
        <v>0</v>
      </c>
      <c r="CC20" s="1">
        <f t="shared" si="7"/>
        <v>0.44071482324754779</v>
      </c>
      <c r="CD20" s="1">
        <f t="shared" si="7"/>
        <v>0</v>
      </c>
      <c r="CE20" s="1">
        <f t="shared" si="7"/>
        <v>0</v>
      </c>
      <c r="CF20" s="1">
        <f t="shared" si="7"/>
        <v>0.3305361174356608</v>
      </c>
      <c r="CG20" s="1">
        <f t="shared" si="7"/>
        <v>0</v>
      </c>
      <c r="CH20" s="1">
        <f t="shared" si="7"/>
        <v>0</v>
      </c>
      <c r="CI20" s="1">
        <f t="shared" si="7"/>
        <v>0</v>
      </c>
      <c r="CJ20" s="1">
        <f t="shared" si="7"/>
        <v>0</v>
      </c>
      <c r="CK20" s="1">
        <f t="shared" si="7"/>
        <v>0</v>
      </c>
      <c r="CL20" s="1">
        <f t="shared" si="7"/>
        <v>8.483760347515295</v>
      </c>
      <c r="CM20" s="1">
        <f t="shared" si="7"/>
        <v>0.3305361174356608</v>
      </c>
      <c r="CN20" s="1">
        <f t="shared" si="7"/>
        <v>0.2203574116237739</v>
      </c>
      <c r="CO20" s="1">
        <f t="shared" si="7"/>
        <v>0</v>
      </c>
      <c r="CP20" s="1">
        <f t="shared" si="7"/>
        <v>0</v>
      </c>
      <c r="CQ20" s="1">
        <f t="shared" si="7"/>
        <v>0</v>
      </c>
      <c r="CR20" s="1">
        <f t="shared" si="7"/>
        <v>0</v>
      </c>
      <c r="CS20" s="1">
        <f t="shared" si="7"/>
        <v>3.9664334092279296</v>
      </c>
      <c r="CT20" s="1">
        <f t="shared" si="7"/>
        <v>1.9832167046139648</v>
      </c>
      <c r="CU20" s="1">
        <f t="shared" si="7"/>
        <v>0</v>
      </c>
      <c r="CV20" s="1">
        <f t="shared" si="7"/>
        <v>0</v>
      </c>
      <c r="CW20" s="1">
        <f t="shared" si="7"/>
        <v>0</v>
      </c>
      <c r="CX20" s="1">
        <f t="shared" si="7"/>
        <v>0.11017870581188695</v>
      </c>
      <c r="CY20" s="1">
        <f t="shared" si="7"/>
        <v>0</v>
      </c>
      <c r="CZ20" s="1">
        <f t="shared" si="7"/>
        <v>1.3221444697426432</v>
      </c>
      <c r="DA20" s="1">
        <f t="shared" si="7"/>
        <v>2.6442889394852864</v>
      </c>
      <c r="DB20" s="1">
        <f t="shared" si="7"/>
        <v>0</v>
      </c>
      <c r="DC20" s="1">
        <f t="shared" si="7"/>
        <v>0</v>
      </c>
      <c r="DD20" s="1">
        <f t="shared" si="7"/>
        <v>0</v>
      </c>
      <c r="DE20" s="1">
        <f t="shared" si="7"/>
        <v>0</v>
      </c>
      <c r="DF20" s="1">
        <f t="shared" si="7"/>
        <v>0</v>
      </c>
      <c r="DG20" s="1">
        <f t="shared" si="7"/>
        <v>0</v>
      </c>
      <c r="DH20" s="1">
        <f t="shared" si="7"/>
        <v>0</v>
      </c>
      <c r="DI20" s="1">
        <f t="shared" si="7"/>
        <v>0</v>
      </c>
      <c r="DJ20" s="1">
        <f t="shared" si="7"/>
        <v>0</v>
      </c>
      <c r="DK20" s="1">
        <f t="shared" si="7"/>
        <v>0</v>
      </c>
      <c r="DL20" s="1">
        <f t="shared" si="7"/>
        <v>0.77125094068320865</v>
      </c>
    </row>
    <row r="21" spans="1:116" x14ac:dyDescent="0.25">
      <c r="B21">
        <v>8</v>
      </c>
      <c r="C21" t="s">
        <v>6</v>
      </c>
      <c r="D21" s="1">
        <f t="shared" si="4"/>
        <v>1.7987906838541283</v>
      </c>
      <c r="E21" s="1">
        <f t="shared" si="4"/>
        <v>1.3025725641702308</v>
      </c>
      <c r="F21" s="1">
        <f t="shared" si="4"/>
        <v>4.5900176070760512</v>
      </c>
      <c r="G21" s="1">
        <f t="shared" si="4"/>
        <v>4.5900176070760512</v>
      </c>
      <c r="H21" s="1">
        <f t="shared" si="4"/>
        <v>2.7912269232219229</v>
      </c>
      <c r="I21" s="1">
        <f t="shared" si="4"/>
        <v>2.9152814531428972</v>
      </c>
      <c r="J21" s="1">
        <f t="shared" si="4"/>
        <v>4.1558267523526409</v>
      </c>
      <c r="K21" s="5">
        <f t="shared" si="4"/>
        <v>5.1482629917204354</v>
      </c>
      <c r="L21" s="1">
        <f t="shared" si="4"/>
        <v>2.046899743696077</v>
      </c>
      <c r="M21" s="1">
        <f t="shared" si="4"/>
        <v>4.9621811968389746</v>
      </c>
      <c r="N21" s="1">
        <f t="shared" si="4"/>
        <v>5.5204265814833589</v>
      </c>
      <c r="O21" s="1">
        <f t="shared" si="4"/>
        <v>5.3343447866018971</v>
      </c>
      <c r="P21" s="1">
        <f t="shared" si="4"/>
        <v>3.0393359830638715</v>
      </c>
      <c r="Q21" s="1">
        <f t="shared" si="4"/>
        <v>0.86838170944682058</v>
      </c>
      <c r="R21" s="1">
        <f t="shared" si="4"/>
        <v>6.1406992310882309</v>
      </c>
      <c r="S21" s="1">
        <f t="shared" si="4"/>
        <v>1.4886543590516923</v>
      </c>
      <c r="T21" s="1">
        <f t="shared" si="6"/>
        <v>4.1558267523526409</v>
      </c>
      <c r="U21" s="1">
        <f t="shared" si="6"/>
        <v>7.2571900003769994</v>
      </c>
      <c r="V21" s="1">
        <f t="shared" si="6"/>
        <v>3.7836631625897175</v>
      </c>
      <c r="W21" s="1">
        <f t="shared" si="6"/>
        <v>2.4190633334589999</v>
      </c>
      <c r="X21" s="1">
        <f t="shared" si="6"/>
        <v>1.6127088889726666</v>
      </c>
      <c r="Y21" s="1">
        <f t="shared" si="6"/>
        <v>2.4810905984194873</v>
      </c>
      <c r="Z21" s="1">
        <f t="shared" si="6"/>
        <v>3.721635897629231</v>
      </c>
      <c r="AA21" s="1">
        <f t="shared" si="6"/>
        <v>5.0242084617994616</v>
      </c>
      <c r="AB21" s="1">
        <f t="shared" si="6"/>
        <v>7.0711082054955385</v>
      </c>
      <c r="AC21" s="1">
        <f t="shared" si="6"/>
        <v>6.7609718806931021</v>
      </c>
      <c r="AD21" s="1">
        <f t="shared" si="6"/>
        <v>3.4114995728267949</v>
      </c>
      <c r="AE21" s="1">
        <f t="shared" si="6"/>
        <v>2.729199658261436</v>
      </c>
      <c r="AF21" s="1">
        <f t="shared" si="6"/>
        <v>2.5431178633799743</v>
      </c>
      <c r="AG21" s="1">
        <f t="shared" si="6"/>
        <v>4.2798812822736156</v>
      </c>
      <c r="AH21" s="1">
        <f t="shared" si="6"/>
        <v>4.4659630771550765</v>
      </c>
      <c r="AI21" s="1">
        <f t="shared" si="6"/>
        <v>4.8381266669179999</v>
      </c>
      <c r="AJ21" s="1">
        <f t="shared" si="6"/>
        <v>2.2329815385775382</v>
      </c>
      <c r="AK21" s="1">
        <f t="shared" si="6"/>
        <v>2.6051451283404616</v>
      </c>
      <c r="AL21" s="1">
        <f t="shared" si="6"/>
        <v>2.6051451283404616</v>
      </c>
      <c r="AM21" s="1">
        <f t="shared" si="6"/>
        <v>3.4735268377872823</v>
      </c>
      <c r="AN21" s="1">
        <f t="shared" si="6"/>
        <v>2.2950088035380256</v>
      </c>
      <c r="AO21" s="1">
        <f t="shared" si="6"/>
        <v>2.7912269232219229</v>
      </c>
      <c r="AP21" s="1">
        <f t="shared" si="6"/>
        <v>2.7912269232219229</v>
      </c>
      <c r="AQ21" s="1">
        <f t="shared" si="6"/>
        <v>4.2798812822736156</v>
      </c>
      <c r="AR21" s="1">
        <f t="shared" si="6"/>
        <v>2.3570360684985125</v>
      </c>
      <c r="AS21" s="1">
        <f t="shared" si="6"/>
        <v>3.1013632480243589</v>
      </c>
      <c r="AT21" s="1">
        <f t="shared" si="6"/>
        <v>3.3494723078663071</v>
      </c>
      <c r="AU21" s="1">
        <f t="shared" si="6"/>
        <v>1.2405452992097437</v>
      </c>
      <c r="AV21" s="1">
        <f t="shared" si="6"/>
        <v>3.2874450429058206</v>
      </c>
      <c r="AW21" s="1">
        <f t="shared" si="6"/>
        <v>5.2723175216414102</v>
      </c>
      <c r="AX21" s="1">
        <f t="shared" si="6"/>
        <v>2.5431178633799743</v>
      </c>
      <c r="AY21" s="1">
        <f t="shared" si="6"/>
        <v>1.4886543590516923</v>
      </c>
      <c r="AZ21" s="1">
        <f t="shared" si="6"/>
        <v>1.4886543590516923</v>
      </c>
      <c r="BA21" s="1">
        <f t="shared" si="6"/>
        <v>0.31013632480243591</v>
      </c>
      <c r="BB21" s="1">
        <f t="shared" si="6"/>
        <v>3.5975813677082566</v>
      </c>
      <c r="BC21" s="1">
        <f t="shared" si="6"/>
        <v>3.7836631625897175</v>
      </c>
      <c r="BD21" s="1">
        <f t="shared" si="6"/>
        <v>6.3888082909301795</v>
      </c>
      <c r="BE21" s="1">
        <f t="shared" si="6"/>
        <v>3.3494723078663071</v>
      </c>
      <c r="BF21" s="1">
        <f t="shared" si="6"/>
        <v>2.3570360684985125</v>
      </c>
      <c r="BG21" s="1">
        <f t="shared" si="6"/>
        <v>1.1785180342492563</v>
      </c>
      <c r="BH21" s="1">
        <f t="shared" si="6"/>
        <v>2.6671723933009486</v>
      </c>
      <c r="BI21" s="1">
        <f t="shared" si="6"/>
        <v>0.31013632480243591</v>
      </c>
      <c r="BJ21" s="1">
        <f t="shared" si="6"/>
        <v>3.3494723078663071</v>
      </c>
      <c r="BK21" s="1">
        <f t="shared" si="6"/>
        <v>3.1633905129848463</v>
      </c>
      <c r="BL21" s="1">
        <f t="shared" si="6"/>
        <v>3.4735268377872823</v>
      </c>
      <c r="BM21" s="1">
        <f t="shared" si="6"/>
        <v>1.1164907692887691</v>
      </c>
      <c r="BN21" s="1">
        <f t="shared" si="6"/>
        <v>0.9924362393677949</v>
      </c>
      <c r="BO21" s="1">
        <f t="shared" si="6"/>
        <v>2.2329815385775382</v>
      </c>
      <c r="BP21" s="1">
        <f t="shared" si="6"/>
        <v>5.2723175216414102</v>
      </c>
      <c r="BQ21" s="1">
        <f t="shared" si="7"/>
        <v>0.37216358976292307</v>
      </c>
      <c r="BR21" s="1">
        <f t="shared" si="7"/>
        <v>1.9848724787355898</v>
      </c>
      <c r="BS21" s="1">
        <f t="shared" si="7"/>
        <v>2.2950088035380256</v>
      </c>
      <c r="BT21" s="1">
        <f t="shared" si="7"/>
        <v>1.4266270940912051</v>
      </c>
      <c r="BU21" s="1">
        <f t="shared" si="7"/>
        <v>2.729199658261436</v>
      </c>
      <c r="BV21" s="1">
        <f t="shared" si="7"/>
        <v>2.1709542736170513</v>
      </c>
      <c r="BW21" s="1">
        <f t="shared" si="7"/>
        <v>0.55824538464438456</v>
      </c>
      <c r="BX21" s="1">
        <f t="shared" si="7"/>
        <v>0.37216358976292307</v>
      </c>
      <c r="BY21" s="1">
        <f t="shared" si="7"/>
        <v>1.6127088889726666</v>
      </c>
      <c r="BZ21" s="1">
        <f t="shared" si="7"/>
        <v>0.9924362393677949</v>
      </c>
      <c r="CA21" s="1">
        <f t="shared" si="7"/>
        <v>0.31013632480243591</v>
      </c>
      <c r="CB21" s="1">
        <f t="shared" si="7"/>
        <v>1.2405452992097437</v>
      </c>
      <c r="CC21" s="1">
        <f t="shared" si="7"/>
        <v>3.8456904275502053</v>
      </c>
      <c r="CD21" s="1">
        <f t="shared" si="7"/>
        <v>6.2027264960487181E-2</v>
      </c>
      <c r="CE21" s="1">
        <f t="shared" si="7"/>
        <v>0.31013632480243591</v>
      </c>
      <c r="CF21" s="1">
        <f t="shared" si="7"/>
        <v>3.1013632480243589</v>
      </c>
      <c r="CG21" s="1">
        <f t="shared" si="7"/>
        <v>0.31013632480243591</v>
      </c>
      <c r="CH21" s="1">
        <f t="shared" si="7"/>
        <v>6.2027264960487181E-2</v>
      </c>
      <c r="CI21" s="1">
        <f t="shared" si="7"/>
        <v>0</v>
      </c>
      <c r="CJ21" s="1">
        <f t="shared" si="7"/>
        <v>1.8608179488146155</v>
      </c>
      <c r="CK21" s="1">
        <f t="shared" si="7"/>
        <v>2.2950088035380256</v>
      </c>
      <c r="CL21" s="1">
        <f t="shared" si="7"/>
        <v>3.721635897629231</v>
      </c>
      <c r="CM21" s="1">
        <f t="shared" si="7"/>
        <v>3.4735268377872823</v>
      </c>
      <c r="CN21" s="1">
        <f t="shared" si="7"/>
        <v>5.4583993165228719</v>
      </c>
      <c r="CO21" s="1">
        <f t="shared" si="7"/>
        <v>2.4190633334589999</v>
      </c>
      <c r="CP21" s="1">
        <f t="shared" si="7"/>
        <v>2.046899743696077</v>
      </c>
      <c r="CQ21" s="1">
        <f t="shared" si="7"/>
        <v>2.2329815385775382</v>
      </c>
      <c r="CR21" s="1">
        <f t="shared" si="7"/>
        <v>1.2405452992097437</v>
      </c>
      <c r="CS21" s="1">
        <f t="shared" si="7"/>
        <v>2.1709542736170513</v>
      </c>
      <c r="CT21" s="1">
        <f t="shared" si="7"/>
        <v>5.9546174362067692</v>
      </c>
      <c r="CU21" s="1">
        <f t="shared" si="7"/>
        <v>4.4039358121945895</v>
      </c>
      <c r="CV21" s="1">
        <f t="shared" si="7"/>
        <v>0.9924362393677949</v>
      </c>
      <c r="CW21" s="1">
        <f t="shared" si="7"/>
        <v>1.6747361539331536</v>
      </c>
      <c r="CX21" s="1">
        <f t="shared" si="7"/>
        <v>0.18608179488146154</v>
      </c>
      <c r="CY21" s="1">
        <f t="shared" si="7"/>
        <v>0.18608179488146154</v>
      </c>
      <c r="CZ21" s="1">
        <f t="shared" si="7"/>
        <v>1.3025725641702308</v>
      </c>
      <c r="DA21" s="1">
        <f t="shared" si="7"/>
        <v>5.7685356413253075</v>
      </c>
      <c r="DB21" s="1">
        <f t="shared" si="7"/>
        <v>0.18608179488146154</v>
      </c>
      <c r="DC21" s="1">
        <f t="shared" si="7"/>
        <v>0.37216358976292307</v>
      </c>
      <c r="DD21" s="1">
        <f t="shared" si="7"/>
        <v>0</v>
      </c>
      <c r="DE21" s="1">
        <f t="shared" si="7"/>
        <v>2.6671723933009486</v>
      </c>
      <c r="DF21" s="1">
        <f t="shared" si="7"/>
        <v>6.2027264960487181E-2</v>
      </c>
      <c r="DG21" s="1">
        <f t="shared" si="7"/>
        <v>0.49621811968389745</v>
      </c>
      <c r="DH21" s="1">
        <f t="shared" si="7"/>
        <v>3.7836631625897175</v>
      </c>
      <c r="DI21" s="1">
        <f t="shared" si="7"/>
        <v>0</v>
      </c>
      <c r="DJ21" s="1">
        <f t="shared" si="7"/>
        <v>0</v>
      </c>
      <c r="DK21" s="1">
        <f t="shared" si="7"/>
        <v>0</v>
      </c>
      <c r="DL21" s="1">
        <f t="shared" si="7"/>
        <v>2.4810905984194873</v>
      </c>
    </row>
    <row r="22" spans="1:116" x14ac:dyDescent="0.25">
      <c r="B22">
        <v>9</v>
      </c>
      <c r="C22" t="s">
        <v>7</v>
      </c>
      <c r="D22" s="1">
        <f t="shared" si="4"/>
        <v>17.667758009935326</v>
      </c>
      <c r="E22" s="1">
        <f t="shared" si="4"/>
        <v>6.3099135749769024</v>
      </c>
      <c r="F22" s="1">
        <f t="shared" si="4"/>
        <v>11.778505339956883</v>
      </c>
      <c r="G22" s="1">
        <f t="shared" si="4"/>
        <v>14.302470769947645</v>
      </c>
      <c r="H22" s="1">
        <f t="shared" si="4"/>
        <v>8.8338790049676632</v>
      </c>
      <c r="I22" s="1">
        <f t="shared" si="4"/>
        <v>12.619827149953805</v>
      </c>
      <c r="J22" s="1">
        <f t="shared" si="4"/>
        <v>18.929740724930706</v>
      </c>
      <c r="K22" s="5">
        <f t="shared" si="4"/>
        <v>24.818993394909146</v>
      </c>
      <c r="L22" s="1">
        <f t="shared" si="4"/>
        <v>7.9925571949707424</v>
      </c>
      <c r="M22" s="1">
        <f t="shared" si="4"/>
        <v>17.667758009935326</v>
      </c>
      <c r="N22" s="1">
        <f t="shared" si="4"/>
        <v>16.405775294939946</v>
      </c>
      <c r="O22" s="1">
        <f t="shared" si="4"/>
        <v>13.881809864949185</v>
      </c>
      <c r="P22" s="1">
        <f t="shared" si="4"/>
        <v>13.040488054952265</v>
      </c>
      <c r="Q22" s="1">
        <f t="shared" si="4"/>
        <v>8.4132180999692032</v>
      </c>
      <c r="R22" s="1">
        <f t="shared" si="4"/>
        <v>22.715688869916846</v>
      </c>
      <c r="S22" s="1">
        <f t="shared" si="4"/>
        <v>0</v>
      </c>
      <c r="T22" s="1">
        <f t="shared" si="6"/>
        <v>16.826436199938406</v>
      </c>
      <c r="U22" s="1">
        <f t="shared" si="6"/>
        <v>18.088418914933786</v>
      </c>
      <c r="V22" s="1">
        <f t="shared" si="6"/>
        <v>10.095861719963043</v>
      </c>
      <c r="W22" s="1">
        <f t="shared" si="6"/>
        <v>10.516522624961503</v>
      </c>
      <c r="X22" s="1">
        <f t="shared" si="6"/>
        <v>10.937183529959963</v>
      </c>
      <c r="Y22" s="1">
        <f t="shared" si="6"/>
        <v>10.937183529959963</v>
      </c>
      <c r="Z22" s="1">
        <f t="shared" si="6"/>
        <v>7.5718962899722824</v>
      </c>
      <c r="AA22" s="1">
        <f t="shared" si="6"/>
        <v>16.826436199938406</v>
      </c>
      <c r="AB22" s="1">
        <f t="shared" si="6"/>
        <v>17.247097104936866</v>
      </c>
      <c r="AC22" s="1">
        <f t="shared" si="6"/>
        <v>15.143792579944565</v>
      </c>
      <c r="AD22" s="1">
        <f t="shared" si="6"/>
        <v>12.619827149953805</v>
      </c>
      <c r="AE22" s="1">
        <f t="shared" si="6"/>
        <v>15.985114389941485</v>
      </c>
      <c r="AF22" s="1">
        <f t="shared" si="6"/>
        <v>9.2545399099661232</v>
      </c>
      <c r="AG22" s="1">
        <f t="shared" si="6"/>
        <v>13.881809864949185</v>
      </c>
      <c r="AH22" s="1">
        <f t="shared" si="6"/>
        <v>12.619827149953805</v>
      </c>
      <c r="AI22" s="1">
        <f t="shared" si="6"/>
        <v>13.040488054952265</v>
      </c>
      <c r="AJ22" s="1">
        <f t="shared" si="6"/>
        <v>10.095861719963043</v>
      </c>
      <c r="AK22" s="1">
        <f t="shared" si="6"/>
        <v>13.461148959950725</v>
      </c>
      <c r="AL22" s="1">
        <f t="shared" si="6"/>
        <v>14.723131674946105</v>
      </c>
      <c r="AM22" s="1">
        <f t="shared" si="6"/>
        <v>15.143792579944565</v>
      </c>
      <c r="AN22" s="1">
        <f t="shared" si="6"/>
        <v>10.937183529959963</v>
      </c>
      <c r="AO22" s="1">
        <f t="shared" si="6"/>
        <v>12.619827149953805</v>
      </c>
      <c r="AP22" s="1">
        <f t="shared" si="6"/>
        <v>10.937183529959963</v>
      </c>
      <c r="AQ22" s="1">
        <f t="shared" si="6"/>
        <v>10.516522624961503</v>
      </c>
      <c r="AR22" s="1">
        <f t="shared" si="6"/>
        <v>11.357844434958423</v>
      </c>
      <c r="AS22" s="1">
        <f t="shared" si="6"/>
        <v>17.247097104936866</v>
      </c>
      <c r="AT22" s="1">
        <f t="shared" si="6"/>
        <v>13.461148959950725</v>
      </c>
      <c r="AU22" s="1">
        <f t="shared" si="6"/>
        <v>4.6272699549830616</v>
      </c>
      <c r="AV22" s="1">
        <f t="shared" si="6"/>
        <v>14.723131674946105</v>
      </c>
      <c r="AW22" s="1">
        <f t="shared" si="6"/>
        <v>13.881809864949185</v>
      </c>
      <c r="AX22" s="1">
        <f t="shared" si="6"/>
        <v>9.2545399099661232</v>
      </c>
      <c r="AY22" s="1">
        <f t="shared" si="6"/>
        <v>7.1512353849738224</v>
      </c>
      <c r="AZ22" s="1">
        <f t="shared" si="6"/>
        <v>12.619827149953805</v>
      </c>
      <c r="BA22" s="1">
        <f t="shared" si="6"/>
        <v>5.8892526699784415</v>
      </c>
      <c r="BB22" s="1">
        <f t="shared" si="6"/>
        <v>3.3652872399876812</v>
      </c>
      <c r="BC22" s="1">
        <f t="shared" si="6"/>
        <v>12.619827149953805</v>
      </c>
      <c r="BD22" s="1">
        <f t="shared" si="6"/>
        <v>13.881809864949185</v>
      </c>
      <c r="BE22" s="1">
        <f t="shared" si="6"/>
        <v>4.6272699549830616</v>
      </c>
      <c r="BF22" s="1">
        <f t="shared" si="6"/>
        <v>5.8892526699784415</v>
      </c>
      <c r="BG22" s="1">
        <f t="shared" si="6"/>
        <v>6.7305744799753624</v>
      </c>
      <c r="BH22" s="1">
        <f t="shared" si="6"/>
        <v>8.8338790049676632</v>
      </c>
      <c r="BI22" s="1">
        <f t="shared" si="6"/>
        <v>0</v>
      </c>
      <c r="BJ22" s="1">
        <f t="shared" si="6"/>
        <v>9.6752008149645832</v>
      </c>
      <c r="BK22" s="1">
        <f t="shared" si="6"/>
        <v>14.302470769947645</v>
      </c>
      <c r="BL22" s="1">
        <f t="shared" si="6"/>
        <v>13.461148959950725</v>
      </c>
      <c r="BM22" s="1">
        <f t="shared" si="6"/>
        <v>10.095861719963043</v>
      </c>
      <c r="BN22" s="1">
        <f t="shared" si="6"/>
        <v>11.778505339956883</v>
      </c>
      <c r="BO22" s="1">
        <f t="shared" si="6"/>
        <v>10.095861719963043</v>
      </c>
      <c r="BP22" s="1">
        <f t="shared" si="6"/>
        <v>7.9925571949707424</v>
      </c>
      <c r="BQ22" s="1">
        <f t="shared" si="7"/>
        <v>6.7305744799753624</v>
      </c>
      <c r="BR22" s="1">
        <f t="shared" si="7"/>
        <v>7.1512353849738224</v>
      </c>
      <c r="BS22" s="1">
        <f t="shared" si="7"/>
        <v>4.6272699549830616</v>
      </c>
      <c r="BT22" s="1">
        <f t="shared" si="7"/>
        <v>7.1512353849738224</v>
      </c>
      <c r="BU22" s="1">
        <f t="shared" si="7"/>
        <v>5.4685917649799816</v>
      </c>
      <c r="BV22" s="1">
        <f t="shared" si="7"/>
        <v>13.040488054952265</v>
      </c>
      <c r="BW22" s="1">
        <f t="shared" si="7"/>
        <v>0</v>
      </c>
      <c r="BX22" s="1">
        <f t="shared" si="7"/>
        <v>0.42066090499846015</v>
      </c>
      <c r="BY22" s="1">
        <f t="shared" si="7"/>
        <v>2.5239654299907608</v>
      </c>
      <c r="BZ22" s="1">
        <f t="shared" si="7"/>
        <v>3.7859481449861412</v>
      </c>
      <c r="CA22" s="1">
        <f t="shared" si="7"/>
        <v>0.8413218099969203</v>
      </c>
      <c r="CB22" s="1">
        <f t="shared" si="7"/>
        <v>9.2545399099661232</v>
      </c>
      <c r="CC22" s="1">
        <f t="shared" si="7"/>
        <v>11.778505339956883</v>
      </c>
      <c r="CD22" s="1">
        <f t="shared" si="7"/>
        <v>4.2066090499846016</v>
      </c>
      <c r="CE22" s="1">
        <f t="shared" si="7"/>
        <v>0</v>
      </c>
      <c r="CF22" s="1">
        <f t="shared" si="7"/>
        <v>2.1033045249923008</v>
      </c>
      <c r="CG22" s="1">
        <f t="shared" si="7"/>
        <v>0</v>
      </c>
      <c r="CH22" s="1">
        <f t="shared" si="7"/>
        <v>0</v>
      </c>
      <c r="CI22" s="1">
        <f t="shared" si="7"/>
        <v>0</v>
      </c>
      <c r="CJ22" s="1">
        <f t="shared" si="7"/>
        <v>5.4685917649799816</v>
      </c>
      <c r="CK22" s="1">
        <f t="shared" si="7"/>
        <v>2.9446263349892208</v>
      </c>
      <c r="CL22" s="1">
        <f t="shared" si="7"/>
        <v>12.199166244955343</v>
      </c>
      <c r="CM22" s="1">
        <f t="shared" si="7"/>
        <v>12.199166244955343</v>
      </c>
      <c r="CN22" s="1">
        <f t="shared" si="7"/>
        <v>15.143792579944565</v>
      </c>
      <c r="CO22" s="1">
        <f t="shared" si="7"/>
        <v>9.6752008149645832</v>
      </c>
      <c r="CP22" s="1">
        <f t="shared" si="7"/>
        <v>8.4132180999692032</v>
      </c>
      <c r="CQ22" s="1">
        <f t="shared" si="7"/>
        <v>10.095861719963043</v>
      </c>
      <c r="CR22" s="1">
        <f t="shared" si="7"/>
        <v>0</v>
      </c>
      <c r="CS22" s="1">
        <f t="shared" si="7"/>
        <v>9.6752008149645832</v>
      </c>
      <c r="CT22" s="1">
        <f t="shared" si="7"/>
        <v>13.040488054952265</v>
      </c>
      <c r="CU22" s="1">
        <f t="shared" si="7"/>
        <v>11.357844434958423</v>
      </c>
      <c r="CV22" s="1">
        <f t="shared" si="7"/>
        <v>6.7305744799753624</v>
      </c>
      <c r="CW22" s="1">
        <f t="shared" si="7"/>
        <v>10.937183529959963</v>
      </c>
      <c r="CX22" s="1">
        <f t="shared" si="7"/>
        <v>5.4685917649799816</v>
      </c>
      <c r="CY22" s="1">
        <f t="shared" si="7"/>
        <v>0</v>
      </c>
      <c r="CZ22" s="1">
        <f t="shared" si="7"/>
        <v>3.7859481449861412</v>
      </c>
      <c r="DA22" s="1">
        <f t="shared" si="7"/>
        <v>7.1512353849738224</v>
      </c>
      <c r="DB22" s="1">
        <f t="shared" si="7"/>
        <v>2.1033045249923008</v>
      </c>
      <c r="DC22" s="1">
        <f t="shared" si="7"/>
        <v>3.3652872399876812</v>
      </c>
      <c r="DD22" s="1">
        <f t="shared" si="7"/>
        <v>2.1033045249923008</v>
      </c>
      <c r="DE22" s="1">
        <f t="shared" si="7"/>
        <v>10.516522624961503</v>
      </c>
      <c r="DF22" s="1">
        <f t="shared" si="7"/>
        <v>0</v>
      </c>
      <c r="DG22" s="1">
        <f t="shared" si="7"/>
        <v>0</v>
      </c>
      <c r="DH22" s="1">
        <f t="shared" si="7"/>
        <v>0.8413218099969203</v>
      </c>
      <c r="DI22" s="1">
        <f t="shared" si="7"/>
        <v>0</v>
      </c>
      <c r="DJ22" s="1">
        <f t="shared" si="7"/>
        <v>0</v>
      </c>
      <c r="DK22" s="1">
        <f t="shared" si="7"/>
        <v>0.42066090499846015</v>
      </c>
      <c r="DL22" s="1">
        <f t="shared" si="7"/>
        <v>6.7305744799753624</v>
      </c>
    </row>
    <row r="23" spans="1:116" x14ac:dyDescent="0.25">
      <c r="C23" t="s">
        <v>9</v>
      </c>
      <c r="D23" s="1">
        <f t="shared" si="4"/>
        <v>0.81068924708533574</v>
      </c>
      <c r="E23" s="1">
        <f t="shared" si="4"/>
        <v>0.43198699316519074</v>
      </c>
      <c r="F23" s="1">
        <f t="shared" si="4"/>
        <v>1.0028949136478216</v>
      </c>
      <c r="G23" s="1">
        <f t="shared" si="4"/>
        <v>0.94390109519794962</v>
      </c>
      <c r="H23" s="1">
        <f t="shared" si="4"/>
        <v>0.81259227348694452</v>
      </c>
      <c r="I23" s="1">
        <f t="shared" si="4"/>
        <v>0.7745317454547691</v>
      </c>
      <c r="J23" s="1">
        <f t="shared" si="4"/>
        <v>0.95151320080438462</v>
      </c>
      <c r="K23" s="5">
        <f t="shared" si="4"/>
        <v>1.0999492601298688</v>
      </c>
      <c r="L23" s="1">
        <f t="shared" si="4"/>
        <v>0.51381712843436789</v>
      </c>
      <c r="M23" s="1">
        <f t="shared" si="4"/>
        <v>1.3796941411663579</v>
      </c>
      <c r="N23" s="1">
        <f t="shared" si="4"/>
        <v>1.1265916297523915</v>
      </c>
      <c r="O23" s="1">
        <f t="shared" si="4"/>
        <v>1.0466645208848233</v>
      </c>
      <c r="P23" s="1">
        <f t="shared" si="4"/>
        <v>0.7840468774628131</v>
      </c>
      <c r="Q23" s="1">
        <f t="shared" si="4"/>
        <v>0.28355093383970664</v>
      </c>
      <c r="R23" s="1">
        <f t="shared" si="4"/>
        <v>1.0599857056960846</v>
      </c>
      <c r="S23" s="1">
        <f t="shared" si="4"/>
        <v>0.39963554433784154</v>
      </c>
      <c r="T23" s="1">
        <f t="shared" si="6"/>
        <v>1.2236459762344387</v>
      </c>
      <c r="U23" s="1">
        <f t="shared" si="6"/>
        <v>1.3568578243470526</v>
      </c>
      <c r="V23" s="1">
        <f t="shared" si="6"/>
        <v>0.94199806879634085</v>
      </c>
      <c r="W23" s="1">
        <f t="shared" si="6"/>
        <v>0.66605924056306942</v>
      </c>
      <c r="X23" s="1">
        <f t="shared" si="6"/>
        <v>0.42056883475553802</v>
      </c>
      <c r="Y23" s="1">
        <f t="shared" si="6"/>
        <v>0.56710186767941329</v>
      </c>
      <c r="Z23" s="1">
        <f t="shared" si="6"/>
        <v>0.5575867356713694</v>
      </c>
      <c r="AA23" s="1">
        <f t="shared" si="6"/>
        <v>1.4158516427969245</v>
      </c>
      <c r="AB23" s="1">
        <f t="shared" si="6"/>
        <v>1.2331611082424827</v>
      </c>
      <c r="AC23" s="1">
        <f t="shared" si="6"/>
        <v>1.1912945274070896</v>
      </c>
      <c r="AD23" s="1">
        <f t="shared" si="6"/>
        <v>0.75740450784029023</v>
      </c>
      <c r="AE23" s="1">
        <f t="shared" si="6"/>
        <v>0.62419265972767635</v>
      </c>
      <c r="AF23" s="1">
        <f t="shared" si="6"/>
        <v>0.67747739897272186</v>
      </c>
      <c r="AG23" s="1">
        <f t="shared" si="6"/>
        <v>0.7060227949968535</v>
      </c>
      <c r="AH23" s="1">
        <f t="shared" si="6"/>
        <v>1.0028949136478216</v>
      </c>
      <c r="AI23" s="1">
        <f t="shared" si="6"/>
        <v>0.96293135921403739</v>
      </c>
      <c r="AJ23" s="1">
        <f t="shared" si="6"/>
        <v>0.54997463006493441</v>
      </c>
      <c r="AK23" s="1">
        <f t="shared" si="6"/>
        <v>0.66035016135824298</v>
      </c>
      <c r="AL23" s="1">
        <f t="shared" si="6"/>
        <v>0.57281094688423961</v>
      </c>
      <c r="AM23" s="1">
        <f t="shared" si="6"/>
        <v>0.60135634290837114</v>
      </c>
      <c r="AN23" s="1">
        <f t="shared" si="6"/>
        <v>0.43769607237001701</v>
      </c>
      <c r="AO23" s="1">
        <f t="shared" si="6"/>
        <v>1.0028949136478216</v>
      </c>
      <c r="AP23" s="1">
        <f t="shared" si="6"/>
        <v>0.76121056064350778</v>
      </c>
      <c r="AQ23" s="1">
        <f t="shared" si="6"/>
        <v>0.91916175197703565</v>
      </c>
      <c r="AR23" s="1">
        <f t="shared" si="6"/>
        <v>0.60896844851480625</v>
      </c>
      <c r="AS23" s="1">
        <f t="shared" si="6"/>
        <v>0.61848358052285002</v>
      </c>
      <c r="AT23" s="1">
        <f t="shared" si="6"/>
        <v>0.60896844851480625</v>
      </c>
      <c r="AU23" s="1">
        <f t="shared" si="6"/>
        <v>0.36728409551049251</v>
      </c>
      <c r="AV23" s="1">
        <f t="shared" si="6"/>
        <v>1.2521913722585702</v>
      </c>
      <c r="AW23" s="1">
        <f t="shared" si="6"/>
        <v>1.1342037353588266</v>
      </c>
      <c r="AX23" s="1">
        <f t="shared" si="6"/>
        <v>0.91154964637060054</v>
      </c>
      <c r="AY23" s="1">
        <f t="shared" si="6"/>
        <v>0.5347504188520642</v>
      </c>
      <c r="AZ23" s="1">
        <f t="shared" si="6"/>
        <v>0.44530817797645206</v>
      </c>
      <c r="BA23" s="1">
        <f t="shared" si="6"/>
        <v>0.22836316819305233</v>
      </c>
      <c r="BB23" s="1">
        <f t="shared" si="6"/>
        <v>0.50239897002471512</v>
      </c>
      <c r="BC23" s="1">
        <f t="shared" si="6"/>
        <v>1.3682759827567053</v>
      </c>
      <c r="BD23" s="1">
        <f t="shared" si="6"/>
        <v>1.1189795241459566</v>
      </c>
      <c r="BE23" s="1">
        <f t="shared" si="6"/>
        <v>0.92487083118186186</v>
      </c>
      <c r="BF23" s="1">
        <f t="shared" si="6"/>
        <v>0.60706542211319747</v>
      </c>
      <c r="BG23" s="1">
        <f t="shared" si="6"/>
        <v>0.20172079857052957</v>
      </c>
      <c r="BH23" s="1">
        <f t="shared" si="6"/>
        <v>0.66415621416146053</v>
      </c>
      <c r="BI23" s="1">
        <f t="shared" si="6"/>
        <v>0.28164790743809787</v>
      </c>
      <c r="BJ23" s="1">
        <f t="shared" si="6"/>
        <v>0.7364712174225938</v>
      </c>
      <c r="BK23" s="1">
        <f t="shared" si="6"/>
        <v>0.84304069591268482</v>
      </c>
      <c r="BL23" s="1">
        <f t="shared" si="6"/>
        <v>0.94199806879634085</v>
      </c>
      <c r="BM23" s="1">
        <f t="shared" si="6"/>
        <v>0.58803515809710971</v>
      </c>
      <c r="BN23" s="1">
        <f t="shared" si="6"/>
        <v>0.49859291722149768</v>
      </c>
      <c r="BO23" s="1">
        <f t="shared" si="6"/>
        <v>0.54997463006493441</v>
      </c>
      <c r="BP23" s="1">
        <f t="shared" si="6"/>
        <v>0.65464108215341665</v>
      </c>
      <c r="BQ23" s="1">
        <f t="shared" si="6"/>
        <v>0.20552685137374707</v>
      </c>
      <c r="BR23" s="1">
        <f t="shared" si="6"/>
        <v>0.54807160366332563</v>
      </c>
      <c r="BS23" s="1">
        <f t="shared" si="6"/>
        <v>0.66225318775985176</v>
      </c>
      <c r="BT23" s="1">
        <f t="shared" si="6"/>
        <v>0.4186658083539293</v>
      </c>
      <c r="BU23" s="1">
        <f t="shared" si="6"/>
        <v>0.42627791396036435</v>
      </c>
      <c r="BV23" s="1">
        <f t="shared" si="6"/>
        <v>0.48527173241023625</v>
      </c>
      <c r="BW23" s="1">
        <f t="shared" si="6"/>
        <v>0.19981777216892077</v>
      </c>
      <c r="BX23" s="1">
        <f t="shared" si="6"/>
        <v>0.13701790091583141</v>
      </c>
      <c r="BY23" s="1">
        <f t="shared" si="6"/>
        <v>0.37109014831371007</v>
      </c>
      <c r="BZ23" s="1">
        <f t="shared" si="6"/>
        <v>0.63370779173572023</v>
      </c>
      <c r="CA23" s="1">
        <f t="shared" si="6"/>
        <v>0.31019330346222945</v>
      </c>
      <c r="CB23" s="1">
        <f t="shared" si="7"/>
        <v>0.24549040580753123</v>
      </c>
      <c r="CC23" s="1">
        <f t="shared" si="7"/>
        <v>0.76501661344672534</v>
      </c>
      <c r="CD23" s="1">
        <f t="shared" si="7"/>
        <v>0.13892092731744016</v>
      </c>
      <c r="CE23" s="1">
        <f t="shared" si="7"/>
        <v>6.6605924056306928E-2</v>
      </c>
      <c r="CF23" s="1">
        <f t="shared" si="7"/>
        <v>0.36538106910888374</v>
      </c>
      <c r="CG23" s="1">
        <f t="shared" si="7"/>
        <v>0.38250830672336267</v>
      </c>
      <c r="CH23" s="1">
        <f t="shared" si="7"/>
        <v>4.3769607237001698E-2</v>
      </c>
      <c r="CI23" s="1">
        <f t="shared" si="7"/>
        <v>0</v>
      </c>
      <c r="CJ23" s="1">
        <f t="shared" si="7"/>
        <v>0.31209632986383817</v>
      </c>
      <c r="CK23" s="1">
        <f t="shared" si="7"/>
        <v>0.45672633638610466</v>
      </c>
      <c r="CL23" s="1">
        <f t="shared" si="7"/>
        <v>1.0695008377041284</v>
      </c>
      <c r="CM23" s="1">
        <f t="shared" si="7"/>
        <v>0.88681030314968645</v>
      </c>
      <c r="CN23" s="1">
        <f t="shared" si="7"/>
        <v>0.89822846155933922</v>
      </c>
      <c r="CO23" s="1">
        <f t="shared" si="7"/>
        <v>0.60135634290837114</v>
      </c>
      <c r="CP23" s="1">
        <f t="shared" si="7"/>
        <v>0.35776896350244869</v>
      </c>
      <c r="CQ23" s="1">
        <f t="shared" si="7"/>
        <v>0.54997463006493441</v>
      </c>
      <c r="CR23" s="1">
        <f t="shared" si="7"/>
        <v>0.22075106258661725</v>
      </c>
      <c r="CS23" s="1">
        <f t="shared" si="7"/>
        <v>0.76882266624994278</v>
      </c>
      <c r="CT23" s="1">
        <f t="shared" si="7"/>
        <v>1.0637917584993022</v>
      </c>
      <c r="CU23" s="1">
        <f t="shared" si="7"/>
        <v>0.92677385758347075</v>
      </c>
      <c r="CV23" s="1">
        <f t="shared" si="7"/>
        <v>0.47956265320540992</v>
      </c>
      <c r="CW23" s="1">
        <f t="shared" si="7"/>
        <v>0.41676278195232053</v>
      </c>
      <c r="CX23" s="1">
        <f t="shared" si="7"/>
        <v>0.27784185463488031</v>
      </c>
      <c r="CY23" s="1">
        <f t="shared" si="7"/>
        <v>0.2245571153898348</v>
      </c>
      <c r="CZ23" s="1">
        <f t="shared" si="7"/>
        <v>0.31970843547027328</v>
      </c>
      <c r="DA23" s="1">
        <f t="shared" si="7"/>
        <v>0.94009504239473218</v>
      </c>
      <c r="DB23" s="1">
        <f t="shared" si="7"/>
        <v>0.45101725718127833</v>
      </c>
      <c r="DC23" s="1">
        <f t="shared" si="7"/>
        <v>0.20933290417696465</v>
      </c>
      <c r="DD23" s="1">
        <f t="shared" si="7"/>
        <v>9.5151320080438476E-3</v>
      </c>
      <c r="DE23" s="1">
        <f t="shared" si="7"/>
        <v>0.49478686441828001</v>
      </c>
      <c r="DF23" s="1">
        <f t="shared" si="7"/>
        <v>0.14843605932548401</v>
      </c>
      <c r="DG23" s="1">
        <f t="shared" si="7"/>
        <v>9.8957372883656025E-2</v>
      </c>
      <c r="DH23" s="1">
        <f t="shared" si="7"/>
        <v>0.39773251793623282</v>
      </c>
      <c r="DI23" s="1">
        <f t="shared" si="7"/>
        <v>5.3284739245045544E-2</v>
      </c>
      <c r="DJ23" s="1">
        <f t="shared" si="7"/>
        <v>5.7090792048263084E-3</v>
      </c>
      <c r="DK23" s="1">
        <f t="shared" si="7"/>
        <v>1.9030264016087694E-3</v>
      </c>
      <c r="DL23" s="1">
        <f t="shared" si="7"/>
        <v>0.34444777869118726</v>
      </c>
    </row>
    <row r="25" spans="1:116" x14ac:dyDescent="0.25">
      <c r="P25" t="s">
        <v>1</v>
      </c>
      <c r="Q25" t="s">
        <v>0</v>
      </c>
      <c r="R25" t="s">
        <v>8</v>
      </c>
      <c r="S25" t="s">
        <v>2</v>
      </c>
      <c r="T25" t="s">
        <v>3</v>
      </c>
      <c r="U25" t="s">
        <v>4</v>
      </c>
      <c r="V25" t="s">
        <v>5</v>
      </c>
      <c r="W25" t="s">
        <v>6</v>
      </c>
      <c r="X25" t="s">
        <v>7</v>
      </c>
      <c r="AB25" t="s">
        <v>1</v>
      </c>
      <c r="AC25" t="s">
        <v>0</v>
      </c>
      <c r="AD25" t="s">
        <v>8</v>
      </c>
      <c r="AE25" t="s">
        <v>2</v>
      </c>
      <c r="AF25" t="s">
        <v>3</v>
      </c>
      <c r="AG25" t="s">
        <v>4</v>
      </c>
      <c r="AH25" t="s">
        <v>5</v>
      </c>
      <c r="AI25" t="s">
        <v>6</v>
      </c>
      <c r="AJ25" t="s">
        <v>7</v>
      </c>
    </row>
    <row r="26" spans="1:116" x14ac:dyDescent="0.25">
      <c r="D26" t="s">
        <v>1</v>
      </c>
      <c r="E26" t="s">
        <v>0</v>
      </c>
      <c r="F26" t="s">
        <v>8</v>
      </c>
      <c r="G26" t="s">
        <v>2</v>
      </c>
      <c r="H26" t="s">
        <v>3</v>
      </c>
      <c r="I26" t="s">
        <v>4</v>
      </c>
      <c r="J26" t="s">
        <v>5</v>
      </c>
      <c r="K26" s="4" t="s">
        <v>6</v>
      </c>
      <c r="L26" s="4" t="s">
        <v>7</v>
      </c>
      <c r="O26" t="s">
        <v>132</v>
      </c>
      <c r="P26" s="1">
        <f>D27</f>
        <v>3.5677863998456503</v>
      </c>
      <c r="Q26" s="1">
        <f t="shared" ref="Q26:X26" si="8">E27</f>
        <v>0.17902349247098961</v>
      </c>
      <c r="R26" s="1">
        <f t="shared" si="8"/>
        <v>59.953329239413122</v>
      </c>
      <c r="S26" s="1">
        <f t="shared" si="8"/>
        <v>0</v>
      </c>
      <c r="T26" s="1">
        <f t="shared" si="8"/>
        <v>0</v>
      </c>
      <c r="U26" s="1">
        <f t="shared" si="8"/>
        <v>0</v>
      </c>
      <c r="V26" s="1">
        <f t="shared" si="8"/>
        <v>0</v>
      </c>
      <c r="W26" s="1">
        <f t="shared" si="8"/>
        <v>1.7987906838541283</v>
      </c>
      <c r="X26" s="1">
        <f t="shared" si="8"/>
        <v>17.667758009935326</v>
      </c>
      <c r="AA26" t="s">
        <v>132</v>
      </c>
      <c r="AB26" s="1">
        <f>P26</f>
        <v>3.5677863998456503</v>
      </c>
      <c r="AC26" s="1">
        <f t="shared" ref="AC26:AJ27" si="9">Q26</f>
        <v>0.17902349247098961</v>
      </c>
      <c r="AD26" s="1">
        <f t="shared" si="9"/>
        <v>59.953329239413122</v>
      </c>
      <c r="AE26" s="1">
        <f t="shared" si="9"/>
        <v>0</v>
      </c>
      <c r="AF26" s="1">
        <f t="shared" si="9"/>
        <v>0</v>
      </c>
      <c r="AG26" s="1">
        <f t="shared" si="9"/>
        <v>0</v>
      </c>
      <c r="AH26" s="1">
        <f t="shared" si="9"/>
        <v>0</v>
      </c>
      <c r="AI26" s="1">
        <f t="shared" si="9"/>
        <v>1.7987906838541283</v>
      </c>
      <c r="AJ26" s="1">
        <f t="shared" si="9"/>
        <v>17.667758009935326</v>
      </c>
    </row>
    <row r="27" spans="1:116" x14ac:dyDescent="0.25">
      <c r="C27" t="s">
        <v>132</v>
      </c>
      <c r="D27" s="1">
        <f>D14</f>
        <v>3.5677863998456503</v>
      </c>
      <c r="E27" s="1">
        <f>D15</f>
        <v>0.17902349247098961</v>
      </c>
      <c r="F27" s="1">
        <f>D16</f>
        <v>59.953329239413122</v>
      </c>
      <c r="G27" s="1">
        <f>D17</f>
        <v>0</v>
      </c>
      <c r="H27" s="1">
        <f>D18</f>
        <v>0</v>
      </c>
      <c r="I27" s="1">
        <f>D19</f>
        <v>0</v>
      </c>
      <c r="J27" s="1">
        <f>D20</f>
        <v>0</v>
      </c>
      <c r="K27" s="5">
        <f>D21</f>
        <v>1.7987906838541283</v>
      </c>
      <c r="L27" s="5">
        <f>D22</f>
        <v>17.667758009935326</v>
      </c>
      <c r="M27" s="5"/>
      <c r="N27">
        <v>2030</v>
      </c>
      <c r="O27" t="s">
        <v>10</v>
      </c>
      <c r="P27" s="1">
        <f t="shared" ref="P27:X27" si="10">AVERAGE(D28:D33)</f>
        <v>5.7481003108624371</v>
      </c>
      <c r="Q27" s="1">
        <f t="shared" si="10"/>
        <v>0.19758080571493364</v>
      </c>
      <c r="R27" s="1">
        <f t="shared" si="10"/>
        <v>55.615620663951717</v>
      </c>
      <c r="S27" s="1">
        <f t="shared" si="10"/>
        <v>0</v>
      </c>
      <c r="T27" s="1">
        <f t="shared" si="10"/>
        <v>0.47476288505502012</v>
      </c>
      <c r="U27" s="1">
        <f t="shared" si="10"/>
        <v>0</v>
      </c>
      <c r="V27" s="1">
        <f t="shared" si="10"/>
        <v>1.0283345875776115</v>
      </c>
      <c r="W27" s="1">
        <f t="shared" si="10"/>
        <v>3.7629874076028891</v>
      </c>
      <c r="X27" s="1">
        <f t="shared" si="10"/>
        <v>14.16225046828149</v>
      </c>
      <c r="Z27" t="s">
        <v>10</v>
      </c>
      <c r="AA27">
        <v>2030</v>
      </c>
      <c r="AB27" s="1">
        <f>P27</f>
        <v>5.7481003108624371</v>
      </c>
      <c r="AC27" s="1">
        <f t="shared" si="9"/>
        <v>0.19758080571493364</v>
      </c>
      <c r="AD27" s="1">
        <f t="shared" si="9"/>
        <v>55.615620663951717</v>
      </c>
      <c r="AE27" s="1">
        <f t="shared" si="9"/>
        <v>0</v>
      </c>
      <c r="AF27" s="1">
        <f t="shared" si="9"/>
        <v>0.47476288505502012</v>
      </c>
      <c r="AG27" s="1">
        <f t="shared" si="9"/>
        <v>0</v>
      </c>
      <c r="AH27" s="1">
        <f t="shared" si="9"/>
        <v>1.0283345875776115</v>
      </c>
      <c r="AI27" s="1">
        <f t="shared" si="9"/>
        <v>3.7629874076028891</v>
      </c>
      <c r="AJ27" s="1">
        <f t="shared" si="9"/>
        <v>14.16225046828149</v>
      </c>
    </row>
    <row r="28" spans="1:116" x14ac:dyDescent="0.25">
      <c r="A28">
        <v>2030</v>
      </c>
      <c r="B28" t="s">
        <v>10</v>
      </c>
      <c r="C28" t="s">
        <v>11</v>
      </c>
      <c r="D28" s="1">
        <f>E14</f>
        <v>1.4271145599382602</v>
      </c>
      <c r="E28" s="1">
        <f>E15</f>
        <v>4.1481053133521982E-2</v>
      </c>
      <c r="F28" s="1">
        <f>E16</f>
        <v>38.574622688924727</v>
      </c>
      <c r="G28" s="1">
        <f>E17</f>
        <v>0</v>
      </c>
      <c r="H28" s="1">
        <f>E18</f>
        <v>0</v>
      </c>
      <c r="I28" s="1">
        <f>E19</f>
        <v>0</v>
      </c>
      <c r="J28" s="1">
        <f>E20</f>
        <v>0</v>
      </c>
      <c r="K28" s="5">
        <f>E21</f>
        <v>1.3025725641702308</v>
      </c>
      <c r="L28" s="5">
        <f>E22</f>
        <v>6.3099135749769024</v>
      </c>
      <c r="O28" t="s">
        <v>133</v>
      </c>
      <c r="P28" s="1">
        <f t="shared" ref="P28:X28" si="11">AVERAGE(D72:D77)</f>
        <v>3.36957604429867</v>
      </c>
      <c r="Q28" s="1">
        <f t="shared" si="11"/>
        <v>0.14991398150009697</v>
      </c>
      <c r="R28" s="1">
        <f>AVERAGE(F64:F69)</f>
        <v>47.404958003256894</v>
      </c>
      <c r="S28" s="1">
        <f t="shared" si="11"/>
        <v>0</v>
      </c>
      <c r="T28" s="1">
        <f t="shared" si="11"/>
        <v>1.5825429501834005</v>
      </c>
      <c r="U28" s="1">
        <f t="shared" si="11"/>
        <v>0</v>
      </c>
      <c r="V28" s="1">
        <f t="shared" si="11"/>
        <v>1.6894068224489331</v>
      </c>
      <c r="W28" s="1">
        <f t="shared" si="11"/>
        <v>3.1013632480243589</v>
      </c>
      <c r="X28" s="1">
        <f t="shared" si="11"/>
        <v>12.619827149953801</v>
      </c>
      <c r="AA28">
        <v>2050</v>
      </c>
      <c r="AB28" s="1">
        <f>P33</f>
        <v>4.8759747464557224</v>
      </c>
      <c r="AC28" s="1">
        <f t="shared" ref="AC28:AJ28" si="12">Q33</f>
        <v>0.20922461010329071</v>
      </c>
      <c r="AD28" s="1">
        <f t="shared" si="12"/>
        <v>51.820125660422981</v>
      </c>
      <c r="AE28" s="1">
        <f t="shared" si="12"/>
        <v>0</v>
      </c>
      <c r="AF28" s="1">
        <f t="shared" si="12"/>
        <v>2.4265658569478807</v>
      </c>
      <c r="AG28" s="1">
        <f t="shared" si="12"/>
        <v>0</v>
      </c>
      <c r="AH28" s="1">
        <f t="shared" si="12"/>
        <v>2.8095569982031168</v>
      </c>
      <c r="AI28" s="1">
        <f t="shared" si="12"/>
        <v>4.1454888748592262</v>
      </c>
      <c r="AJ28" s="1">
        <f t="shared" si="12"/>
        <v>14.512801222446875</v>
      </c>
    </row>
    <row r="29" spans="1:116" x14ac:dyDescent="0.25">
      <c r="C29" t="s">
        <v>12</v>
      </c>
      <c r="D29" s="1">
        <f>F14</f>
        <v>11.654768906162458</v>
      </c>
      <c r="E29" s="1">
        <f>F15</f>
        <v>0.21177169231324378</v>
      </c>
      <c r="F29" s="1">
        <f>F16</f>
        <v>56.467670562703063</v>
      </c>
      <c r="G29" s="1">
        <f>F17</f>
        <v>0</v>
      </c>
      <c r="H29" s="1">
        <f>F18</f>
        <v>2.8485773103301208</v>
      </c>
      <c r="I29" s="1">
        <f>F19</f>
        <v>0</v>
      </c>
      <c r="J29" s="1">
        <f>F20</f>
        <v>2.9748250569209476</v>
      </c>
      <c r="K29" s="5">
        <f>F21</f>
        <v>4.5900176070760512</v>
      </c>
      <c r="L29" s="5">
        <f>F22</f>
        <v>11.778505339956883</v>
      </c>
      <c r="O29" t="s">
        <v>134</v>
      </c>
      <c r="P29" s="1">
        <f t="shared" ref="P29:X29" si="13">AVERAGE(D98:D103)</f>
        <v>4.836332675346326</v>
      </c>
      <c r="Q29" s="1">
        <f t="shared" si="13"/>
        <v>0.1204406016420682</v>
      </c>
      <c r="R29" s="1">
        <f t="shared" si="13"/>
        <v>45.855776369163529</v>
      </c>
      <c r="S29" s="1">
        <f t="shared" si="13"/>
        <v>0</v>
      </c>
      <c r="T29" s="1">
        <f t="shared" si="13"/>
        <v>0.21100572669112008</v>
      </c>
      <c r="U29" s="1">
        <f t="shared" si="13"/>
        <v>0</v>
      </c>
      <c r="V29" s="1">
        <f t="shared" si="13"/>
        <v>0.44071482324754774</v>
      </c>
      <c r="W29" s="1">
        <f t="shared" si="13"/>
        <v>2.2536572935643675</v>
      </c>
      <c r="X29" s="1">
        <f t="shared" si="13"/>
        <v>9.8855312674638132</v>
      </c>
      <c r="AA29">
        <v>2070</v>
      </c>
      <c r="AB29" s="1">
        <f>P39</f>
        <v>5.9066685953000215</v>
      </c>
      <c r="AC29" s="1">
        <f t="shared" ref="AC29:AJ29" si="14">Q39</f>
        <v>0.1833899191166235</v>
      </c>
      <c r="AD29" s="1">
        <f>R39</f>
        <v>46.746555808767205</v>
      </c>
      <c r="AE29" s="1">
        <f t="shared" si="14"/>
        <v>0</v>
      </c>
      <c r="AF29" s="1">
        <f t="shared" si="14"/>
        <v>2.3738144252751008</v>
      </c>
      <c r="AG29" s="1">
        <f t="shared" si="14"/>
        <v>0</v>
      </c>
      <c r="AH29" s="1">
        <f t="shared" si="14"/>
        <v>3.3237242919919225</v>
      </c>
      <c r="AI29" s="1">
        <f t="shared" si="14"/>
        <v>3.4631889602938677</v>
      </c>
      <c r="AJ29" s="1">
        <f t="shared" si="14"/>
        <v>11.147513982459195</v>
      </c>
    </row>
    <row r="30" spans="1:116" x14ac:dyDescent="0.25">
      <c r="C30" t="s">
        <v>13</v>
      </c>
      <c r="D30" s="1">
        <f>G14</f>
        <v>4.5191961064711572</v>
      </c>
      <c r="E30" s="1">
        <f>G15</f>
        <v>0.21395490563606073</v>
      </c>
      <c r="F30" s="1">
        <f>G16</f>
        <v>59.256197504071118</v>
      </c>
      <c r="G30" s="1">
        <f>G17</f>
        <v>0</v>
      </c>
      <c r="H30" s="1">
        <f>G18</f>
        <v>0</v>
      </c>
      <c r="I30" s="1">
        <f>G19</f>
        <v>0</v>
      </c>
      <c r="J30" s="1">
        <f>G20</f>
        <v>1.7628592929901912</v>
      </c>
      <c r="K30" s="5">
        <f>G21</f>
        <v>4.5900176070760512</v>
      </c>
      <c r="L30" s="5">
        <f>G22</f>
        <v>14.302470769947645</v>
      </c>
      <c r="O30" t="s">
        <v>135</v>
      </c>
      <c r="P30" s="1">
        <f t="shared" ref="P30:X30" si="15">AVERAGE(D134:D139)</f>
        <v>5.7084582397530399</v>
      </c>
      <c r="Q30" s="1">
        <f t="shared" si="15"/>
        <v>0.11825738831925126</v>
      </c>
      <c r="R30" s="1">
        <f t="shared" si="15"/>
        <v>46.436719481948536</v>
      </c>
      <c r="S30" s="1">
        <f t="shared" si="15"/>
        <v>0</v>
      </c>
      <c r="T30" s="1">
        <f t="shared" si="15"/>
        <v>0.63301718007336027</v>
      </c>
      <c r="U30" s="1">
        <f t="shared" si="15"/>
        <v>0</v>
      </c>
      <c r="V30" s="1">
        <f t="shared" si="15"/>
        <v>1.5057756460957883</v>
      </c>
      <c r="W30" s="1">
        <f t="shared" si="15"/>
        <v>3.204742022958504</v>
      </c>
      <c r="X30" s="1">
        <f t="shared" si="15"/>
        <v>10.165971870796119</v>
      </c>
      <c r="AA30">
        <v>2090</v>
      </c>
      <c r="AB30" s="1">
        <f>P45</f>
        <v>5.3120375286590793</v>
      </c>
      <c r="AC30" s="1">
        <f t="shared" ref="AC30:AJ30" si="16">Q45</f>
        <v>0.22523484113728165</v>
      </c>
      <c r="AD30" s="1">
        <f>R45</f>
        <v>51.742666578718314</v>
      </c>
      <c r="AE30" s="1">
        <f t="shared" si="16"/>
        <v>0</v>
      </c>
      <c r="AF30" s="1">
        <f t="shared" si="16"/>
        <v>2.690323015311781</v>
      </c>
      <c r="AG30" s="1">
        <f t="shared" si="16"/>
        <v>0</v>
      </c>
      <c r="AH30" s="1">
        <f t="shared" si="16"/>
        <v>3.8746178210513578</v>
      </c>
      <c r="AI30" s="1">
        <f t="shared" si="16"/>
        <v>4.6417069945431244</v>
      </c>
      <c r="AJ30" s="1">
        <f t="shared" si="16"/>
        <v>13.671479412449955</v>
      </c>
    </row>
    <row r="31" spans="1:116" x14ac:dyDescent="0.25">
      <c r="C31" t="s">
        <v>14</v>
      </c>
      <c r="D31" s="1">
        <f>H14</f>
        <v>9.0383922129423144</v>
      </c>
      <c r="E31" s="1">
        <f>H15</f>
        <v>0.17902349247098961</v>
      </c>
      <c r="F31" s="1">
        <f>H16</f>
        <v>54.37627535667702</v>
      </c>
      <c r="G31" s="1">
        <f>H17</f>
        <v>0</v>
      </c>
      <c r="H31" s="1">
        <f>H18</f>
        <v>0</v>
      </c>
      <c r="I31" s="1">
        <f>H19</f>
        <v>0</v>
      </c>
      <c r="J31" s="1">
        <f>H20</f>
        <v>0.77125094068320865</v>
      </c>
      <c r="K31" s="5">
        <f>H21</f>
        <v>2.7912269232219229</v>
      </c>
      <c r="L31" s="5">
        <f>H22</f>
        <v>8.8338790049676632</v>
      </c>
      <c r="Z31" t="s">
        <v>133</v>
      </c>
      <c r="AA31">
        <v>2030</v>
      </c>
      <c r="AB31" s="1">
        <f>P28</f>
        <v>3.36957604429867</v>
      </c>
      <c r="AC31" s="1">
        <f t="shared" ref="AC31:AJ31" si="17">Q28</f>
        <v>0.14991398150009697</v>
      </c>
      <c r="AD31" s="1">
        <f>R28</f>
        <v>47.404958003256894</v>
      </c>
      <c r="AE31" s="1">
        <f t="shared" si="17"/>
        <v>0</v>
      </c>
      <c r="AF31" s="1">
        <f t="shared" si="17"/>
        <v>1.5825429501834005</v>
      </c>
      <c r="AG31" s="1">
        <f t="shared" si="17"/>
        <v>0</v>
      </c>
      <c r="AH31" s="1">
        <f t="shared" si="17"/>
        <v>1.6894068224489331</v>
      </c>
      <c r="AI31" s="1">
        <f t="shared" si="17"/>
        <v>3.1013632480243589</v>
      </c>
      <c r="AJ31" s="1">
        <f t="shared" si="17"/>
        <v>12.619827149953801</v>
      </c>
    </row>
    <row r="32" spans="1:116" x14ac:dyDescent="0.25">
      <c r="A32" s="2"/>
      <c r="C32" t="s">
        <v>131</v>
      </c>
      <c r="D32" s="1">
        <f>J14</f>
        <v>6.6598679463785473</v>
      </c>
      <c r="E32" s="1">
        <f>J15</f>
        <v>0.20740526566760992</v>
      </c>
      <c r="F32" s="1">
        <f>J16</f>
        <v>61.579969955211155</v>
      </c>
      <c r="G32" s="1">
        <f>J17</f>
        <v>0</v>
      </c>
      <c r="H32" s="1">
        <f>J18</f>
        <v>0</v>
      </c>
      <c r="I32" s="1">
        <f>J19</f>
        <v>0</v>
      </c>
      <c r="J32" s="1">
        <f>J20</f>
        <v>0</v>
      </c>
      <c r="K32" s="5">
        <f>J21</f>
        <v>4.1558267523526409</v>
      </c>
      <c r="L32" s="5">
        <f>J22</f>
        <v>18.929740724930706</v>
      </c>
      <c r="N32">
        <v>2050</v>
      </c>
      <c r="P32" t="s">
        <v>1</v>
      </c>
      <c r="Q32" t="s">
        <v>0</v>
      </c>
      <c r="R32" t="s">
        <v>8</v>
      </c>
      <c r="S32" t="s">
        <v>2</v>
      </c>
      <c r="T32" t="s">
        <v>3</v>
      </c>
      <c r="U32" t="s">
        <v>4</v>
      </c>
      <c r="V32" t="s">
        <v>5</v>
      </c>
      <c r="W32" t="s">
        <v>6</v>
      </c>
      <c r="X32" t="s">
        <v>7</v>
      </c>
      <c r="AA32">
        <v>2050</v>
      </c>
      <c r="AB32" s="1">
        <f>P34</f>
        <v>3.36957604429867</v>
      </c>
      <c r="AC32" s="1">
        <f t="shared" ref="AC32:AJ32" si="18">Q34</f>
        <v>0.14991398150009697</v>
      </c>
      <c r="AD32" s="1">
        <f>R34</f>
        <v>45.933235450868189</v>
      </c>
      <c r="AE32" s="1">
        <f t="shared" si="18"/>
        <v>0</v>
      </c>
      <c r="AF32" s="1">
        <f t="shared" si="18"/>
        <v>1.5825429501834005</v>
      </c>
      <c r="AG32" s="1">
        <f t="shared" si="18"/>
        <v>0</v>
      </c>
      <c r="AH32" s="1">
        <f t="shared" si="18"/>
        <v>1.6894068224489331</v>
      </c>
      <c r="AI32" s="1">
        <f t="shared" si="18"/>
        <v>3.1013632480243589</v>
      </c>
      <c r="AJ32" s="1">
        <f t="shared" si="18"/>
        <v>12.619827149953801</v>
      </c>
    </row>
    <row r="33" spans="1:39" x14ac:dyDescent="0.25">
      <c r="C33" t="s">
        <v>15</v>
      </c>
      <c r="D33" s="1">
        <f>K14</f>
        <v>1.1892621332818836</v>
      </c>
      <c r="E33" s="1">
        <f>K15</f>
        <v>0.33184842506817586</v>
      </c>
      <c r="F33" s="1">
        <f>K16</f>
        <v>63.438987916123189</v>
      </c>
      <c r="G33" s="1">
        <f>K17</f>
        <v>0</v>
      </c>
      <c r="H33" s="1">
        <f>K18</f>
        <v>0</v>
      </c>
      <c r="I33" s="1">
        <f>K19</f>
        <v>0</v>
      </c>
      <c r="J33" s="1">
        <f>K20</f>
        <v>0.66107223487132161</v>
      </c>
      <c r="K33" s="5">
        <f>K21</f>
        <v>5.1482629917204354</v>
      </c>
      <c r="L33" s="5">
        <f>K22</f>
        <v>24.818993394909146</v>
      </c>
      <c r="O33" t="s">
        <v>10</v>
      </c>
      <c r="P33" s="1">
        <f t="shared" ref="P33:X33" si="19">AVERAGE(D37:D42)</f>
        <v>4.8759747464557224</v>
      </c>
      <c r="Q33" s="1">
        <f t="shared" si="19"/>
        <v>0.20922461010329071</v>
      </c>
      <c r="R33" s="1">
        <f t="shared" si="19"/>
        <v>51.820125660422981</v>
      </c>
      <c r="S33" s="1">
        <f t="shared" si="19"/>
        <v>0</v>
      </c>
      <c r="T33" s="1">
        <f t="shared" si="19"/>
        <v>2.4265658569478807</v>
      </c>
      <c r="U33" s="1">
        <f t="shared" si="19"/>
        <v>0</v>
      </c>
      <c r="V33" s="1">
        <f t="shared" si="19"/>
        <v>2.8095569982031168</v>
      </c>
      <c r="W33" s="1">
        <f t="shared" si="19"/>
        <v>4.1454888748592262</v>
      </c>
      <c r="X33" s="1">
        <f t="shared" si="19"/>
        <v>14.512801222446875</v>
      </c>
      <c r="AA33">
        <v>2070</v>
      </c>
      <c r="AB33" s="1">
        <f>P40</f>
        <v>4.1624174664865921</v>
      </c>
      <c r="AC33" s="1">
        <f t="shared" ref="AC33:AJ33" si="20">Q40</f>
        <v>0.18047896801953422</v>
      </c>
      <c r="AD33" s="1">
        <f>R40</f>
        <v>40.511099731541428</v>
      </c>
      <c r="AE33" s="1">
        <f t="shared" si="20"/>
        <v>0</v>
      </c>
      <c r="AF33" s="1">
        <f t="shared" si="20"/>
        <v>2.5848201519662211</v>
      </c>
      <c r="AG33" s="1">
        <f t="shared" si="20"/>
        <v>0</v>
      </c>
      <c r="AH33" s="1">
        <f t="shared" si="20"/>
        <v>3.8746178210513573</v>
      </c>
      <c r="AI33" s="1">
        <f t="shared" si="20"/>
        <v>2.3570360684985125</v>
      </c>
      <c r="AJ33" s="1">
        <f t="shared" si="20"/>
        <v>10.165971870796119</v>
      </c>
    </row>
    <row r="34" spans="1:39" x14ac:dyDescent="0.25">
      <c r="A34" s="4"/>
      <c r="C34" s="2" t="s">
        <v>130</v>
      </c>
      <c r="D34" s="1">
        <f>I14</f>
        <v>4.7570485331275343</v>
      </c>
      <c r="E34" s="1">
        <f>I15</f>
        <v>0.14190886598310151</v>
      </c>
      <c r="F34" s="1">
        <f>I16</f>
        <v>56.932425052931066</v>
      </c>
      <c r="G34" s="1">
        <f>I17</f>
        <v>0</v>
      </c>
      <c r="H34" s="1">
        <f>I18</f>
        <v>0</v>
      </c>
      <c r="I34" s="1">
        <f>I19</f>
        <v>0</v>
      </c>
      <c r="J34" s="1">
        <f>I20</f>
        <v>0</v>
      </c>
      <c r="K34" s="5">
        <f>I21</f>
        <v>2.9152814531428972</v>
      </c>
      <c r="L34" s="5">
        <f>I22</f>
        <v>12.619827149953805</v>
      </c>
      <c r="M34" s="1"/>
      <c r="O34" t="s">
        <v>133</v>
      </c>
      <c r="P34" s="1">
        <f t="shared" ref="P34:X34" si="21">AVERAGE(D72:D77)</f>
        <v>3.36957604429867</v>
      </c>
      <c r="Q34" s="1">
        <f t="shared" si="21"/>
        <v>0.14991398150009697</v>
      </c>
      <c r="R34" s="1">
        <f>AVERAGE(F72:F77)</f>
        <v>45.933235450868189</v>
      </c>
      <c r="S34" s="1">
        <f t="shared" si="21"/>
        <v>0</v>
      </c>
      <c r="T34" s="1">
        <f t="shared" si="21"/>
        <v>1.5825429501834005</v>
      </c>
      <c r="U34" s="1">
        <f t="shared" si="21"/>
        <v>0</v>
      </c>
      <c r="V34" s="1">
        <f t="shared" si="21"/>
        <v>1.6894068224489331</v>
      </c>
      <c r="W34" s="1">
        <f t="shared" si="21"/>
        <v>3.1013632480243589</v>
      </c>
      <c r="X34" s="1">
        <f t="shared" si="21"/>
        <v>12.619827149953801</v>
      </c>
      <c r="AA34">
        <v>2090</v>
      </c>
      <c r="AB34" s="1">
        <f>P46</f>
        <v>5.0741851020027022</v>
      </c>
      <c r="AC34" s="1">
        <f t="shared" ref="AC34:AJ34" si="22">Q46</f>
        <v>0.22669031668582626</v>
      </c>
      <c r="AD34" s="1">
        <f t="shared" si="22"/>
        <v>41.866633661373122</v>
      </c>
      <c r="AE34" s="1">
        <f t="shared" si="22"/>
        <v>0</v>
      </c>
      <c r="AF34" s="1">
        <f t="shared" si="22"/>
        <v>2.2683115619295413</v>
      </c>
      <c r="AG34" s="1">
        <f t="shared" si="22"/>
        <v>0</v>
      </c>
      <c r="AH34" s="1">
        <f t="shared" si="22"/>
        <v>3.3053611743566087</v>
      </c>
      <c r="AI34" s="1">
        <f t="shared" si="22"/>
        <v>3.4942025927741116</v>
      </c>
      <c r="AJ34" s="1">
        <f t="shared" si="22"/>
        <v>8.343107949136126</v>
      </c>
    </row>
    <row r="35" spans="1:39" x14ac:dyDescent="0.25">
      <c r="A35" s="4"/>
      <c r="C35" s="2"/>
      <c r="D35" s="1"/>
      <c r="E35" s="1"/>
      <c r="F35" s="1"/>
      <c r="G35" s="1"/>
      <c r="H35" s="1"/>
      <c r="I35" s="1"/>
      <c r="J35" s="1"/>
      <c r="K35" s="5"/>
      <c r="L35" s="5"/>
      <c r="M35" s="1"/>
      <c r="N35" s="1"/>
      <c r="O35" t="s">
        <v>134</v>
      </c>
      <c r="P35" s="1">
        <f t="shared" ref="P35:X35" si="23">AVERAGE(D107:D112)</f>
        <v>3.88492296872082</v>
      </c>
      <c r="Q35" s="1">
        <f t="shared" si="23"/>
        <v>0.10042781284957954</v>
      </c>
      <c r="R35" s="1">
        <f t="shared" si="23"/>
        <v>31.835682580618595</v>
      </c>
      <c r="S35" s="1">
        <f t="shared" si="23"/>
        <v>0</v>
      </c>
      <c r="T35" s="1">
        <f t="shared" si="23"/>
        <v>0.42201145338224016</v>
      </c>
      <c r="U35" s="1">
        <f t="shared" si="23"/>
        <v>0</v>
      </c>
      <c r="V35" s="1">
        <f t="shared" si="23"/>
        <v>0.3121729998003463</v>
      </c>
      <c r="W35" s="1">
        <f t="shared" si="23"/>
        <v>2.4707527209260727</v>
      </c>
      <c r="X35" s="1">
        <f t="shared" si="23"/>
        <v>7.501786139139206</v>
      </c>
      <c r="Z35" t="s">
        <v>134</v>
      </c>
      <c r="AA35">
        <v>2030</v>
      </c>
      <c r="AB35" s="1">
        <f>P29</f>
        <v>4.836332675346326</v>
      </c>
      <c r="AC35" s="1">
        <f t="shared" ref="AC35:AJ35" si="24">Q29</f>
        <v>0.1204406016420682</v>
      </c>
      <c r="AD35" s="1">
        <f t="shared" si="24"/>
        <v>45.855776369163529</v>
      </c>
      <c r="AE35" s="1">
        <f t="shared" si="24"/>
        <v>0</v>
      </c>
      <c r="AF35" s="1">
        <f t="shared" si="24"/>
        <v>0.21100572669112008</v>
      </c>
      <c r="AG35" s="1">
        <f t="shared" si="24"/>
        <v>0</v>
      </c>
      <c r="AH35" s="1">
        <f t="shared" si="24"/>
        <v>0.44071482324754774</v>
      </c>
      <c r="AI35" s="1">
        <f t="shared" si="24"/>
        <v>2.2536572935643675</v>
      </c>
      <c r="AJ35" s="1">
        <f t="shared" si="24"/>
        <v>9.8855312674638132</v>
      </c>
    </row>
    <row r="36" spans="1:39" x14ac:dyDescent="0.25">
      <c r="D36" t="s">
        <v>1</v>
      </c>
      <c r="E36" t="s">
        <v>0</v>
      </c>
      <c r="F36" t="s">
        <v>8</v>
      </c>
      <c r="G36" t="s">
        <v>2</v>
      </c>
      <c r="H36" t="s">
        <v>3</v>
      </c>
      <c r="I36" t="s">
        <v>4</v>
      </c>
      <c r="J36" t="s">
        <v>5</v>
      </c>
      <c r="K36" s="4" t="s">
        <v>6</v>
      </c>
      <c r="L36" s="4" t="s">
        <v>7</v>
      </c>
      <c r="N36" s="1"/>
      <c r="O36" t="s">
        <v>135</v>
      </c>
      <c r="P36" s="1">
        <f t="shared" ref="P36:X36" si="25">AVERAGE(D143:D148)</f>
        <v>5.6688161686436445</v>
      </c>
      <c r="Q36" s="1">
        <f t="shared" si="25"/>
        <v>0.13353988157896987</v>
      </c>
      <c r="R36" s="1">
        <f t="shared" si="25"/>
        <v>38.032409116992049</v>
      </c>
      <c r="S36" s="1">
        <f t="shared" si="25"/>
        <v>0</v>
      </c>
      <c r="T36" s="1">
        <f t="shared" si="25"/>
        <v>0.63301718007336027</v>
      </c>
      <c r="U36" s="1">
        <f t="shared" si="25"/>
        <v>0</v>
      </c>
      <c r="V36" s="1">
        <f t="shared" si="25"/>
        <v>1.0099714699422968</v>
      </c>
      <c r="W36" s="1">
        <f t="shared" si="25"/>
        <v>2.6051451283404616</v>
      </c>
      <c r="X36" s="1">
        <f t="shared" si="25"/>
        <v>8.4132180999692032</v>
      </c>
      <c r="AA36">
        <v>2050</v>
      </c>
      <c r="AB36" s="1">
        <f>P35</f>
        <v>3.88492296872082</v>
      </c>
      <c r="AC36" s="1">
        <f t="shared" ref="AC36:AJ36" si="26">Q35</f>
        <v>0.10042781284957954</v>
      </c>
      <c r="AD36" s="1">
        <f t="shared" si="26"/>
        <v>31.835682580618595</v>
      </c>
      <c r="AE36" s="1">
        <f t="shared" si="26"/>
        <v>0</v>
      </c>
      <c r="AF36" s="1">
        <f t="shared" si="26"/>
        <v>0.42201145338224016</v>
      </c>
      <c r="AG36" s="1">
        <f t="shared" si="26"/>
        <v>0</v>
      </c>
      <c r="AH36" s="1">
        <f t="shared" si="26"/>
        <v>0.3121729998003463</v>
      </c>
      <c r="AI36" s="1">
        <f t="shared" si="26"/>
        <v>2.4707527209260727</v>
      </c>
      <c r="AJ36" s="1">
        <f t="shared" si="26"/>
        <v>7.501786139139206</v>
      </c>
    </row>
    <row r="37" spans="1:39" x14ac:dyDescent="0.25">
      <c r="A37">
        <v>2050</v>
      </c>
      <c r="B37" t="s">
        <v>10</v>
      </c>
      <c r="C37" t="s">
        <v>11</v>
      </c>
      <c r="D37" s="1">
        <f>L14</f>
        <v>0.7135572799691301</v>
      </c>
      <c r="E37" s="1">
        <f>L15</f>
        <v>9.169495955831175E-2</v>
      </c>
      <c r="F37" s="1">
        <f>L16</f>
        <v>40.201263404722752</v>
      </c>
      <c r="G37" s="1">
        <f>L17</f>
        <v>0</v>
      </c>
      <c r="H37" s="1">
        <f>L18</f>
        <v>0</v>
      </c>
      <c r="I37" s="1">
        <f>L19</f>
        <v>0</v>
      </c>
      <c r="J37" s="1">
        <f>L20</f>
        <v>0</v>
      </c>
      <c r="K37" s="5">
        <f>L21</f>
        <v>2.046899743696077</v>
      </c>
      <c r="L37" s="5">
        <f>L22</f>
        <v>7.9925571949707424</v>
      </c>
      <c r="M37" s="3"/>
      <c r="AA37">
        <v>2070</v>
      </c>
      <c r="AB37" s="1">
        <f>P41</f>
        <v>4.3606278220335728</v>
      </c>
      <c r="AC37" s="1">
        <f t="shared" ref="AC37:AJ37" si="27">Q41</f>
        <v>8.1870499605635486E-2</v>
      </c>
      <c r="AD37" s="1">
        <f t="shared" si="27"/>
        <v>25.948792371063821</v>
      </c>
      <c r="AE37" s="1">
        <f t="shared" si="27"/>
        <v>0</v>
      </c>
      <c r="AF37" s="1">
        <f t="shared" si="27"/>
        <v>0.21100572669112008</v>
      </c>
      <c r="AG37" s="1">
        <f t="shared" si="27"/>
        <v>0</v>
      </c>
      <c r="AH37" s="1">
        <f t="shared" si="27"/>
        <v>0.40398858797691878</v>
      </c>
      <c r="AI37" s="1">
        <f t="shared" si="27"/>
        <v>1.4369649715846198</v>
      </c>
      <c r="AJ37" s="1">
        <f t="shared" si="27"/>
        <v>4.6272699549830607</v>
      </c>
    </row>
    <row r="38" spans="1:39" x14ac:dyDescent="0.25">
      <c r="C38" t="s">
        <v>12</v>
      </c>
      <c r="D38" s="1">
        <f>M14</f>
        <v>5.2327533864402875</v>
      </c>
      <c r="E38" s="1">
        <f>M15</f>
        <v>0.31874914513127417</v>
      </c>
      <c r="F38" s="1">
        <f>M16</f>
        <v>61.579969955211155</v>
      </c>
      <c r="G38" s="1">
        <f>M17</f>
        <v>0</v>
      </c>
      <c r="H38" s="1">
        <f>M18</f>
        <v>14.242886551650605</v>
      </c>
      <c r="I38" s="1">
        <f>M19</f>
        <v>0</v>
      </c>
      <c r="J38" s="1">
        <f>M20</f>
        <v>13.772338226485866</v>
      </c>
      <c r="K38" s="5">
        <f>M21</f>
        <v>4.9621811968389746</v>
      </c>
      <c r="L38" s="5">
        <f>M22</f>
        <v>17.667758009935326</v>
      </c>
      <c r="M38" s="3"/>
      <c r="N38">
        <v>2070</v>
      </c>
      <c r="P38" t="s">
        <v>1</v>
      </c>
      <c r="Q38" t="s">
        <v>0</v>
      </c>
      <c r="R38" t="s">
        <v>8</v>
      </c>
      <c r="S38" t="s">
        <v>2</v>
      </c>
      <c r="T38" t="s">
        <v>3</v>
      </c>
      <c r="U38" t="s">
        <v>4</v>
      </c>
      <c r="V38" t="s">
        <v>5</v>
      </c>
      <c r="W38" t="s">
        <v>6</v>
      </c>
      <c r="X38" t="s">
        <v>7</v>
      </c>
      <c r="AA38">
        <v>2090</v>
      </c>
      <c r="AB38" s="1">
        <f>P47</f>
        <v>2.6560187643295396</v>
      </c>
      <c r="AC38" s="1">
        <f t="shared" ref="AC38:AJ38" si="28">Q47</f>
        <v>5.7127415280376764E-2</v>
      </c>
      <c r="AD38" s="1">
        <f t="shared" si="28"/>
        <v>12.315993991042232</v>
      </c>
      <c r="AE38" s="1">
        <f t="shared" si="28"/>
        <v>0</v>
      </c>
      <c r="AF38" s="1">
        <f t="shared" si="28"/>
        <v>5.2751431672780021E-2</v>
      </c>
      <c r="AG38" s="1">
        <f t="shared" si="28"/>
        <v>0</v>
      </c>
      <c r="AH38" s="1">
        <f t="shared" si="28"/>
        <v>5.5089352905943467E-2</v>
      </c>
      <c r="AI38" s="1">
        <f t="shared" si="28"/>
        <v>0.94074685190072227</v>
      </c>
      <c r="AJ38" s="1">
        <f t="shared" si="28"/>
        <v>1.9630842233261472</v>
      </c>
    </row>
    <row r="39" spans="1:39" x14ac:dyDescent="0.25">
      <c r="C39" t="s">
        <v>13</v>
      </c>
      <c r="D39" s="1">
        <f>N14</f>
        <v>5.2327533864402875</v>
      </c>
      <c r="E39" s="1">
        <f>N15</f>
        <v>0.3296652117453589</v>
      </c>
      <c r="F39" s="1">
        <f>N16</f>
        <v>61.347592710097153</v>
      </c>
      <c r="G39" s="1">
        <f>N17</f>
        <v>0</v>
      </c>
      <c r="H39" s="1">
        <f>N18</f>
        <v>0.31650859003668014</v>
      </c>
      <c r="I39" s="1">
        <f>N19</f>
        <v>0</v>
      </c>
      <c r="J39" s="1">
        <f>N20</f>
        <v>2.8646463511090605</v>
      </c>
      <c r="K39" s="5">
        <f>N21</f>
        <v>5.5204265814833589</v>
      </c>
      <c r="L39" s="5">
        <f>N22</f>
        <v>16.405775294939946</v>
      </c>
      <c r="M39" s="3"/>
      <c r="O39" t="s">
        <v>10</v>
      </c>
      <c r="P39" s="1">
        <f t="shared" ref="P39:X39" si="29">AVERAGE(D46:D51)</f>
        <v>5.9066685953000215</v>
      </c>
      <c r="Q39" s="1">
        <f t="shared" si="29"/>
        <v>0.1833899191166235</v>
      </c>
      <c r="R39" s="1">
        <f>AVERAGE(F46:F51)</f>
        <v>46.746555808767205</v>
      </c>
      <c r="S39" s="1">
        <f t="shared" si="29"/>
        <v>0</v>
      </c>
      <c r="T39" s="1">
        <f t="shared" si="29"/>
        <v>2.3738144252751008</v>
      </c>
      <c r="U39" s="1">
        <f t="shared" si="29"/>
        <v>0</v>
      </c>
      <c r="V39" s="1">
        <f t="shared" si="29"/>
        <v>3.3237242919919225</v>
      </c>
      <c r="W39" s="1">
        <f t="shared" si="29"/>
        <v>3.4631889602938677</v>
      </c>
      <c r="X39" s="1">
        <f t="shared" si="29"/>
        <v>11.147513982459195</v>
      </c>
      <c r="Z39" t="s">
        <v>135</v>
      </c>
      <c r="AA39">
        <v>2030</v>
      </c>
      <c r="AB39" s="1">
        <f>P30</f>
        <v>5.7084582397530399</v>
      </c>
      <c r="AC39" s="1">
        <f t="shared" ref="AC39:AJ39" si="30">Q30</f>
        <v>0.11825738831925126</v>
      </c>
      <c r="AD39" s="1">
        <f t="shared" si="30"/>
        <v>46.436719481948536</v>
      </c>
      <c r="AE39" s="1">
        <f t="shared" si="30"/>
        <v>0</v>
      </c>
      <c r="AF39" s="1">
        <f t="shared" si="30"/>
        <v>0.63301718007336027</v>
      </c>
      <c r="AG39" s="1">
        <f t="shared" si="30"/>
        <v>0</v>
      </c>
      <c r="AH39" s="1">
        <f t="shared" si="30"/>
        <v>1.5057756460957883</v>
      </c>
      <c r="AI39" s="1">
        <f t="shared" si="30"/>
        <v>3.204742022958504</v>
      </c>
      <c r="AJ39" s="1">
        <f t="shared" si="30"/>
        <v>10.165971870796119</v>
      </c>
    </row>
    <row r="40" spans="1:39" x14ac:dyDescent="0.25">
      <c r="C40" t="s">
        <v>14</v>
      </c>
      <c r="D40" s="1">
        <f>O14</f>
        <v>14.984702879351733</v>
      </c>
      <c r="E40" s="1">
        <f>O15</f>
        <v>0.23142061221859633</v>
      </c>
      <c r="F40" s="1">
        <f>O16</f>
        <v>60.41808372964114</v>
      </c>
      <c r="G40" s="1">
        <f>O17</f>
        <v>0</v>
      </c>
      <c r="H40" s="1">
        <f>O18</f>
        <v>0</v>
      </c>
      <c r="I40" s="1">
        <f>O19</f>
        <v>0</v>
      </c>
      <c r="J40" s="1">
        <f>O20</f>
        <v>0.2203574116237739</v>
      </c>
      <c r="K40" s="5">
        <f>O21</f>
        <v>5.3343447866018971</v>
      </c>
      <c r="L40" s="5">
        <f>O22</f>
        <v>13.881809864949185</v>
      </c>
      <c r="M40" s="3"/>
      <c r="O40" t="s">
        <v>133</v>
      </c>
      <c r="P40" s="1">
        <f t="shared" ref="P40:X40" si="31">AVERAGE(D80:D85)</f>
        <v>4.1624174664865921</v>
      </c>
      <c r="Q40" s="1">
        <f t="shared" si="31"/>
        <v>0.18047896801953422</v>
      </c>
      <c r="R40" s="1">
        <f t="shared" si="31"/>
        <v>40.511099731541428</v>
      </c>
      <c r="S40" s="1">
        <f t="shared" si="31"/>
        <v>0</v>
      </c>
      <c r="T40" s="1">
        <f t="shared" si="31"/>
        <v>2.5848201519662211</v>
      </c>
      <c r="U40" s="1">
        <f t="shared" si="31"/>
        <v>0</v>
      </c>
      <c r="V40" s="1">
        <f t="shared" si="31"/>
        <v>3.8746178210513573</v>
      </c>
      <c r="W40" s="1">
        <f t="shared" si="31"/>
        <v>2.3570360684985125</v>
      </c>
      <c r="X40" s="1">
        <f t="shared" si="31"/>
        <v>10.165971870796119</v>
      </c>
      <c r="AA40">
        <v>2050</v>
      </c>
      <c r="AB40" s="1">
        <f>P36</f>
        <v>5.6688161686436445</v>
      </c>
      <c r="AC40" s="1">
        <f t="shared" ref="AC40:AJ40" si="32">Q36</f>
        <v>0.13353988157896987</v>
      </c>
      <c r="AD40" s="1">
        <f t="shared" si="32"/>
        <v>38.032409116992049</v>
      </c>
      <c r="AE40" s="1">
        <f t="shared" si="32"/>
        <v>0</v>
      </c>
      <c r="AF40" s="1">
        <f t="shared" si="32"/>
        <v>0.63301718007336027</v>
      </c>
      <c r="AG40" s="1">
        <f t="shared" si="32"/>
        <v>0</v>
      </c>
      <c r="AH40" s="1">
        <f t="shared" si="32"/>
        <v>1.0099714699422968</v>
      </c>
      <c r="AI40" s="1">
        <f t="shared" si="32"/>
        <v>2.6051451283404616</v>
      </c>
      <c r="AJ40" s="1">
        <f t="shared" si="32"/>
        <v>8.4132180999692032</v>
      </c>
      <c r="AK40" s="1"/>
      <c r="AL40" s="1"/>
      <c r="AM40" s="1"/>
    </row>
    <row r="41" spans="1:39" x14ac:dyDescent="0.25">
      <c r="C41" t="s">
        <v>131</v>
      </c>
      <c r="D41" s="1">
        <f>Q14</f>
        <v>0</v>
      </c>
      <c r="E41" s="1">
        <f>Q15</f>
        <v>3.2748199842254196E-2</v>
      </c>
      <c r="F41" s="1">
        <f>Q16</f>
        <v>23.237724511400437</v>
      </c>
      <c r="G41" s="1">
        <f>Q17</f>
        <v>0</v>
      </c>
      <c r="H41" s="1">
        <f>Q18</f>
        <v>0</v>
      </c>
      <c r="I41" s="1">
        <f>Q19</f>
        <v>0</v>
      </c>
      <c r="J41" s="1">
        <f>Q20</f>
        <v>0</v>
      </c>
      <c r="K41" s="5">
        <f>Q21</f>
        <v>0.86838170944682058</v>
      </c>
      <c r="L41" s="5">
        <f>Q22</f>
        <v>8.4132180999692032</v>
      </c>
      <c r="M41" s="3"/>
      <c r="N41" s="1"/>
      <c r="O41" t="s">
        <v>134</v>
      </c>
      <c r="P41" s="1">
        <f t="shared" ref="P41:X41" si="33">AVERAGE(D116:D121)</f>
        <v>4.3606278220335728</v>
      </c>
      <c r="Q41" s="1">
        <f t="shared" si="33"/>
        <v>8.1870499605635486E-2</v>
      </c>
      <c r="R41" s="1">
        <f t="shared" si="33"/>
        <v>25.948792371063821</v>
      </c>
      <c r="S41" s="1">
        <f t="shared" si="33"/>
        <v>0</v>
      </c>
      <c r="T41" s="1">
        <f t="shared" si="33"/>
        <v>0.21100572669112008</v>
      </c>
      <c r="U41" s="1">
        <f t="shared" si="33"/>
        <v>0</v>
      </c>
      <c r="V41" s="1">
        <f t="shared" si="33"/>
        <v>0.40398858797691878</v>
      </c>
      <c r="W41" s="1">
        <f t="shared" si="33"/>
        <v>1.4369649715846198</v>
      </c>
      <c r="X41" s="1">
        <f t="shared" si="33"/>
        <v>4.6272699549830607</v>
      </c>
      <c r="Y41" s="1"/>
      <c r="Z41" s="1"/>
      <c r="AA41">
        <v>2070</v>
      </c>
      <c r="AB41" s="1">
        <f>P42</f>
        <v>5.8273844530812289</v>
      </c>
      <c r="AC41" s="1">
        <f t="shared" ref="AC41:AJ41" si="34">Q42</f>
        <v>0.10479423949521344</v>
      </c>
      <c r="AD41" s="1">
        <f t="shared" si="34"/>
        <v>22.540592776058428</v>
      </c>
      <c r="AE41" s="1">
        <f t="shared" si="34"/>
        <v>6.6992124307692968E-2</v>
      </c>
      <c r="AF41" s="1">
        <f t="shared" si="34"/>
        <v>5.2751431672780021E-2</v>
      </c>
      <c r="AG41" s="1">
        <f t="shared" si="34"/>
        <v>0</v>
      </c>
      <c r="AH41" s="1">
        <f t="shared" si="34"/>
        <v>0.66107223487132161</v>
      </c>
      <c r="AI41" s="1">
        <f t="shared" si="34"/>
        <v>1.6850740314265682</v>
      </c>
      <c r="AJ41" s="1">
        <f t="shared" si="34"/>
        <v>4.276719200817678</v>
      </c>
      <c r="AK41" s="1"/>
      <c r="AL41" s="1"/>
      <c r="AM41" s="1"/>
    </row>
    <row r="42" spans="1:39" x14ac:dyDescent="0.25">
      <c r="C42" t="s">
        <v>15</v>
      </c>
      <c r="D42" s="1">
        <f>R14</f>
        <v>3.092081546532897</v>
      </c>
      <c r="E42" s="1">
        <f>R15</f>
        <v>0.25106953212394884</v>
      </c>
      <c r="F42" s="1">
        <f>R16</f>
        <v>64.136119651465208</v>
      </c>
      <c r="G42" s="1">
        <f>R17</f>
        <v>0</v>
      </c>
      <c r="H42" s="1">
        <f>R18</f>
        <v>0</v>
      </c>
      <c r="I42" s="1">
        <f>R19</f>
        <v>0</v>
      </c>
      <c r="J42" s="1">
        <f>R20</f>
        <v>0</v>
      </c>
      <c r="K42" s="5">
        <f>R21</f>
        <v>6.1406992310882309</v>
      </c>
      <c r="L42" s="5">
        <f>R22</f>
        <v>22.715688869916846</v>
      </c>
      <c r="M42" s="3"/>
      <c r="N42" s="1"/>
      <c r="O42" t="s">
        <v>135</v>
      </c>
      <c r="P42" s="1">
        <f t="shared" ref="P42:X42" si="35">AVERAGE(D152:D157)</f>
        <v>5.8273844530812289</v>
      </c>
      <c r="Q42" s="1">
        <f t="shared" si="35"/>
        <v>0.10479423949521344</v>
      </c>
      <c r="R42" s="1">
        <f t="shared" si="35"/>
        <v>22.540592776058428</v>
      </c>
      <c r="S42" s="1">
        <f t="shared" si="35"/>
        <v>6.6992124307692968E-2</v>
      </c>
      <c r="T42" s="1">
        <f t="shared" si="35"/>
        <v>5.2751431672780021E-2</v>
      </c>
      <c r="U42" s="1">
        <f t="shared" si="35"/>
        <v>0</v>
      </c>
      <c r="V42" s="1">
        <f t="shared" si="35"/>
        <v>0.66107223487132161</v>
      </c>
      <c r="W42" s="1">
        <f t="shared" si="35"/>
        <v>1.6850740314265682</v>
      </c>
      <c r="X42" s="1">
        <f t="shared" si="35"/>
        <v>4.276719200817678</v>
      </c>
      <c r="Y42" s="1"/>
      <c r="Z42" s="1"/>
      <c r="AA42">
        <v>2090</v>
      </c>
      <c r="AB42" s="1">
        <f>P48</f>
        <v>3.0524394754235011</v>
      </c>
      <c r="AC42" s="1">
        <f t="shared" ref="AC42:AJ42" si="36">Q48</f>
        <v>5.5308070844695967E-2</v>
      </c>
      <c r="AD42" s="1">
        <f t="shared" si="36"/>
        <v>6.9325878125677969</v>
      </c>
      <c r="AE42" s="1">
        <f t="shared" si="36"/>
        <v>5.0244093230769719E-2</v>
      </c>
      <c r="AF42" s="1">
        <f t="shared" si="36"/>
        <v>0.10550286334556004</v>
      </c>
      <c r="AG42" s="1">
        <f t="shared" si="36"/>
        <v>0</v>
      </c>
      <c r="AH42" s="1">
        <f t="shared" si="36"/>
        <v>0.12854182344720144</v>
      </c>
      <c r="AI42" s="1">
        <f t="shared" si="36"/>
        <v>1.1371665242755982</v>
      </c>
      <c r="AJ42" s="1">
        <f t="shared" si="36"/>
        <v>1.3320928658284572</v>
      </c>
      <c r="AK42" s="1"/>
      <c r="AL42" s="1"/>
      <c r="AM42" s="1"/>
    </row>
    <row r="43" spans="1:39" x14ac:dyDescent="0.25">
      <c r="C43" t="s">
        <v>130</v>
      </c>
      <c r="D43" s="1">
        <f>P14</f>
        <v>3.5677863998456503</v>
      </c>
      <c r="E43" s="1">
        <f>P15</f>
        <v>0.15937457256563708</v>
      </c>
      <c r="F43" s="1">
        <f>P16</f>
        <v>56.700047807817064</v>
      </c>
      <c r="G43" s="1">
        <f>P17</f>
        <v>0</v>
      </c>
      <c r="H43" s="1">
        <f>P18</f>
        <v>0</v>
      </c>
      <c r="I43" s="1">
        <f>P19</f>
        <v>0</v>
      </c>
      <c r="J43" s="1">
        <f>P20</f>
        <v>0</v>
      </c>
      <c r="K43" s="5">
        <f>P21</f>
        <v>3.0393359830638715</v>
      </c>
      <c r="L43" s="5">
        <f>P22</f>
        <v>13.040488054952265</v>
      </c>
      <c r="M43" s="1"/>
      <c r="N43" s="1"/>
      <c r="O43" s="1"/>
      <c r="P43" s="1"/>
      <c r="R43" s="1"/>
      <c r="T43" s="1"/>
      <c r="U43" s="1"/>
      <c r="V43" s="1"/>
      <c r="W43" s="1"/>
      <c r="X43" s="1"/>
      <c r="Y43" s="1"/>
      <c r="Z43" s="1"/>
      <c r="AG43" s="1"/>
      <c r="AH43" s="1"/>
      <c r="AI43" s="1"/>
      <c r="AJ43" s="1"/>
      <c r="AK43" s="1"/>
      <c r="AL43" s="1"/>
      <c r="AM43" s="1"/>
    </row>
    <row r="44" spans="1:39" x14ac:dyDescent="0.25">
      <c r="D44" s="1"/>
      <c r="E44" s="1"/>
      <c r="F44" s="1"/>
      <c r="G44" s="1"/>
      <c r="H44" s="1"/>
      <c r="I44" s="1"/>
      <c r="J44" s="1"/>
      <c r="K44" s="5"/>
      <c r="L44" s="5"/>
      <c r="M44" s="1"/>
      <c r="N44">
        <v>2090</v>
      </c>
      <c r="P44" t="s">
        <v>1</v>
      </c>
      <c r="Q44" t="s">
        <v>0</v>
      </c>
      <c r="R44" t="s">
        <v>8</v>
      </c>
      <c r="S44" t="s">
        <v>2</v>
      </c>
      <c r="T44" t="s">
        <v>3</v>
      </c>
      <c r="U44" t="s">
        <v>4</v>
      </c>
      <c r="V44" t="s">
        <v>5</v>
      </c>
      <c r="W44" t="s">
        <v>6</v>
      </c>
      <c r="X44" t="s">
        <v>7</v>
      </c>
      <c r="Y44" s="1"/>
      <c r="AH44" s="1"/>
      <c r="AI44" s="1"/>
      <c r="AJ44" s="1"/>
      <c r="AK44" s="1"/>
      <c r="AL44" s="1"/>
      <c r="AM44" s="1"/>
    </row>
    <row r="45" spans="1:39" x14ac:dyDescent="0.25">
      <c r="D45" t="s">
        <v>1</v>
      </c>
      <c r="E45" t="s">
        <v>0</v>
      </c>
      <c r="F45" t="s">
        <v>8</v>
      </c>
      <c r="G45" t="s">
        <v>2</v>
      </c>
      <c r="H45" t="s">
        <v>3</v>
      </c>
      <c r="I45" t="s">
        <v>4</v>
      </c>
      <c r="J45" t="s">
        <v>5</v>
      </c>
      <c r="K45" s="4" t="s">
        <v>6</v>
      </c>
      <c r="L45" s="4" t="s">
        <v>7</v>
      </c>
      <c r="M45" s="1"/>
      <c r="O45" t="s">
        <v>10</v>
      </c>
      <c r="P45" s="1">
        <f t="shared" ref="P45:X45" si="37">AVERAGE(D55:D60)</f>
        <v>5.3120375286590793</v>
      </c>
      <c r="Q45" s="1">
        <f t="shared" si="37"/>
        <v>0.22523484113728165</v>
      </c>
      <c r="R45" s="1">
        <f>AVERAGE(F55:F60)</f>
        <v>51.742666578718314</v>
      </c>
      <c r="S45" s="1">
        <f t="shared" si="37"/>
        <v>0</v>
      </c>
      <c r="T45" s="1">
        <f t="shared" si="37"/>
        <v>2.690323015311781</v>
      </c>
      <c r="U45" s="1">
        <f t="shared" si="37"/>
        <v>0</v>
      </c>
      <c r="V45" s="1">
        <f t="shared" si="37"/>
        <v>3.8746178210513578</v>
      </c>
      <c r="W45" s="1">
        <f t="shared" si="37"/>
        <v>4.6417069945431244</v>
      </c>
      <c r="X45" s="1">
        <f t="shared" si="37"/>
        <v>13.671479412449955</v>
      </c>
      <c r="Y45" s="1"/>
      <c r="AB45" t="s">
        <v>1</v>
      </c>
      <c r="AC45" t="s">
        <v>0</v>
      </c>
      <c r="AD45" t="s">
        <v>8</v>
      </c>
      <c r="AE45" t="s">
        <v>2</v>
      </c>
      <c r="AF45" t="s">
        <v>3</v>
      </c>
      <c r="AG45" s="1" t="s">
        <v>4</v>
      </c>
      <c r="AH45" s="1" t="s">
        <v>5</v>
      </c>
      <c r="AI45" s="1" t="s">
        <v>6</v>
      </c>
      <c r="AJ45" s="1" t="s">
        <v>7</v>
      </c>
      <c r="AK45" s="1"/>
      <c r="AL45" s="1"/>
      <c r="AM45" s="1"/>
    </row>
    <row r="46" spans="1:39" x14ac:dyDescent="0.25">
      <c r="A46">
        <v>2070</v>
      </c>
      <c r="B46" t="s">
        <v>10</v>
      </c>
      <c r="C46" t="s">
        <v>11</v>
      </c>
      <c r="D46" s="1">
        <f>S14</f>
        <v>6.184163093065794</v>
      </c>
      <c r="E46" s="1">
        <f>S15</f>
        <v>6.1129973038874498E-2</v>
      </c>
      <c r="F46" s="1">
        <f>S16</f>
        <v>30.673796355048577</v>
      </c>
      <c r="G46" s="1">
        <f>S17</f>
        <v>0</v>
      </c>
      <c r="H46" s="1">
        <f>S18</f>
        <v>0</v>
      </c>
      <c r="I46" s="1">
        <f>S19</f>
        <v>0</v>
      </c>
      <c r="J46" s="1">
        <f>S20</f>
        <v>0</v>
      </c>
      <c r="K46" s="5">
        <f>S21</f>
        <v>1.4886543590516923</v>
      </c>
      <c r="L46" s="5">
        <f>S22</f>
        <v>0</v>
      </c>
      <c r="O46" t="s">
        <v>133</v>
      </c>
      <c r="P46" s="1">
        <f t="shared" ref="P46:X46" si="38">AVERAGE(D89:D94)</f>
        <v>5.0741851020027022</v>
      </c>
      <c r="Q46" s="1">
        <f t="shared" si="38"/>
        <v>0.22669031668582626</v>
      </c>
      <c r="R46" s="1">
        <f t="shared" si="38"/>
        <v>41.866633661373122</v>
      </c>
      <c r="S46" s="1">
        <f t="shared" si="38"/>
        <v>0</v>
      </c>
      <c r="T46" s="1">
        <f t="shared" si="38"/>
        <v>2.2683115619295413</v>
      </c>
      <c r="U46" s="1">
        <f t="shared" si="38"/>
        <v>0</v>
      </c>
      <c r="V46" s="1">
        <f t="shared" si="38"/>
        <v>3.3053611743566087</v>
      </c>
      <c r="W46" s="1">
        <f t="shared" si="38"/>
        <v>3.4942025927741116</v>
      </c>
      <c r="X46" s="1">
        <f t="shared" si="38"/>
        <v>8.343107949136126</v>
      </c>
      <c r="Y46" s="1"/>
      <c r="Z46" s="1" t="s">
        <v>10</v>
      </c>
      <c r="AA46">
        <v>2030</v>
      </c>
      <c r="AB46" s="1">
        <f>AB27-AB$26</f>
        <v>2.1803139110167868</v>
      </c>
      <c r="AC46" s="1">
        <f t="shared" ref="AC46:AJ46" si="39">AC27-AC$26</f>
        <v>1.8557313243944024E-2</v>
      </c>
      <c r="AD46" s="1">
        <f t="shared" si="39"/>
        <v>-4.3377085754614058</v>
      </c>
      <c r="AE46" s="1">
        <f t="shared" si="39"/>
        <v>0</v>
      </c>
      <c r="AF46" s="1">
        <f t="shared" si="39"/>
        <v>0.47476288505502012</v>
      </c>
      <c r="AG46" s="1">
        <f t="shared" si="39"/>
        <v>0</v>
      </c>
      <c r="AH46" s="1">
        <f t="shared" si="39"/>
        <v>1.0283345875776115</v>
      </c>
      <c r="AI46" s="1">
        <f t="shared" si="39"/>
        <v>1.9641967237487608</v>
      </c>
      <c r="AJ46" s="1">
        <f t="shared" si="39"/>
        <v>-3.5055075416538362</v>
      </c>
    </row>
    <row r="47" spans="1:39" x14ac:dyDescent="0.25">
      <c r="C47" t="s">
        <v>12</v>
      </c>
      <c r="D47" s="1">
        <f>T14</f>
        <v>2.1406718399073905</v>
      </c>
      <c r="E47" s="1">
        <f>T15</f>
        <v>0.28381773196620302</v>
      </c>
      <c r="F47" s="1">
        <f>T16</f>
        <v>57.164802298045082</v>
      </c>
      <c r="G47" s="1">
        <f>T17</f>
        <v>0</v>
      </c>
      <c r="H47" s="1">
        <f>T18</f>
        <v>10.761292061247124</v>
      </c>
      <c r="I47" s="1">
        <f>T19</f>
        <v>0</v>
      </c>
      <c r="J47" s="1">
        <f>T20</f>
        <v>12.89090857999077</v>
      </c>
      <c r="K47" s="5">
        <f>T21</f>
        <v>4.1558267523526409</v>
      </c>
      <c r="L47" s="5">
        <f>T22</f>
        <v>16.826436199938406</v>
      </c>
      <c r="N47" s="1"/>
      <c r="O47" t="s">
        <v>134</v>
      </c>
      <c r="P47" s="1">
        <f t="shared" ref="P47:X47" si="40">AVERAGE(D125:D130)</f>
        <v>2.6560187643295396</v>
      </c>
      <c r="Q47" s="1">
        <f t="shared" si="40"/>
        <v>5.7127415280376764E-2</v>
      </c>
      <c r="R47" s="1">
        <f t="shared" si="40"/>
        <v>12.315993991042232</v>
      </c>
      <c r="S47" s="1">
        <f t="shared" si="40"/>
        <v>0</v>
      </c>
      <c r="T47" s="1">
        <f t="shared" si="40"/>
        <v>5.2751431672780021E-2</v>
      </c>
      <c r="U47" s="1">
        <f t="shared" si="40"/>
        <v>0</v>
      </c>
      <c r="V47" s="1">
        <f t="shared" si="40"/>
        <v>5.5089352905943467E-2</v>
      </c>
      <c r="W47" s="1">
        <f t="shared" si="40"/>
        <v>0.94074685190072227</v>
      </c>
      <c r="X47" s="1">
        <f t="shared" si="40"/>
        <v>1.9630842233261472</v>
      </c>
      <c r="AA47">
        <v>2050</v>
      </c>
      <c r="AB47" s="1">
        <f t="shared" ref="AB47:AJ61" si="41">AB28-AB$26</f>
        <v>1.3081883466100721</v>
      </c>
      <c r="AC47" s="1">
        <f t="shared" si="41"/>
        <v>3.02011176323011E-2</v>
      </c>
      <c r="AD47" s="1">
        <f t="shared" si="41"/>
        <v>-8.1332035789901411</v>
      </c>
      <c r="AE47" s="1">
        <f t="shared" si="41"/>
        <v>0</v>
      </c>
      <c r="AF47" s="1">
        <f t="shared" si="41"/>
        <v>2.4265658569478807</v>
      </c>
      <c r="AG47" s="1">
        <f t="shared" si="41"/>
        <v>0</v>
      </c>
      <c r="AH47" s="1">
        <f t="shared" si="41"/>
        <v>2.8095569982031168</v>
      </c>
      <c r="AI47" s="1">
        <f t="shared" si="41"/>
        <v>2.3466981910050979</v>
      </c>
      <c r="AJ47" s="1">
        <f t="shared" si="41"/>
        <v>-3.1549567874884517</v>
      </c>
    </row>
    <row r="48" spans="1:39" x14ac:dyDescent="0.25">
      <c r="C48" t="s">
        <v>13</v>
      </c>
      <c r="D48" s="1">
        <f>U14</f>
        <v>9.7519494929114448</v>
      </c>
      <c r="E48" s="1">
        <f>U15</f>
        <v>0.34276449168226053</v>
      </c>
      <c r="F48" s="1">
        <f>U16</f>
        <v>65.298005877035223</v>
      </c>
      <c r="G48" s="1">
        <f>U17</f>
        <v>0</v>
      </c>
      <c r="H48" s="1">
        <f>U18</f>
        <v>3.4815944904034812</v>
      </c>
      <c r="I48" s="1">
        <f>U19</f>
        <v>0</v>
      </c>
      <c r="J48" s="1">
        <f>U20</f>
        <v>6.9412584661488781</v>
      </c>
      <c r="K48" s="5">
        <f>U21</f>
        <v>7.2571900003769994</v>
      </c>
      <c r="L48" s="5">
        <f>U22</f>
        <v>18.088418914933786</v>
      </c>
      <c r="N48" s="1"/>
      <c r="O48" t="s">
        <v>135</v>
      </c>
      <c r="P48" s="1">
        <f t="shared" ref="P48:X48" si="42">AVERAGE(D161:D166)</f>
        <v>3.0524394754235011</v>
      </c>
      <c r="Q48" s="1">
        <f t="shared" si="42"/>
        <v>5.5308070844695967E-2</v>
      </c>
      <c r="R48" s="1">
        <f t="shared" si="42"/>
        <v>6.9325878125677969</v>
      </c>
      <c r="S48" s="1">
        <f t="shared" si="42"/>
        <v>5.0244093230769719E-2</v>
      </c>
      <c r="T48" s="1">
        <f t="shared" si="42"/>
        <v>0.10550286334556004</v>
      </c>
      <c r="U48" s="1">
        <f t="shared" si="42"/>
        <v>0</v>
      </c>
      <c r="V48" s="1">
        <f t="shared" si="42"/>
        <v>0.12854182344720144</v>
      </c>
      <c r="W48" s="1">
        <f t="shared" si="42"/>
        <v>1.1371665242755982</v>
      </c>
      <c r="X48" s="1">
        <f t="shared" si="42"/>
        <v>1.3320928658284572</v>
      </c>
      <c r="AA48">
        <v>2070</v>
      </c>
      <c r="AB48" s="1">
        <f t="shared" si="41"/>
        <v>2.3388821954543713</v>
      </c>
      <c r="AC48" s="1">
        <f t="shared" si="41"/>
        <v>4.3664266456338863E-3</v>
      </c>
      <c r="AD48" s="1">
        <f>AD29-AD$26</f>
        <v>-13.206773430645917</v>
      </c>
      <c r="AE48" s="1">
        <f t="shared" si="41"/>
        <v>0</v>
      </c>
      <c r="AF48" s="1">
        <f t="shared" si="41"/>
        <v>2.3738144252751008</v>
      </c>
      <c r="AG48" s="1">
        <f t="shared" si="41"/>
        <v>0</v>
      </c>
      <c r="AH48" s="1">
        <f t="shared" si="41"/>
        <v>3.3237242919919225</v>
      </c>
      <c r="AI48" s="1">
        <f t="shared" si="41"/>
        <v>1.6643982764397394</v>
      </c>
      <c r="AJ48" s="1">
        <f t="shared" si="41"/>
        <v>-6.5202440274761315</v>
      </c>
    </row>
    <row r="49" spans="1:36" x14ac:dyDescent="0.25">
      <c r="C49" t="s">
        <v>14</v>
      </c>
      <c r="D49" s="1">
        <f>V14</f>
        <v>17.363227145915499</v>
      </c>
      <c r="E49" s="1">
        <f>V15</f>
        <v>0.20740526566760992</v>
      </c>
      <c r="F49" s="1">
        <f>V16</f>
        <v>56.235293317589054</v>
      </c>
      <c r="G49" s="1">
        <f>V17</f>
        <v>0</v>
      </c>
      <c r="H49" s="1">
        <f>V18</f>
        <v>0</v>
      </c>
      <c r="I49" s="1">
        <f>V19</f>
        <v>0</v>
      </c>
      <c r="J49" s="1">
        <f>V20</f>
        <v>0</v>
      </c>
      <c r="K49" s="5">
        <f>V21</f>
        <v>3.7836631625897175</v>
      </c>
      <c r="L49" s="5">
        <f>V22</f>
        <v>10.095861719963043</v>
      </c>
      <c r="AA49">
        <v>2090</v>
      </c>
      <c r="AB49" s="1">
        <f t="shared" si="41"/>
        <v>1.744251128813429</v>
      </c>
      <c r="AC49" s="1">
        <f t="shared" si="41"/>
        <v>4.6211348666292035E-2</v>
      </c>
      <c r="AD49" s="1">
        <f>AD30-AD$26</f>
        <v>-8.2106626606948083</v>
      </c>
      <c r="AE49" s="1">
        <f t="shared" si="41"/>
        <v>0</v>
      </c>
      <c r="AF49" s="1">
        <f t="shared" si="41"/>
        <v>2.690323015311781</v>
      </c>
      <c r="AG49" s="1">
        <f t="shared" si="41"/>
        <v>0</v>
      </c>
      <c r="AH49" s="1">
        <f t="shared" si="41"/>
        <v>3.8746178210513578</v>
      </c>
      <c r="AI49" s="1">
        <f t="shared" si="41"/>
        <v>2.8429163106889961</v>
      </c>
      <c r="AJ49" s="1">
        <f t="shared" si="41"/>
        <v>-3.9962785974853716</v>
      </c>
    </row>
    <row r="50" spans="1:36" x14ac:dyDescent="0.25">
      <c r="C50" t="s">
        <v>131</v>
      </c>
      <c r="D50" s="1">
        <f>X14</f>
        <v>0</v>
      </c>
      <c r="E50" s="1">
        <f>X15</f>
        <v>6.5496399684508391E-2</v>
      </c>
      <c r="F50" s="1">
        <f>X16</f>
        <v>32.068059825732604</v>
      </c>
      <c r="G50" s="1">
        <f>X17</f>
        <v>0</v>
      </c>
      <c r="H50" s="1">
        <f>X18</f>
        <v>0</v>
      </c>
      <c r="I50" s="1">
        <f>X19</f>
        <v>0</v>
      </c>
      <c r="J50" s="1">
        <f>X20</f>
        <v>0.11017870581188695</v>
      </c>
      <c r="K50" s="5">
        <f>X21</f>
        <v>1.6127088889726666</v>
      </c>
      <c r="L50" s="5">
        <f>X22</f>
        <v>10.937183529959963</v>
      </c>
      <c r="Z50" t="s">
        <v>133</v>
      </c>
      <c r="AA50">
        <v>2030</v>
      </c>
      <c r="AB50" s="1">
        <f t="shared" si="41"/>
        <v>-0.1982103555469803</v>
      </c>
      <c r="AC50" s="1">
        <f t="shared" si="41"/>
        <v>-2.9109510970892649E-2</v>
      </c>
      <c r="AD50" s="1">
        <f>AD31-AD$26</f>
        <v>-12.548371236156228</v>
      </c>
      <c r="AE50" s="1">
        <f t="shared" si="41"/>
        <v>0</v>
      </c>
      <c r="AF50" s="1">
        <f t="shared" si="41"/>
        <v>1.5825429501834005</v>
      </c>
      <c r="AG50" s="1">
        <f t="shared" si="41"/>
        <v>0</v>
      </c>
      <c r="AH50" s="1">
        <f t="shared" si="41"/>
        <v>1.6894068224489331</v>
      </c>
      <c r="AI50" s="1">
        <f t="shared" si="41"/>
        <v>1.3025725641702306</v>
      </c>
      <c r="AJ50" s="1">
        <f t="shared" si="41"/>
        <v>-5.0479308599815251</v>
      </c>
    </row>
    <row r="51" spans="1:36" x14ac:dyDescent="0.25">
      <c r="C51" t="s">
        <v>15</v>
      </c>
      <c r="D51" s="1">
        <f>Y14</f>
        <v>0</v>
      </c>
      <c r="E51" s="1">
        <f>Y15</f>
        <v>0.13972565266028455</v>
      </c>
      <c r="F51" s="1">
        <f>Y16</f>
        <v>39.039377179152737</v>
      </c>
      <c r="G51" s="1">
        <f>Y17</f>
        <v>0</v>
      </c>
      <c r="H51" s="1">
        <f>Y18</f>
        <v>0</v>
      </c>
      <c r="I51" s="1">
        <f>Y19</f>
        <v>0</v>
      </c>
      <c r="J51" s="1">
        <f>Y20</f>
        <v>0</v>
      </c>
      <c r="K51" s="5">
        <f>Y21</f>
        <v>2.4810905984194873</v>
      </c>
      <c r="L51" s="5">
        <f>Y22</f>
        <v>10.937183529959963</v>
      </c>
      <c r="AA51">
        <v>2050</v>
      </c>
      <c r="AB51" s="1">
        <f t="shared" si="41"/>
        <v>-0.1982103555469803</v>
      </c>
      <c r="AC51" s="1">
        <f t="shared" si="41"/>
        <v>-2.9109510970892649E-2</v>
      </c>
      <c r="AD51" s="1">
        <f>AD32-AD$26</f>
        <v>-14.020093788544933</v>
      </c>
      <c r="AE51" s="1">
        <f t="shared" si="41"/>
        <v>0</v>
      </c>
      <c r="AF51" s="1">
        <f t="shared" si="41"/>
        <v>1.5825429501834005</v>
      </c>
      <c r="AG51" s="1">
        <f t="shared" si="41"/>
        <v>0</v>
      </c>
      <c r="AH51" s="1">
        <f t="shared" si="41"/>
        <v>1.6894068224489331</v>
      </c>
      <c r="AI51" s="1">
        <f t="shared" si="41"/>
        <v>1.3025725641702306</v>
      </c>
      <c r="AJ51" s="1">
        <f t="shared" si="41"/>
        <v>-5.0479308599815251</v>
      </c>
    </row>
    <row r="52" spans="1:36" x14ac:dyDescent="0.25">
      <c r="C52" t="s">
        <v>130</v>
      </c>
      <c r="D52" s="1">
        <f>W14</f>
        <v>3.3299339731892736</v>
      </c>
      <c r="E52" s="1">
        <f>W15</f>
        <v>0.10261102617239648</v>
      </c>
      <c r="F52" s="1">
        <f>W16</f>
        <v>52.284880150650977</v>
      </c>
      <c r="G52" s="1">
        <f>W17</f>
        <v>0</v>
      </c>
      <c r="H52" s="1">
        <f>W18</f>
        <v>0</v>
      </c>
      <c r="I52" s="1">
        <f>W19</f>
        <v>0</v>
      </c>
      <c r="J52" s="1">
        <f>W20</f>
        <v>0</v>
      </c>
      <c r="K52" s="5">
        <f>W21</f>
        <v>2.4190633334589999</v>
      </c>
      <c r="L52" s="5">
        <f>W22</f>
        <v>10.516522624961503</v>
      </c>
      <c r="AA52">
        <v>2070</v>
      </c>
      <c r="AB52" s="1">
        <f t="shared" si="41"/>
        <v>0.59463106664094179</v>
      </c>
      <c r="AC52" s="1">
        <f t="shared" si="41"/>
        <v>1.4554755485446103E-3</v>
      </c>
      <c r="AD52" s="1">
        <f>AD33-AD$26</f>
        <v>-19.442229507871694</v>
      </c>
      <c r="AE52" s="1">
        <f t="shared" si="41"/>
        <v>0</v>
      </c>
      <c r="AF52" s="1">
        <f t="shared" si="41"/>
        <v>2.5848201519662211</v>
      </c>
      <c r="AG52" s="1">
        <f t="shared" si="41"/>
        <v>0</v>
      </c>
      <c r="AH52" s="1">
        <f t="shared" si="41"/>
        <v>3.8746178210513573</v>
      </c>
      <c r="AI52" s="1">
        <f t="shared" si="41"/>
        <v>0.55824538464438422</v>
      </c>
      <c r="AJ52" s="1">
        <f t="shared" si="41"/>
        <v>-7.5017861391392078</v>
      </c>
    </row>
    <row r="53" spans="1:36" x14ac:dyDescent="0.25">
      <c r="D53" s="1"/>
      <c r="E53" s="1"/>
      <c r="F53" s="1"/>
      <c r="G53" s="1"/>
      <c r="H53" s="1"/>
      <c r="I53" s="1"/>
      <c r="J53" s="1"/>
      <c r="K53" s="5"/>
      <c r="L53" s="5"/>
      <c r="AA53">
        <v>2090</v>
      </c>
      <c r="AB53" s="1">
        <f t="shared" si="41"/>
        <v>1.506398702157052</v>
      </c>
      <c r="AC53" s="1">
        <f t="shared" si="41"/>
        <v>4.7666824214836645E-2</v>
      </c>
      <c r="AD53" s="1">
        <f t="shared" si="41"/>
        <v>-18.08669557804</v>
      </c>
      <c r="AE53" s="1">
        <f t="shared" si="41"/>
        <v>0</v>
      </c>
      <c r="AF53" s="1">
        <f t="shared" si="41"/>
        <v>2.2683115619295413</v>
      </c>
      <c r="AG53" s="1">
        <f t="shared" si="41"/>
        <v>0</v>
      </c>
      <c r="AH53" s="1">
        <f t="shared" si="41"/>
        <v>3.3053611743566087</v>
      </c>
      <c r="AI53" s="1">
        <f t="shared" si="41"/>
        <v>1.6954119089199833</v>
      </c>
      <c r="AJ53" s="1">
        <f t="shared" si="41"/>
        <v>-9.3246500607992004</v>
      </c>
    </row>
    <row r="54" spans="1:36" x14ac:dyDescent="0.25">
      <c r="D54" t="s">
        <v>1</v>
      </c>
      <c r="E54" t="s">
        <v>0</v>
      </c>
      <c r="F54" t="s">
        <v>8</v>
      </c>
      <c r="G54" t="s">
        <v>2</v>
      </c>
      <c r="H54" t="s">
        <v>3</v>
      </c>
      <c r="I54" t="s">
        <v>4</v>
      </c>
      <c r="J54" t="s">
        <v>5</v>
      </c>
      <c r="K54" s="4" t="s">
        <v>6</v>
      </c>
      <c r="L54" s="4" t="s">
        <v>7</v>
      </c>
      <c r="Z54" t="s">
        <v>134</v>
      </c>
      <c r="AA54">
        <v>2030</v>
      </c>
      <c r="AB54" s="1">
        <f t="shared" si="41"/>
        <v>1.2685462755006758</v>
      </c>
      <c r="AC54" s="1">
        <f t="shared" si="41"/>
        <v>-5.8582890828921416E-2</v>
      </c>
      <c r="AD54" s="1">
        <f t="shared" si="41"/>
        <v>-14.097552870249594</v>
      </c>
      <c r="AE54" s="1">
        <f t="shared" si="41"/>
        <v>0</v>
      </c>
      <c r="AF54" s="1">
        <f t="shared" si="41"/>
        <v>0.21100572669112008</v>
      </c>
      <c r="AG54" s="1">
        <f t="shared" si="41"/>
        <v>0</v>
      </c>
      <c r="AH54" s="1">
        <f t="shared" si="41"/>
        <v>0.44071482324754774</v>
      </c>
      <c r="AI54" s="1">
        <f t="shared" si="41"/>
        <v>0.45486660971023918</v>
      </c>
      <c r="AJ54" s="1">
        <f t="shared" si="41"/>
        <v>-7.7822267424715132</v>
      </c>
    </row>
    <row r="55" spans="1:36" x14ac:dyDescent="0.25">
      <c r="A55">
        <v>2090</v>
      </c>
      <c r="B55" t="s">
        <v>10</v>
      </c>
      <c r="C55" t="s">
        <v>11</v>
      </c>
      <c r="D55" s="1">
        <f>Z14</f>
        <v>4.043491253158404</v>
      </c>
      <c r="E55" s="1">
        <f>Z15</f>
        <v>6.9862826330142277E-2</v>
      </c>
      <c r="F55" s="1">
        <f>Z16</f>
        <v>38.574622688924727</v>
      </c>
      <c r="G55" s="1">
        <f>Z17</f>
        <v>0</v>
      </c>
      <c r="H55" s="1">
        <f>Z18</f>
        <v>0</v>
      </c>
      <c r="I55" s="1">
        <f>Z19</f>
        <v>0</v>
      </c>
      <c r="J55" s="1">
        <f>Z20</f>
        <v>0</v>
      </c>
      <c r="K55" s="5">
        <f>Z21</f>
        <v>3.721635897629231</v>
      </c>
      <c r="L55" s="5">
        <f>Z22</f>
        <v>7.5718962899722824</v>
      </c>
      <c r="AA55">
        <v>2050</v>
      </c>
      <c r="AB55" s="1">
        <f t="shared" si="41"/>
        <v>0.31713656887516972</v>
      </c>
      <c r="AC55" s="1">
        <f t="shared" si="41"/>
        <v>-7.8595679621410078E-2</v>
      </c>
      <c r="AD55" s="1">
        <f t="shared" si="41"/>
        <v>-28.117646658794527</v>
      </c>
      <c r="AE55" s="1">
        <f t="shared" si="41"/>
        <v>0</v>
      </c>
      <c r="AF55" s="1">
        <f t="shared" si="41"/>
        <v>0.42201145338224016</v>
      </c>
      <c r="AG55" s="1">
        <f t="shared" si="41"/>
        <v>0</v>
      </c>
      <c r="AH55" s="1">
        <f t="shared" si="41"/>
        <v>0.3121729998003463</v>
      </c>
      <c r="AI55" s="1">
        <f t="shared" si="41"/>
        <v>0.67196203707194435</v>
      </c>
      <c r="AJ55" s="1">
        <f t="shared" si="41"/>
        <v>-10.16597187079612</v>
      </c>
    </row>
    <row r="56" spans="1:36" x14ac:dyDescent="0.25">
      <c r="C56" t="s">
        <v>12</v>
      </c>
      <c r="D56" s="1">
        <f>AA14</f>
        <v>4.281343679814781</v>
      </c>
      <c r="E56" s="1">
        <f>AA15</f>
        <v>0.3514973449735283</v>
      </c>
      <c r="F56" s="1">
        <f>AA16</f>
        <v>65.298005877035223</v>
      </c>
      <c r="G56" s="1">
        <f>AA17</f>
        <v>0</v>
      </c>
      <c r="H56" s="1">
        <f>AA18</f>
        <v>10.128274881173764</v>
      </c>
      <c r="I56" s="1">
        <f>AA19</f>
        <v>0</v>
      </c>
      <c r="J56" s="1">
        <f>AA20</f>
        <v>14.433410461357191</v>
      </c>
      <c r="K56" s="5">
        <f>AA21</f>
        <v>5.0242084617994616</v>
      </c>
      <c r="L56" s="5">
        <f>AA22</f>
        <v>16.826436199938406</v>
      </c>
      <c r="AA56">
        <v>2070</v>
      </c>
      <c r="AB56" s="1">
        <f t="shared" si="41"/>
        <v>0.79284142218792253</v>
      </c>
      <c r="AC56" s="1">
        <f t="shared" si="41"/>
        <v>-9.7152992865354129E-2</v>
      </c>
      <c r="AD56" s="1">
        <f t="shared" si="41"/>
        <v>-34.004536868349305</v>
      </c>
      <c r="AE56" s="1">
        <f t="shared" si="41"/>
        <v>0</v>
      </c>
      <c r="AF56" s="1">
        <f t="shared" si="41"/>
        <v>0.21100572669112008</v>
      </c>
      <c r="AG56" s="1">
        <f t="shared" si="41"/>
        <v>0</v>
      </c>
      <c r="AH56" s="1">
        <f t="shared" si="41"/>
        <v>0.40398858797691878</v>
      </c>
      <c r="AI56" s="1">
        <f t="shared" si="41"/>
        <v>-0.36182571226950855</v>
      </c>
      <c r="AJ56" s="1">
        <f t="shared" si="41"/>
        <v>-13.040488054952267</v>
      </c>
    </row>
    <row r="57" spans="1:36" x14ac:dyDescent="0.25">
      <c r="C57" t="s">
        <v>13</v>
      </c>
      <c r="D57" s="1">
        <f>AB14</f>
        <v>4.9949009597839105</v>
      </c>
      <c r="E57" s="1">
        <f>AB15</f>
        <v>0.31874914513127417</v>
      </c>
      <c r="F57" s="1">
        <f>AB16</f>
        <v>60.185706484527138</v>
      </c>
      <c r="G57" s="1">
        <f>AB17</f>
        <v>0</v>
      </c>
      <c r="H57" s="1">
        <f>AB18</f>
        <v>4.7476288505502025</v>
      </c>
      <c r="I57" s="1">
        <f>AB19</f>
        <v>0</v>
      </c>
      <c r="J57" s="1">
        <f>AB20</f>
        <v>5.729292702218121</v>
      </c>
      <c r="K57" s="5">
        <f>AB21</f>
        <v>7.0711082054955385</v>
      </c>
      <c r="L57" s="5">
        <f>AB22</f>
        <v>17.247097104936866</v>
      </c>
      <c r="AA57">
        <v>2090</v>
      </c>
      <c r="AB57" s="1">
        <f t="shared" si="41"/>
        <v>-0.91176763551611062</v>
      </c>
      <c r="AC57" s="1">
        <f t="shared" si="41"/>
        <v>-0.12189607719061285</v>
      </c>
      <c r="AD57" s="1">
        <f t="shared" si="41"/>
        <v>-47.637335248370889</v>
      </c>
      <c r="AE57" s="1">
        <f t="shared" si="41"/>
        <v>0</v>
      </c>
      <c r="AF57" s="1">
        <f t="shared" si="41"/>
        <v>5.2751431672780021E-2</v>
      </c>
      <c r="AG57" s="1">
        <f t="shared" si="41"/>
        <v>0</v>
      </c>
      <c r="AH57" s="1">
        <f t="shared" si="41"/>
        <v>5.5089352905943467E-2</v>
      </c>
      <c r="AI57" s="1">
        <f t="shared" si="41"/>
        <v>-0.85804383195340606</v>
      </c>
      <c r="AJ57" s="1">
        <f t="shared" si="41"/>
        <v>-15.704673786609179</v>
      </c>
    </row>
    <row r="58" spans="1:36" x14ac:dyDescent="0.25">
      <c r="C58" t="s">
        <v>14</v>
      </c>
      <c r="D58" s="1">
        <f>AC14</f>
        <v>18.552489279197381</v>
      </c>
      <c r="E58" s="1">
        <f>AC15</f>
        <v>0.28818415861183694</v>
      </c>
      <c r="F58" s="1">
        <f>AC16</f>
        <v>60.41808372964114</v>
      </c>
      <c r="G58" s="1">
        <f>AC17</f>
        <v>0</v>
      </c>
      <c r="H58" s="1">
        <f>AC18</f>
        <v>0</v>
      </c>
      <c r="I58" s="1">
        <f>AC19</f>
        <v>0</v>
      </c>
      <c r="J58" s="1">
        <f>AC20</f>
        <v>1.2119657639307564</v>
      </c>
      <c r="K58" s="5">
        <f>AC21</f>
        <v>6.7609718806931021</v>
      </c>
      <c r="L58" s="5">
        <f>AC22</f>
        <v>15.143792579944565</v>
      </c>
      <c r="Z58" t="s">
        <v>135</v>
      </c>
      <c r="AA58">
        <v>2030</v>
      </c>
      <c r="AB58" s="1">
        <f t="shared" si="41"/>
        <v>2.1406718399073896</v>
      </c>
      <c r="AC58" s="1">
        <f t="shared" si="41"/>
        <v>-6.0766104151738359E-2</v>
      </c>
      <c r="AD58" s="1">
        <f t="shared" si="41"/>
        <v>-13.516609757464586</v>
      </c>
      <c r="AE58" s="1">
        <f t="shared" si="41"/>
        <v>0</v>
      </c>
      <c r="AF58" s="1">
        <f t="shared" si="41"/>
        <v>0.63301718007336027</v>
      </c>
      <c r="AG58" s="1">
        <f t="shared" si="41"/>
        <v>0</v>
      </c>
      <c r="AH58" s="1">
        <f t="shared" si="41"/>
        <v>1.5057756460957883</v>
      </c>
      <c r="AI58" s="1">
        <f t="shared" si="41"/>
        <v>1.4059513391043756</v>
      </c>
      <c r="AJ58" s="1">
        <f t="shared" si="41"/>
        <v>-7.5017861391392078</v>
      </c>
    </row>
    <row r="59" spans="1:36" x14ac:dyDescent="0.25">
      <c r="C59" t="s">
        <v>131</v>
      </c>
      <c r="D59" s="1">
        <f>AE14</f>
        <v>0</v>
      </c>
      <c r="E59" s="1">
        <f>AE15</f>
        <v>0.1266263727233829</v>
      </c>
      <c r="F59" s="1">
        <f>AE16</f>
        <v>43.686922081432819</v>
      </c>
      <c r="G59" s="1">
        <f>AE17</f>
        <v>0</v>
      </c>
      <c r="H59" s="1">
        <f>AE18</f>
        <v>0</v>
      </c>
      <c r="I59" s="1">
        <f>AE19</f>
        <v>0</v>
      </c>
      <c r="J59" s="1">
        <f>AE20</f>
        <v>0</v>
      </c>
      <c r="K59" s="5">
        <f>AE21</f>
        <v>2.729199658261436</v>
      </c>
      <c r="L59" s="5">
        <f>AE22</f>
        <v>15.985114389941485</v>
      </c>
      <c r="AA59">
        <v>2050</v>
      </c>
      <c r="AB59" s="1">
        <f t="shared" si="41"/>
        <v>2.1010297687979942</v>
      </c>
      <c r="AC59" s="1">
        <f t="shared" si="41"/>
        <v>-4.5483610892019743E-2</v>
      </c>
      <c r="AD59" s="1">
        <f t="shared" si="41"/>
        <v>-21.920920122421073</v>
      </c>
      <c r="AE59" s="1">
        <f t="shared" si="41"/>
        <v>0</v>
      </c>
      <c r="AF59" s="1">
        <f t="shared" si="41"/>
        <v>0.63301718007336027</v>
      </c>
      <c r="AG59" s="1">
        <f t="shared" si="41"/>
        <v>0</v>
      </c>
      <c r="AH59" s="1">
        <f t="shared" si="41"/>
        <v>1.0099714699422968</v>
      </c>
      <c r="AI59" s="1">
        <f t="shared" si="41"/>
        <v>0.80635444448633331</v>
      </c>
      <c r="AJ59" s="1">
        <f t="shared" si="41"/>
        <v>-9.2545399099661232</v>
      </c>
    </row>
    <row r="60" spans="1:36" x14ac:dyDescent="0.25">
      <c r="C60" t="s">
        <v>15</v>
      </c>
      <c r="D60" s="1">
        <f>AF14</f>
        <v>0</v>
      </c>
      <c r="E60" s="1">
        <f>AF15</f>
        <v>0.19648919905352519</v>
      </c>
      <c r="F60" s="1">
        <f>AF16</f>
        <v>42.292658610748795</v>
      </c>
      <c r="G60" s="1">
        <f>AF17</f>
        <v>0</v>
      </c>
      <c r="H60" s="1">
        <f>AF18</f>
        <v>1.2660343601467205</v>
      </c>
      <c r="I60" s="1">
        <f>AF19</f>
        <v>0</v>
      </c>
      <c r="J60" s="1">
        <f>AF20</f>
        <v>1.8730379988020782</v>
      </c>
      <c r="K60" s="5">
        <f>AF21</f>
        <v>2.5431178633799743</v>
      </c>
      <c r="L60" s="5">
        <f>AF22</f>
        <v>9.2545399099661232</v>
      </c>
      <c r="AA60">
        <v>2070</v>
      </c>
      <c r="AB60" s="1">
        <f t="shared" si="41"/>
        <v>2.2595980532355786</v>
      </c>
      <c r="AC60" s="1">
        <f t="shared" si="41"/>
        <v>-7.4229252975776178E-2</v>
      </c>
      <c r="AD60" s="1">
        <f t="shared" si="41"/>
        <v>-37.41273646335469</v>
      </c>
      <c r="AE60" s="1">
        <f t="shared" si="41"/>
        <v>6.6992124307692968E-2</v>
      </c>
      <c r="AF60" s="1">
        <f t="shared" si="41"/>
        <v>5.2751431672780021E-2</v>
      </c>
      <c r="AG60" s="1">
        <f t="shared" si="41"/>
        <v>0</v>
      </c>
      <c r="AH60" s="1">
        <f t="shared" si="41"/>
        <v>0.66107223487132161</v>
      </c>
      <c r="AI60" s="1">
        <f t="shared" si="41"/>
        <v>-0.11371665242756013</v>
      </c>
      <c r="AJ60" s="1">
        <f t="shared" si="41"/>
        <v>-13.391038809117649</v>
      </c>
    </row>
    <row r="61" spans="1:36" x14ac:dyDescent="0.25">
      <c r="C61" t="s">
        <v>130</v>
      </c>
      <c r="D61" s="1">
        <f>AD14</f>
        <v>2.8542291198765204</v>
      </c>
      <c r="E61" s="1">
        <f>AD15</f>
        <v>0.14190886598310151</v>
      </c>
      <c r="F61" s="1">
        <f>AD16</f>
        <v>54.84102984690503</v>
      </c>
      <c r="G61" s="1">
        <f>AD17</f>
        <v>0</v>
      </c>
      <c r="H61" s="1">
        <f>AD18</f>
        <v>0</v>
      </c>
      <c r="I61" s="1">
        <f>AD19</f>
        <v>0</v>
      </c>
      <c r="J61" s="1">
        <f>AD20</f>
        <v>0</v>
      </c>
      <c r="K61" s="5">
        <f>AD21</f>
        <v>3.4114995728267949</v>
      </c>
      <c r="L61" s="5">
        <f>AD22</f>
        <v>12.619827149953805</v>
      </c>
      <c r="AA61">
        <v>2090</v>
      </c>
      <c r="AB61" s="1">
        <f t="shared" si="41"/>
        <v>-0.51534692442214913</v>
      </c>
      <c r="AC61" s="1">
        <f t="shared" si="41"/>
        <v>-0.12371542162629365</v>
      </c>
      <c r="AD61" s="1">
        <f t="shared" si="41"/>
        <v>-53.020741426845326</v>
      </c>
      <c r="AE61" s="1">
        <f t="shared" si="41"/>
        <v>5.0244093230769719E-2</v>
      </c>
      <c r="AF61" s="1">
        <f t="shared" si="41"/>
        <v>0.10550286334556004</v>
      </c>
      <c r="AG61" s="1">
        <f t="shared" si="41"/>
        <v>0</v>
      </c>
      <c r="AH61" s="1">
        <f t="shared" si="41"/>
        <v>0.12854182344720144</v>
      </c>
      <c r="AI61" s="1">
        <f t="shared" si="41"/>
        <v>-0.66162415957853016</v>
      </c>
      <c r="AJ61" s="1">
        <f t="shared" si="41"/>
        <v>-16.335665144106869</v>
      </c>
    </row>
    <row r="62" spans="1:36" x14ac:dyDescent="0.25">
      <c r="D62" s="1"/>
      <c r="E62" s="1"/>
      <c r="F62" s="1"/>
      <c r="G62" s="1"/>
      <c r="H62" s="1"/>
      <c r="I62" s="1"/>
      <c r="J62" s="1"/>
      <c r="K62" s="5"/>
      <c r="L62" s="5"/>
    </row>
    <row r="63" spans="1:36" x14ac:dyDescent="0.25">
      <c r="D63" t="s">
        <v>1</v>
      </c>
      <c r="E63" t="s">
        <v>0</v>
      </c>
      <c r="F63" t="s">
        <v>8</v>
      </c>
      <c r="G63" t="s">
        <v>2</v>
      </c>
      <c r="H63" t="s">
        <v>3</v>
      </c>
      <c r="I63" t="s">
        <v>4</v>
      </c>
      <c r="J63" t="s">
        <v>5</v>
      </c>
      <c r="K63" s="4" t="s">
        <v>6</v>
      </c>
      <c r="L63" s="4" t="s">
        <v>7</v>
      </c>
      <c r="O63">
        <v>2030</v>
      </c>
      <c r="S63">
        <v>2050</v>
      </c>
      <c r="W63">
        <v>2070</v>
      </c>
      <c r="AA63">
        <v>2090</v>
      </c>
    </row>
    <row r="64" spans="1:36" x14ac:dyDescent="0.25">
      <c r="A64">
        <v>2030</v>
      </c>
      <c r="B64" t="s">
        <v>133</v>
      </c>
      <c r="C64" t="s">
        <v>11</v>
      </c>
      <c r="D64" s="1">
        <f>AG14</f>
        <v>4.281343679814781</v>
      </c>
      <c r="E64" s="1">
        <f>AG15</f>
        <v>0.12007673275493205</v>
      </c>
      <c r="F64" s="1">
        <f>AG16</f>
        <v>45.54594004234486</v>
      </c>
      <c r="G64" s="1">
        <f>AG17</f>
        <v>0</v>
      </c>
      <c r="H64" s="1">
        <f>AG18</f>
        <v>0</v>
      </c>
      <c r="I64" s="1">
        <f>AG19</f>
        <v>0</v>
      </c>
      <c r="J64" s="1">
        <f>AG20</f>
        <v>0</v>
      </c>
      <c r="K64" s="5">
        <f>AG21</f>
        <v>4.2798812822736156</v>
      </c>
      <c r="L64" s="5">
        <f>AG22</f>
        <v>13.881809864949185</v>
      </c>
      <c r="N64" t="s">
        <v>138</v>
      </c>
      <c r="O64" t="s">
        <v>10</v>
      </c>
      <c r="P64" t="s">
        <v>133</v>
      </c>
      <c r="Q64" t="s">
        <v>134</v>
      </c>
      <c r="R64" t="s">
        <v>135</v>
      </c>
      <c r="S64" t="s">
        <v>10</v>
      </c>
      <c r="T64" t="s">
        <v>133</v>
      </c>
      <c r="U64" t="s">
        <v>134</v>
      </c>
      <c r="V64" t="s">
        <v>135</v>
      </c>
      <c r="W64" t="s">
        <v>10</v>
      </c>
      <c r="X64" t="s">
        <v>133</v>
      </c>
      <c r="Y64" t="s">
        <v>134</v>
      </c>
      <c r="Z64" t="s">
        <v>135</v>
      </c>
      <c r="AA64" s="1" t="s">
        <v>10</v>
      </c>
      <c r="AB64" s="1" t="s">
        <v>133</v>
      </c>
      <c r="AC64" t="s">
        <v>134</v>
      </c>
      <c r="AD64" t="s">
        <v>135</v>
      </c>
    </row>
    <row r="65" spans="1:33" x14ac:dyDescent="0.25">
      <c r="C65" t="s">
        <v>12</v>
      </c>
      <c r="D65" s="1">
        <f>AH14</f>
        <v>12.844031039444342</v>
      </c>
      <c r="E65" s="1">
        <f>AH15</f>
        <v>0.18993955908507432</v>
      </c>
      <c r="F65" s="1">
        <f>AH16</f>
        <v>53.911520866449017</v>
      </c>
      <c r="G65" s="1">
        <f>AH17</f>
        <v>0</v>
      </c>
      <c r="H65" s="1">
        <f>AH18</f>
        <v>2.2155601302567609</v>
      </c>
      <c r="I65" s="1">
        <f>AH19</f>
        <v>0</v>
      </c>
      <c r="J65" s="1">
        <f>AH20</f>
        <v>4.9580417615349131</v>
      </c>
      <c r="K65" s="5">
        <f>AH21</f>
        <v>4.4659630771550765</v>
      </c>
      <c r="L65" s="5">
        <f>AH22</f>
        <v>12.619827149953805</v>
      </c>
      <c r="N65" s="1">
        <f>F27</f>
        <v>59.953329239413122</v>
      </c>
      <c r="O65" s="1">
        <f t="shared" ref="O65:O70" si="43">F28</f>
        <v>38.574622688924727</v>
      </c>
      <c r="P65" s="1">
        <f t="shared" ref="P65:P70" si="44">F64</f>
        <v>45.54594004234486</v>
      </c>
      <c r="Q65" s="1">
        <f t="shared" ref="Q65:Q70" si="45">F98</f>
        <v>26.026251452768491</v>
      </c>
      <c r="R65" s="1">
        <f t="shared" ref="R65:R70" si="46">F134</f>
        <v>35.08896401221466</v>
      </c>
      <c r="S65" s="1">
        <f t="shared" ref="S65:S70" si="47">F37</f>
        <v>40.201263404722752</v>
      </c>
      <c r="T65" s="1">
        <f t="shared" ref="T65:T70" si="48">F72</f>
        <v>34.159455031758647</v>
      </c>
      <c r="U65" s="1">
        <f t="shared" ref="U65:U70" si="49">F107</f>
        <v>32.068059825732604</v>
      </c>
      <c r="V65" s="1">
        <f t="shared" ref="V65:V70" si="50">F143</f>
        <v>15.569275422638293</v>
      </c>
      <c r="W65" s="1">
        <f t="shared" ref="W65:W70" si="51">F46</f>
        <v>30.673796355048577</v>
      </c>
      <c r="X65" s="1">
        <f t="shared" ref="X65:X70" si="52">F80</f>
        <v>29.279532884364549</v>
      </c>
      <c r="Y65" s="1">
        <f t="shared" ref="Y65:Y70" si="53">F116</f>
        <v>12.548371236156235</v>
      </c>
      <c r="Z65" s="1">
        <f t="shared" ref="Z65:Z70" si="54">F152</f>
        <v>15.104520932410285</v>
      </c>
      <c r="AA65" s="6">
        <f t="shared" ref="AA65:AA70" si="55">F55</f>
        <v>38.574622688924727</v>
      </c>
      <c r="AB65" s="1">
        <f t="shared" ref="AB65:AB70" si="56">F89</f>
        <v>33.694700541530629</v>
      </c>
      <c r="AC65" s="1">
        <f t="shared" ref="AC65:AC70" si="57">F125</f>
        <v>9.9922215399021876</v>
      </c>
      <c r="AD65" s="1">
        <f t="shared" ref="AD65:AD70" si="58">F161</f>
        <v>10.224598785016193</v>
      </c>
    </row>
    <row r="66" spans="1:33" x14ac:dyDescent="0.25">
      <c r="C66" t="s">
        <v>13</v>
      </c>
      <c r="D66" s="1">
        <f>AI14</f>
        <v>4.281343679814781</v>
      </c>
      <c r="E66" s="1">
        <f>AI15</f>
        <v>0.24888631880113188</v>
      </c>
      <c r="F66" s="1">
        <f>AI16</f>
        <v>60.650460974755141</v>
      </c>
      <c r="G66" s="1">
        <f>AI17</f>
        <v>0</v>
      </c>
      <c r="H66" s="1">
        <f>AI18</f>
        <v>0</v>
      </c>
      <c r="I66" s="1">
        <f>AI19</f>
        <v>0</v>
      </c>
      <c r="J66" s="1">
        <f>AI20</f>
        <v>0.44071482324754779</v>
      </c>
      <c r="K66" s="5">
        <f>AI21</f>
        <v>4.8381266669179999</v>
      </c>
      <c r="L66" s="5">
        <f>AI22</f>
        <v>13.040488054952265</v>
      </c>
      <c r="O66" s="1">
        <f t="shared" si="43"/>
        <v>56.467670562703063</v>
      </c>
      <c r="P66" s="1">
        <f t="shared" si="44"/>
        <v>53.911520866449017</v>
      </c>
      <c r="Q66" s="1">
        <f t="shared" si="45"/>
        <v>44.384053816774838</v>
      </c>
      <c r="R66" s="1">
        <f t="shared" si="46"/>
        <v>54.143898111563018</v>
      </c>
      <c r="S66" s="1">
        <f t="shared" si="47"/>
        <v>61.579969955211155</v>
      </c>
      <c r="T66" s="1">
        <f t="shared" si="48"/>
        <v>52.517257395764986</v>
      </c>
      <c r="U66" s="1">
        <f t="shared" si="49"/>
        <v>5.5770538827361049</v>
      </c>
      <c r="V66" s="1">
        <f t="shared" si="50"/>
        <v>41.363149630292781</v>
      </c>
      <c r="W66" s="1">
        <f t="shared" si="51"/>
        <v>57.164802298045082</v>
      </c>
      <c r="X66" s="1">
        <f t="shared" si="52"/>
        <v>48.799221473940918</v>
      </c>
      <c r="Y66" s="1">
        <f t="shared" si="53"/>
        <v>1.6266407157980307</v>
      </c>
      <c r="Z66" s="1">
        <f t="shared" si="54"/>
        <v>5.1122993925080964</v>
      </c>
      <c r="AA66" s="6">
        <f t="shared" si="55"/>
        <v>65.298005877035223</v>
      </c>
      <c r="AB66" s="1">
        <f t="shared" si="56"/>
        <v>55.770538827361051</v>
      </c>
      <c r="AC66" s="1">
        <f t="shared" si="57"/>
        <v>0</v>
      </c>
      <c r="AD66" s="1">
        <f t="shared" si="58"/>
        <v>0</v>
      </c>
    </row>
    <row r="67" spans="1:33" x14ac:dyDescent="0.25">
      <c r="C67" t="s">
        <v>14</v>
      </c>
      <c r="D67" s="1">
        <f>AJ14</f>
        <v>3.3299339731892736</v>
      </c>
      <c r="E67" s="1">
        <f>AJ15</f>
        <v>5.6763546393240598E-2</v>
      </c>
      <c r="F67" s="1">
        <f>AJ16</f>
        <v>43.91929932654682</v>
      </c>
      <c r="G67" s="1">
        <f>AJ17</f>
        <v>0</v>
      </c>
      <c r="H67" s="1">
        <f>AJ18</f>
        <v>0</v>
      </c>
      <c r="I67" s="1">
        <f>AJ19</f>
        <v>0</v>
      </c>
      <c r="J67" s="1">
        <f>AJ20</f>
        <v>0</v>
      </c>
      <c r="K67" s="5">
        <f>AJ21</f>
        <v>2.2329815385775382</v>
      </c>
      <c r="L67" s="5">
        <f>AJ22</f>
        <v>10.095861719963043</v>
      </c>
      <c r="O67" s="1">
        <f t="shared" si="43"/>
        <v>59.256197504071118</v>
      </c>
      <c r="P67" s="1">
        <f t="shared" si="44"/>
        <v>60.650460974755141</v>
      </c>
      <c r="Q67" s="1">
        <f t="shared" si="45"/>
        <v>57.861934033387087</v>
      </c>
      <c r="R67" s="1">
        <f t="shared" si="46"/>
        <v>59.953329239413122</v>
      </c>
      <c r="S67" s="1">
        <f t="shared" si="47"/>
        <v>61.347592710097153</v>
      </c>
      <c r="T67" s="1">
        <f t="shared" si="48"/>
        <v>52.284880150650977</v>
      </c>
      <c r="U67" s="1">
        <f t="shared" si="49"/>
        <v>41.827904120520785</v>
      </c>
      <c r="V67" s="1">
        <f t="shared" si="50"/>
        <v>56.467670562703063</v>
      </c>
      <c r="W67" s="1">
        <f t="shared" si="51"/>
        <v>65.298005877035223</v>
      </c>
      <c r="X67" s="1">
        <f t="shared" si="52"/>
        <v>57.397179543159083</v>
      </c>
      <c r="Y67" s="1">
        <f t="shared" si="53"/>
        <v>27.420514923452515</v>
      </c>
      <c r="Z67" s="1">
        <f t="shared" si="54"/>
        <v>48.566844228826909</v>
      </c>
      <c r="AA67" s="6">
        <f t="shared" si="55"/>
        <v>60.185706484527138</v>
      </c>
      <c r="AB67" s="1">
        <f t="shared" si="56"/>
        <v>62.509478935667175</v>
      </c>
      <c r="AC67" s="1">
        <f t="shared" si="57"/>
        <v>16.266407157980307</v>
      </c>
      <c r="AD67" s="1">
        <f t="shared" si="58"/>
        <v>12.315993991042232</v>
      </c>
    </row>
    <row r="68" spans="1:33" x14ac:dyDescent="0.25">
      <c r="C68" t="s">
        <v>131</v>
      </c>
      <c r="D68" s="1">
        <f>AL14</f>
        <v>0</v>
      </c>
      <c r="E68" s="1">
        <f>AL15</f>
        <v>0.11789351943211511</v>
      </c>
      <c r="F68" s="1">
        <f>AL16</f>
        <v>38.342245443810718</v>
      </c>
      <c r="G68" s="1">
        <f>AL17</f>
        <v>0</v>
      </c>
      <c r="H68" s="1">
        <f>AL18</f>
        <v>0</v>
      </c>
      <c r="I68" s="1">
        <f>AL19</f>
        <v>0</v>
      </c>
      <c r="J68" s="1">
        <f>AL20</f>
        <v>0.55089352905943478</v>
      </c>
      <c r="K68" s="5">
        <f>AL21</f>
        <v>2.6051451283404616</v>
      </c>
      <c r="L68" s="5">
        <f>AL22</f>
        <v>14.723131674946105</v>
      </c>
      <c r="O68" s="1">
        <f t="shared" si="43"/>
        <v>54.37627535667702</v>
      </c>
      <c r="P68" s="1">
        <f t="shared" si="44"/>
        <v>43.91929932654682</v>
      </c>
      <c r="Q68" s="1">
        <f t="shared" si="45"/>
        <v>60.88283821986915</v>
      </c>
      <c r="R68" s="1">
        <f t="shared" si="46"/>
        <v>56.700047807817064</v>
      </c>
      <c r="S68" s="1">
        <f t="shared" si="47"/>
        <v>60.41808372964114</v>
      </c>
      <c r="T68" s="1">
        <f t="shared" si="48"/>
        <v>55.305784337133048</v>
      </c>
      <c r="U68" s="1">
        <f t="shared" si="49"/>
        <v>45.54594004234486</v>
      </c>
      <c r="V68" s="1">
        <f t="shared" si="50"/>
        <v>56.700047807817064</v>
      </c>
      <c r="W68" s="1">
        <f t="shared" si="51"/>
        <v>56.235293317589054</v>
      </c>
      <c r="X68" s="1">
        <f t="shared" si="52"/>
        <v>56.235293317589054</v>
      </c>
      <c r="Y68" s="1">
        <f t="shared" si="53"/>
        <v>44.616431061888839</v>
      </c>
      <c r="Z68" s="1">
        <f t="shared" si="54"/>
        <v>36.947981973126701</v>
      </c>
      <c r="AA68" s="6">
        <f t="shared" si="55"/>
        <v>60.41808372964114</v>
      </c>
      <c r="AB68" s="1">
        <f t="shared" si="56"/>
        <v>52.517257395764986</v>
      </c>
      <c r="AC68" s="1">
        <f t="shared" si="57"/>
        <v>30.906173600162578</v>
      </c>
      <c r="AD68" s="1">
        <f t="shared" si="58"/>
        <v>6.5065628631921228</v>
      </c>
    </row>
    <row r="69" spans="1:33" x14ac:dyDescent="0.25">
      <c r="A69" s="2"/>
      <c r="C69" t="s">
        <v>15</v>
      </c>
      <c r="D69" s="1">
        <f>AM14</f>
        <v>0.23785242665637671</v>
      </c>
      <c r="E69" s="1">
        <f>AM15</f>
        <v>8.9511746235494807E-2</v>
      </c>
      <c r="F69" s="1">
        <f>AM16</f>
        <v>42.060281365634786</v>
      </c>
      <c r="G69" s="1">
        <f>AM17</f>
        <v>0</v>
      </c>
      <c r="H69" s="1">
        <f>AM18</f>
        <v>0</v>
      </c>
      <c r="I69" s="1">
        <f>AM19</f>
        <v>0</v>
      </c>
      <c r="J69" s="1">
        <f>AM20</f>
        <v>0.11017870581188695</v>
      </c>
      <c r="K69" s="5">
        <f>AM21</f>
        <v>3.4735268377872823</v>
      </c>
      <c r="L69" s="5">
        <f>AM22</f>
        <v>15.143792579944565</v>
      </c>
      <c r="O69" s="1">
        <f t="shared" si="43"/>
        <v>61.579969955211155</v>
      </c>
      <c r="P69" s="1">
        <f t="shared" si="44"/>
        <v>38.342245443810718</v>
      </c>
      <c r="Q69" s="1">
        <f t="shared" si="45"/>
        <v>42.060281365634786</v>
      </c>
      <c r="R69" s="1">
        <f t="shared" si="46"/>
        <v>28.814778394136543</v>
      </c>
      <c r="S69" s="1">
        <f t="shared" si="47"/>
        <v>23.237724511400437</v>
      </c>
      <c r="T69" s="1">
        <f t="shared" si="48"/>
        <v>41.363149630292781</v>
      </c>
      <c r="U69" s="1">
        <f t="shared" si="49"/>
        <v>29.976664619706561</v>
      </c>
      <c r="V69" s="1">
        <f t="shared" si="50"/>
        <v>33.927077786644638</v>
      </c>
      <c r="W69" s="1">
        <f t="shared" si="51"/>
        <v>32.068059825732604</v>
      </c>
      <c r="X69" s="1">
        <f t="shared" si="52"/>
        <v>32.068059825732604</v>
      </c>
      <c r="Y69" s="1">
        <f t="shared" si="53"/>
        <v>18.125425118892341</v>
      </c>
      <c r="Z69" s="1">
        <f t="shared" si="54"/>
        <v>0</v>
      </c>
      <c r="AA69" s="1">
        <f t="shared" si="55"/>
        <v>43.686922081432819</v>
      </c>
      <c r="AB69" s="1">
        <f t="shared" si="56"/>
        <v>11.386485010586215</v>
      </c>
      <c r="AC69" s="1">
        <f t="shared" si="57"/>
        <v>0</v>
      </c>
      <c r="AD69" s="1">
        <f t="shared" si="58"/>
        <v>0</v>
      </c>
      <c r="AE69" s="1"/>
    </row>
    <row r="70" spans="1:33" x14ac:dyDescent="0.25">
      <c r="C70" t="s">
        <v>130</v>
      </c>
      <c r="D70" s="1">
        <f>AK14</f>
        <v>3.092081546532897</v>
      </c>
      <c r="E70" s="1">
        <f>AK15</f>
        <v>0.10042781284957954</v>
      </c>
      <c r="F70" s="1">
        <f>AK16</f>
        <v>49.728730454396938</v>
      </c>
      <c r="G70" s="1">
        <f>AK17</f>
        <v>0</v>
      </c>
      <c r="H70" s="1">
        <f>AK18</f>
        <v>0</v>
      </c>
      <c r="I70" s="1">
        <f>AK19</f>
        <v>0</v>
      </c>
      <c r="J70" s="1">
        <f>AK20</f>
        <v>0</v>
      </c>
      <c r="K70" s="5">
        <f>AK21</f>
        <v>2.6051451283404616</v>
      </c>
      <c r="L70" s="5">
        <f>AK22</f>
        <v>13.461148959950725</v>
      </c>
      <c r="O70" s="1">
        <f t="shared" si="43"/>
        <v>63.438987916123189</v>
      </c>
      <c r="P70" s="1">
        <f t="shared" si="44"/>
        <v>42.060281365634786</v>
      </c>
      <c r="Q70" s="1">
        <f t="shared" si="45"/>
        <v>43.91929932654682</v>
      </c>
      <c r="R70" s="1">
        <f t="shared" si="46"/>
        <v>43.91929932654682</v>
      </c>
      <c r="S70" s="1">
        <f t="shared" si="47"/>
        <v>64.136119651465208</v>
      </c>
      <c r="T70" s="1">
        <f t="shared" si="48"/>
        <v>39.968886159608751</v>
      </c>
      <c r="U70" s="1">
        <f t="shared" si="49"/>
        <v>36.018472992670681</v>
      </c>
      <c r="V70" s="1">
        <f t="shared" si="50"/>
        <v>24.167233491856454</v>
      </c>
      <c r="W70" s="1">
        <f t="shared" si="51"/>
        <v>39.039377179152737</v>
      </c>
      <c r="X70" s="1">
        <f t="shared" si="52"/>
        <v>19.287311344462363</v>
      </c>
      <c r="Y70" s="1">
        <f t="shared" si="53"/>
        <v>51.355371170194964</v>
      </c>
      <c r="Z70" s="1">
        <f t="shared" si="54"/>
        <v>29.511910129478558</v>
      </c>
      <c r="AA70" s="1">
        <f t="shared" si="55"/>
        <v>42.292658610748795</v>
      </c>
      <c r="AB70" s="1">
        <f t="shared" si="56"/>
        <v>35.321341257328662</v>
      </c>
      <c r="AC70" s="1">
        <f t="shared" si="57"/>
        <v>16.731161648208314</v>
      </c>
      <c r="AD70" s="1">
        <f t="shared" si="58"/>
        <v>12.548371236156235</v>
      </c>
    </row>
    <row r="71" spans="1:33" x14ac:dyDescent="0.25">
      <c r="A71" s="4"/>
      <c r="D71" t="s">
        <v>1</v>
      </c>
      <c r="E71" t="s">
        <v>0</v>
      </c>
      <c r="F71" t="s">
        <v>8</v>
      </c>
      <c r="G71" t="s">
        <v>2</v>
      </c>
      <c r="H71" t="s">
        <v>3</v>
      </c>
      <c r="I71" t="s">
        <v>4</v>
      </c>
      <c r="J71" t="s">
        <v>5</v>
      </c>
      <c r="K71" s="4" t="s">
        <v>6</v>
      </c>
      <c r="L71" s="4" t="s">
        <v>7</v>
      </c>
    </row>
    <row r="72" spans="1:33" x14ac:dyDescent="0.25">
      <c r="A72">
        <v>2050</v>
      </c>
      <c r="B72" t="s">
        <v>133</v>
      </c>
      <c r="C72" t="s">
        <v>11</v>
      </c>
      <c r="D72" s="1">
        <f>AN14</f>
        <v>0.47570485331275342</v>
      </c>
      <c r="E72" s="1">
        <f>AN15</f>
        <v>3.9297839810705032E-2</v>
      </c>
      <c r="F72" s="1">
        <f>AN16</f>
        <v>34.159455031758647</v>
      </c>
      <c r="G72" s="1">
        <f>AN17</f>
        <v>0</v>
      </c>
      <c r="H72" s="1">
        <f>AN18</f>
        <v>0</v>
      </c>
      <c r="I72" s="1">
        <f>AN19</f>
        <v>0</v>
      </c>
      <c r="J72" s="1">
        <f>AN20</f>
        <v>0</v>
      </c>
      <c r="K72" s="5">
        <f>AN21</f>
        <v>2.2950088035380256</v>
      </c>
      <c r="L72" s="5">
        <f>AN22</f>
        <v>10.937183529959963</v>
      </c>
      <c r="O72" t="s">
        <v>10</v>
      </c>
      <c r="P72" t="s">
        <v>133</v>
      </c>
      <c r="Q72" t="s">
        <v>134</v>
      </c>
      <c r="R72" t="s">
        <v>135</v>
      </c>
      <c r="T72" t="s">
        <v>10</v>
      </c>
      <c r="U72" t="s">
        <v>133</v>
      </c>
      <c r="V72" t="s">
        <v>134</v>
      </c>
      <c r="W72" t="s">
        <v>135</v>
      </c>
      <c r="Y72" t="s">
        <v>10</v>
      </c>
      <c r="Z72" t="s">
        <v>133</v>
      </c>
      <c r="AA72" t="s">
        <v>134</v>
      </c>
      <c r="AB72" t="s">
        <v>135</v>
      </c>
      <c r="AD72" t="s">
        <v>10</v>
      </c>
      <c r="AE72" t="s">
        <v>133</v>
      </c>
      <c r="AF72" t="s">
        <v>134</v>
      </c>
      <c r="AG72" t="s">
        <v>135</v>
      </c>
    </row>
    <row r="73" spans="1:33" x14ac:dyDescent="0.25">
      <c r="C73" t="s">
        <v>12</v>
      </c>
      <c r="D73" s="1">
        <f>AO14</f>
        <v>1.1892621332818836</v>
      </c>
      <c r="E73" s="1">
        <f>AO15</f>
        <v>0.23578703886423022</v>
      </c>
      <c r="F73" s="1">
        <f>AO16</f>
        <v>52.517257395764986</v>
      </c>
      <c r="G73" s="1">
        <f>AO17</f>
        <v>0</v>
      </c>
      <c r="H73" s="1">
        <f>AO18</f>
        <v>8.8622405210270436</v>
      </c>
      <c r="I73" s="1">
        <f>AO19</f>
        <v>0</v>
      </c>
      <c r="J73" s="1">
        <f>AO20</f>
        <v>9.3651899940103913</v>
      </c>
      <c r="K73" s="5">
        <f>AO21</f>
        <v>2.7912269232219229</v>
      </c>
      <c r="L73" s="5">
        <f>AO22</f>
        <v>12.619827149953805</v>
      </c>
      <c r="O73" s="1">
        <f>(O65-$N$65)/$N$65*100</f>
        <v>-35.658914728682163</v>
      </c>
      <c r="P73" s="1">
        <f t="shared" ref="P73:R73" si="59">(P65-$N$65)/$N$65*100</f>
        <v>-24.03100775193797</v>
      </c>
      <c r="Q73" s="1">
        <f t="shared" si="59"/>
        <v>-56.589147286821692</v>
      </c>
      <c r="R73" s="1">
        <f t="shared" si="59"/>
        <v>-41.472868217054263</v>
      </c>
      <c r="S73">
        <v>0.01</v>
      </c>
      <c r="T73" s="1">
        <f>(S65-$N$65)/$N$65*100</f>
        <v>-32.945736434108532</v>
      </c>
      <c r="U73" s="1">
        <f t="shared" ref="U73:W73" si="60">(T65-$N$65)/$N$65*100</f>
        <v>-43.023255813953476</v>
      </c>
      <c r="V73" s="1">
        <f t="shared" si="60"/>
        <v>-46.511627906976742</v>
      </c>
      <c r="W73" s="1">
        <f t="shared" si="60"/>
        <v>-74.031007751937977</v>
      </c>
      <c r="X73">
        <v>0.01</v>
      </c>
      <c r="Y73" s="1">
        <f>(W65-$N$65)/$N$65*100</f>
        <v>-48.837209302325576</v>
      </c>
      <c r="Z73" s="1">
        <f t="shared" ref="Z73:AB73" si="61">(X65-$N$65)/$N$65*100</f>
        <v>-51.162790697674424</v>
      </c>
      <c r="AA73" s="1">
        <f t="shared" si="61"/>
        <v>-79.069767441860463</v>
      </c>
      <c r="AB73" s="1">
        <f t="shared" si="61"/>
        <v>-74.806201550387598</v>
      </c>
      <c r="AC73">
        <v>0.01</v>
      </c>
      <c r="AD73" s="1">
        <f>(AA65-$N$65)/$N$65*100</f>
        <v>-35.658914728682163</v>
      </c>
      <c r="AE73" s="1">
        <f t="shared" ref="AE73:AG73" si="62">(AB65-$N$65)/$N$65*100</f>
        <v>-43.798449612403104</v>
      </c>
      <c r="AF73" s="1">
        <f t="shared" si="62"/>
        <v>-83.333333333333329</v>
      </c>
      <c r="AG73" s="1">
        <f t="shared" si="62"/>
        <v>-82.945736434108525</v>
      </c>
    </row>
    <row r="74" spans="1:33" x14ac:dyDescent="0.25">
      <c r="C74" t="s">
        <v>13</v>
      </c>
      <c r="D74" s="1">
        <f>AP14</f>
        <v>4.043491253158404</v>
      </c>
      <c r="E74" s="1">
        <f>AP15</f>
        <v>0.17684027914817266</v>
      </c>
      <c r="F74" s="1">
        <f>AP16</f>
        <v>52.284880150650977</v>
      </c>
      <c r="G74" s="1">
        <f>AP17</f>
        <v>0</v>
      </c>
      <c r="H74" s="1">
        <f>AP18</f>
        <v>0</v>
      </c>
      <c r="I74" s="1">
        <f>AP19</f>
        <v>0</v>
      </c>
      <c r="J74" s="1">
        <f>AP20</f>
        <v>0.66107223487132161</v>
      </c>
      <c r="K74" s="5">
        <f>AP21</f>
        <v>2.7912269232219229</v>
      </c>
      <c r="L74" s="5">
        <f>AP22</f>
        <v>10.937183529959963</v>
      </c>
      <c r="O74" s="1">
        <f t="shared" ref="O74:R74" si="63">(O66-$N$65)/$N$65*100</f>
        <v>-5.8139534883720829</v>
      </c>
      <c r="P74" s="1">
        <f t="shared" si="63"/>
        <v>-10.077519379844949</v>
      </c>
      <c r="Q74" s="1">
        <f t="shared" si="63"/>
        <v>-25.968992248062005</v>
      </c>
      <c r="R74" s="1">
        <f t="shared" si="63"/>
        <v>-9.6899224806201474</v>
      </c>
      <c r="T74" s="1">
        <f t="shared" ref="T74:W74" si="64">(S66-$N$65)/$N$65*100</f>
        <v>2.7131782945736469</v>
      </c>
      <c r="U74" s="1">
        <f t="shared" si="64"/>
        <v>-12.403100775193794</v>
      </c>
      <c r="V74" s="1">
        <f t="shared" si="64"/>
        <v>-90.697674418604663</v>
      </c>
      <c r="W74" s="1">
        <f t="shared" si="64"/>
        <v>-31.007751937984484</v>
      </c>
      <c r="Y74" s="1">
        <f t="shared" ref="Y74:Y78" si="65">(W66-$N$65)/$N$65*100</f>
        <v>-4.6511627906976551</v>
      </c>
      <c r="Z74" s="1">
        <f t="shared" ref="Z74:Z78" si="66">(X66-$N$65)/$N$65*100</f>
        <v>-18.604651162790692</v>
      </c>
      <c r="AA74" s="1">
        <f t="shared" ref="AA74:AA78" si="67">(Y66-$N$65)/$N$65*100</f>
        <v>-97.286821705426348</v>
      </c>
      <c r="AB74" s="1">
        <f t="shared" ref="AB74:AB78" si="68">(Z66-$N$65)/$N$65*100</f>
        <v>-91.472868217054256</v>
      </c>
      <c r="AD74" s="1">
        <f t="shared" ref="AD74:AD78" si="69">(AA66-$N$65)/$N$65*100</f>
        <v>8.9147286821705425</v>
      </c>
      <c r="AE74" s="1">
        <f t="shared" ref="AE74:AE78" si="70">(AB66-$N$65)/$N$65*100</f>
        <v>-6.9767441860465</v>
      </c>
      <c r="AF74" s="1">
        <f t="shared" ref="AF74:AF78" si="71">(AC66-$N$65)/$N$65*100</f>
        <v>-100</v>
      </c>
      <c r="AG74" s="1">
        <f t="shared" ref="AG74:AG78" si="72">(AD66-$N$65)/$N$65*100</f>
        <v>-100</v>
      </c>
    </row>
    <row r="75" spans="1:33" x14ac:dyDescent="0.25">
      <c r="C75" t="s">
        <v>14</v>
      </c>
      <c r="D75" s="1">
        <f>AQ14</f>
        <v>14.271145599382601</v>
      </c>
      <c r="E75" s="1">
        <f>AQ15</f>
        <v>0.19212277240789127</v>
      </c>
      <c r="F75" s="1">
        <f>AQ16</f>
        <v>55.305784337133048</v>
      </c>
      <c r="G75" s="1">
        <f>AQ17</f>
        <v>0</v>
      </c>
      <c r="H75" s="1">
        <f>AQ18</f>
        <v>0.63301718007336027</v>
      </c>
      <c r="I75" s="1">
        <f>AQ19</f>
        <v>0</v>
      </c>
      <c r="J75" s="1">
        <f>AQ20</f>
        <v>0.11017870581188695</v>
      </c>
      <c r="K75" s="5">
        <f>AQ21</f>
        <v>4.2798812822736156</v>
      </c>
      <c r="L75" s="5">
        <f>AQ22</f>
        <v>10.516522624961503</v>
      </c>
      <c r="O75" s="1">
        <f t="shared" ref="O75:R75" si="73">(O67-$N$65)/$N$65*100</f>
        <v>-1.1627906976744049</v>
      </c>
      <c r="P75" s="1">
        <f t="shared" si="73"/>
        <v>1.1627906976744284</v>
      </c>
      <c r="Q75" s="1">
        <f t="shared" si="73"/>
        <v>-3.48837209302325</v>
      </c>
      <c r="R75" s="1">
        <f t="shared" si="73"/>
        <v>0</v>
      </c>
      <c r="T75" s="1">
        <f t="shared" ref="T75:W75" si="74">(S67-$N$65)/$N$65*100</f>
        <v>2.3255813953488453</v>
      </c>
      <c r="U75" s="1">
        <f t="shared" si="74"/>
        <v>-12.790697674418608</v>
      </c>
      <c r="V75" s="1">
        <f t="shared" si="74"/>
        <v>-30.232558139534881</v>
      </c>
      <c r="W75" s="1">
        <f t="shared" si="74"/>
        <v>-5.8139534883720829</v>
      </c>
      <c r="Y75" s="1">
        <f t="shared" si="65"/>
        <v>8.9147286821705425</v>
      </c>
      <c r="Z75" s="1">
        <f t="shared" si="66"/>
        <v>-4.2635658914728536</v>
      </c>
      <c r="AA75" s="1">
        <f t="shared" si="67"/>
        <v>-54.263565891472865</v>
      </c>
      <c r="AB75" s="1">
        <f t="shared" si="68"/>
        <v>-18.992248062015506</v>
      </c>
      <c r="AD75" s="1">
        <f t="shared" si="69"/>
        <v>0.38759689922482532</v>
      </c>
      <c r="AE75" s="1">
        <f t="shared" si="70"/>
        <v>4.2635658914728776</v>
      </c>
      <c r="AF75" s="1">
        <f t="shared" si="71"/>
        <v>-72.868217054263553</v>
      </c>
      <c r="AG75" s="1">
        <f t="shared" si="72"/>
        <v>-79.457364341085267</v>
      </c>
    </row>
    <row r="76" spans="1:33" x14ac:dyDescent="0.25">
      <c r="C76" t="s">
        <v>131</v>
      </c>
      <c r="D76" s="1">
        <f>AS14</f>
        <v>0</v>
      </c>
      <c r="E76" s="1">
        <f>AS15</f>
        <v>0.122259946077749</v>
      </c>
      <c r="F76" s="1">
        <f>AS16</f>
        <v>41.363149630292781</v>
      </c>
      <c r="G76" s="1">
        <f>AS17</f>
        <v>0</v>
      </c>
      <c r="H76" s="1">
        <f>AS18</f>
        <v>0</v>
      </c>
      <c r="I76" s="1">
        <f>AS19</f>
        <v>0</v>
      </c>
      <c r="J76" s="1">
        <f>AS20</f>
        <v>0</v>
      </c>
      <c r="K76" s="5">
        <f>AS21</f>
        <v>3.1013632480243589</v>
      </c>
      <c r="L76" s="5">
        <f>AS22</f>
        <v>17.247097104936866</v>
      </c>
      <c r="O76" s="1">
        <f t="shared" ref="O76:R76" si="75">(O68-$N$65)/$N$65*100</f>
        <v>-9.3023255813953458</v>
      </c>
      <c r="P76" s="1">
        <f t="shared" si="75"/>
        <v>-26.744186046511629</v>
      </c>
      <c r="Q76" s="1">
        <f t="shared" si="75"/>
        <v>1.550387596899242</v>
      </c>
      <c r="R76" s="1">
        <f t="shared" si="75"/>
        <v>-5.4263565891472822</v>
      </c>
      <c r="T76" s="1">
        <f t="shared" ref="T76:W76" si="76">(S68-$N$65)/$N$65*100</f>
        <v>0.77519379844962688</v>
      </c>
      <c r="U76" s="1">
        <f t="shared" si="76"/>
        <v>-7.7519379844961032</v>
      </c>
      <c r="V76" s="1">
        <f t="shared" si="76"/>
        <v>-24.03100775193797</v>
      </c>
      <c r="W76" s="1">
        <f t="shared" si="76"/>
        <v>-5.4263565891472822</v>
      </c>
      <c r="Y76" s="1">
        <f t="shared" si="65"/>
        <v>-6.2015503875968969</v>
      </c>
      <c r="Z76" s="1">
        <f t="shared" si="66"/>
        <v>-6.2015503875968969</v>
      </c>
      <c r="AA76" s="1">
        <f t="shared" si="67"/>
        <v>-25.581395348837205</v>
      </c>
      <c r="AB76" s="1">
        <f t="shared" si="68"/>
        <v>-38.3720930232558</v>
      </c>
      <c r="AD76" s="1">
        <f t="shared" si="69"/>
        <v>0.77519379844962688</v>
      </c>
      <c r="AE76" s="1">
        <f t="shared" si="70"/>
        <v>-12.403100775193794</v>
      </c>
      <c r="AF76" s="1">
        <f t="shared" si="71"/>
        <v>-48.44961240310078</v>
      </c>
      <c r="AG76" s="1">
        <f t="shared" si="72"/>
        <v>-89.147286821705436</v>
      </c>
    </row>
    <row r="77" spans="1:33" x14ac:dyDescent="0.25">
      <c r="C77" t="s">
        <v>15</v>
      </c>
      <c r="D77" s="1">
        <f>AT14</f>
        <v>0.23785242665637671</v>
      </c>
      <c r="E77" s="1">
        <f>AT15</f>
        <v>0.13317601269183371</v>
      </c>
      <c r="F77" s="1">
        <f>AT16</f>
        <v>39.968886159608751</v>
      </c>
      <c r="G77" s="1">
        <f>AT17</f>
        <v>0</v>
      </c>
      <c r="H77" s="1">
        <f>AT18</f>
        <v>0</v>
      </c>
      <c r="I77" s="1">
        <f>AT19</f>
        <v>0</v>
      </c>
      <c r="J77" s="1">
        <f>AT20</f>
        <v>0</v>
      </c>
      <c r="K77" s="5">
        <f>AT21</f>
        <v>3.3494723078663071</v>
      </c>
      <c r="L77" s="5">
        <f>AT22</f>
        <v>13.461148959950725</v>
      </c>
      <c r="O77" s="1">
        <f t="shared" ref="O77:R77" si="77">(O69-$N$65)/$N$65*100</f>
        <v>2.7131782945736469</v>
      </c>
      <c r="P77" s="1">
        <f t="shared" si="77"/>
        <v>-36.046511627906973</v>
      </c>
      <c r="Q77" s="1">
        <f t="shared" si="77"/>
        <v>-29.844961240310081</v>
      </c>
      <c r="R77" s="1">
        <f t="shared" si="77"/>
        <v>-51.937984496124024</v>
      </c>
      <c r="T77" s="1">
        <f t="shared" ref="T77:W77" si="78">(S69-$N$65)/$N$65*100</f>
        <v>-61.240310077519375</v>
      </c>
      <c r="U77" s="1">
        <f t="shared" si="78"/>
        <v>-31.007751937984484</v>
      </c>
      <c r="V77" s="1">
        <f t="shared" si="78"/>
        <v>-50</v>
      </c>
      <c r="W77" s="1">
        <f t="shared" si="78"/>
        <v>-43.410852713178286</v>
      </c>
      <c r="Y77" s="1">
        <f t="shared" si="65"/>
        <v>-46.511627906976742</v>
      </c>
      <c r="Z77" s="1">
        <f t="shared" si="66"/>
        <v>-46.511627906976742</v>
      </c>
      <c r="AA77" s="1">
        <f t="shared" si="67"/>
        <v>-69.767441860465112</v>
      </c>
      <c r="AB77" s="1">
        <f t="shared" si="68"/>
        <v>-100</v>
      </c>
      <c r="AD77" s="1">
        <f t="shared" si="69"/>
        <v>-27.131782945736433</v>
      </c>
      <c r="AE77" s="1">
        <f t="shared" si="70"/>
        <v>-81.007751937984494</v>
      </c>
      <c r="AF77" s="1">
        <f t="shared" si="71"/>
        <v>-100</v>
      </c>
      <c r="AG77" s="1">
        <f t="shared" si="72"/>
        <v>-100</v>
      </c>
    </row>
    <row r="78" spans="1:33" x14ac:dyDescent="0.25">
      <c r="C78" t="s">
        <v>130</v>
      </c>
      <c r="D78" s="1">
        <f>AR14</f>
        <v>1.1892621332818836</v>
      </c>
      <c r="E78" s="1">
        <f>AR15</f>
        <v>8.0778892944227021E-2</v>
      </c>
      <c r="F78" s="1">
        <f>AR16</f>
        <v>49.496353209282937</v>
      </c>
      <c r="G78" s="1">
        <f>AR17</f>
        <v>0</v>
      </c>
      <c r="H78" s="1">
        <f>AR18</f>
        <v>0</v>
      </c>
      <c r="I78" s="1">
        <f>AR19</f>
        <v>0</v>
      </c>
      <c r="J78" s="1">
        <f>AR20</f>
        <v>0</v>
      </c>
      <c r="K78" s="5">
        <f>AR21</f>
        <v>2.3570360684985125</v>
      </c>
      <c r="L78" s="5">
        <f>AR22</f>
        <v>11.357844434958423</v>
      </c>
      <c r="O78" s="1">
        <f t="shared" ref="O78:R78" si="79">(O70-$N$65)/$N$65*100</f>
        <v>5.8139534883720954</v>
      </c>
      <c r="P78" s="1">
        <f t="shared" si="79"/>
        <v>-29.844961240310081</v>
      </c>
      <c r="Q78" s="1">
        <f t="shared" si="79"/>
        <v>-26.744186046511629</v>
      </c>
      <c r="R78" s="1">
        <f t="shared" si="79"/>
        <v>-26.744186046511629</v>
      </c>
      <c r="T78" s="1">
        <f t="shared" ref="T78:W78" si="80">(S70-$N$65)/$N$65*100</f>
        <v>6.976744186046524</v>
      </c>
      <c r="U78" s="1">
        <f t="shared" si="80"/>
        <v>-33.333333333333329</v>
      </c>
      <c r="V78" s="1">
        <f t="shared" si="80"/>
        <v>-39.922480620155028</v>
      </c>
      <c r="W78" s="1">
        <f t="shared" si="80"/>
        <v>-59.689922480620162</v>
      </c>
      <c r="Y78" s="1">
        <f t="shared" si="65"/>
        <v>-34.883720930232549</v>
      </c>
      <c r="Z78" s="1">
        <f t="shared" si="66"/>
        <v>-67.829457364341067</v>
      </c>
      <c r="AA78" s="1">
        <f t="shared" si="67"/>
        <v>-14.341085271317825</v>
      </c>
      <c r="AB78" s="1">
        <f t="shared" si="68"/>
        <v>-50.7751937984496</v>
      </c>
      <c r="AD78" s="1">
        <f t="shared" si="69"/>
        <v>-29.457364341085267</v>
      </c>
      <c r="AE78" s="1">
        <f t="shared" si="70"/>
        <v>-41.085271317829459</v>
      </c>
      <c r="AF78" s="1">
        <f t="shared" si="71"/>
        <v>-72.093023255813947</v>
      </c>
      <c r="AG78" s="1">
        <f t="shared" si="72"/>
        <v>-79.069767441860463</v>
      </c>
    </row>
    <row r="79" spans="1:33" x14ac:dyDescent="0.25">
      <c r="D79" t="s">
        <v>1</v>
      </c>
      <c r="E79" t="s">
        <v>0</v>
      </c>
      <c r="F79" t="s">
        <v>8</v>
      </c>
      <c r="G79" t="s">
        <v>2</v>
      </c>
      <c r="H79" t="s">
        <v>3</v>
      </c>
      <c r="I79" t="s">
        <v>4</v>
      </c>
      <c r="J79" t="s">
        <v>5</v>
      </c>
      <c r="K79" s="4" t="s">
        <v>6</v>
      </c>
      <c r="L79" s="4" t="s">
        <v>7</v>
      </c>
    </row>
    <row r="80" spans="1:33" x14ac:dyDescent="0.25">
      <c r="A80">
        <v>2070</v>
      </c>
      <c r="B80" t="s">
        <v>133</v>
      </c>
      <c r="C80" t="s">
        <v>11</v>
      </c>
      <c r="D80" s="1">
        <f>AU14</f>
        <v>2.8542291198765204</v>
      </c>
      <c r="E80" s="1">
        <f>AU15</f>
        <v>5.2397119747606712E-2</v>
      </c>
      <c r="F80" s="1">
        <f>AU16</f>
        <v>29.279532884364549</v>
      </c>
      <c r="G80" s="1">
        <f>AU17</f>
        <v>0</v>
      </c>
      <c r="H80" s="1">
        <f>AU18</f>
        <v>0</v>
      </c>
      <c r="I80" s="1">
        <f>AU19</f>
        <v>0</v>
      </c>
      <c r="J80" s="1">
        <f>AU20</f>
        <v>0</v>
      </c>
      <c r="K80" s="5">
        <f>AU21</f>
        <v>1.2405452992097437</v>
      </c>
      <c r="L80" s="5">
        <f>AU22</f>
        <v>4.6272699549830616</v>
      </c>
      <c r="O80">
        <f>AVERAGE(O73:O78)</f>
        <v>-7.2351421188630427</v>
      </c>
      <c r="P80">
        <f t="shared" ref="P80:AG80" si="81">AVERAGE(P73:P78)</f>
        <v>-20.930232558139529</v>
      </c>
      <c r="Q80">
        <f t="shared" si="81"/>
        <v>-23.514211886304903</v>
      </c>
      <c r="R80">
        <f t="shared" si="81"/>
        <v>-22.545219638242894</v>
      </c>
      <c r="T80">
        <f t="shared" si="81"/>
        <v>-13.565891472868211</v>
      </c>
      <c r="U80">
        <f t="shared" si="81"/>
        <v>-23.385012919896628</v>
      </c>
      <c r="V80">
        <f t="shared" si="81"/>
        <v>-46.899224806201552</v>
      </c>
      <c r="W80">
        <f t="shared" si="81"/>
        <v>-36.563307493540044</v>
      </c>
      <c r="Y80">
        <f t="shared" si="81"/>
        <v>-22.028423772609813</v>
      </c>
      <c r="Z80">
        <f t="shared" si="81"/>
        <v>-32.428940568475447</v>
      </c>
      <c r="AA80">
        <f t="shared" si="81"/>
        <v>-56.71834625322996</v>
      </c>
      <c r="AB80">
        <f t="shared" si="81"/>
        <v>-62.403100775193792</v>
      </c>
      <c r="AD80">
        <f t="shared" si="81"/>
        <v>-13.695090439276479</v>
      </c>
      <c r="AE80">
        <f t="shared" si="81"/>
        <v>-30.167958656330743</v>
      </c>
      <c r="AF80">
        <f t="shared" si="81"/>
        <v>-79.457364341085267</v>
      </c>
      <c r="AG80">
        <f t="shared" si="81"/>
        <v>-88.436692506459963</v>
      </c>
    </row>
    <row r="81" spans="1:12" x14ac:dyDescent="0.25">
      <c r="C81" t="s">
        <v>12</v>
      </c>
      <c r="D81" s="1">
        <f>AV14</f>
        <v>0.47570485331275342</v>
      </c>
      <c r="E81" s="1">
        <f>AV15</f>
        <v>0.366779838233247</v>
      </c>
      <c r="F81" s="1">
        <f>AV16</f>
        <v>48.799221473940918</v>
      </c>
      <c r="G81" s="1">
        <f>AV17</f>
        <v>0</v>
      </c>
      <c r="H81" s="1">
        <f>AV18</f>
        <v>14.875903731723966</v>
      </c>
      <c r="I81" s="1">
        <f>AV19</f>
        <v>0</v>
      </c>
      <c r="J81" s="1">
        <f>AV20</f>
        <v>15.755554931099832</v>
      </c>
      <c r="K81" s="5">
        <f>AV21</f>
        <v>3.2874450429058206</v>
      </c>
      <c r="L81" s="5">
        <f>AV22</f>
        <v>14.723131674946105</v>
      </c>
    </row>
    <row r="82" spans="1:12" x14ac:dyDescent="0.25">
      <c r="C82" t="s">
        <v>13</v>
      </c>
      <c r="D82" s="1">
        <f>AW14</f>
        <v>3.092081546532897</v>
      </c>
      <c r="E82" s="1">
        <f>AW15</f>
        <v>0.35586377161916227</v>
      </c>
      <c r="F82" s="1">
        <f>AW16</f>
        <v>57.397179543159083</v>
      </c>
      <c r="G82" s="1">
        <f>AW17</f>
        <v>0</v>
      </c>
      <c r="H82" s="1">
        <f>AW18</f>
        <v>0</v>
      </c>
      <c r="I82" s="1">
        <f>AW19</f>
        <v>0</v>
      </c>
      <c r="J82" s="1">
        <f>AW20</f>
        <v>6.0598288196537817</v>
      </c>
      <c r="K82" s="5">
        <f>AW21</f>
        <v>5.2723175216414102</v>
      </c>
      <c r="L82" s="5">
        <f>AW22</f>
        <v>13.881809864949185</v>
      </c>
    </row>
    <row r="83" spans="1:12" x14ac:dyDescent="0.25">
      <c r="C83" t="s">
        <v>14</v>
      </c>
      <c r="D83" s="1">
        <f>AX14</f>
        <v>18.076784425884629</v>
      </c>
      <c r="E83" s="1">
        <f>AX15</f>
        <v>0.21395490563606073</v>
      </c>
      <c r="F83" s="1">
        <f>AX16</f>
        <v>56.235293317589054</v>
      </c>
      <c r="G83" s="1">
        <f>AX17</f>
        <v>0</v>
      </c>
      <c r="H83" s="1">
        <f>AX18</f>
        <v>0</v>
      </c>
      <c r="I83" s="1">
        <f>AX19</f>
        <v>0</v>
      </c>
      <c r="J83" s="1">
        <f>AX20</f>
        <v>0</v>
      </c>
      <c r="K83" s="5">
        <f>AX21</f>
        <v>2.5431178633799743</v>
      </c>
      <c r="L83" s="5">
        <f>AX22</f>
        <v>9.2545399099661232</v>
      </c>
    </row>
    <row r="84" spans="1:12" x14ac:dyDescent="0.25">
      <c r="C84" t="s">
        <v>131</v>
      </c>
      <c r="D84" s="1">
        <f>AZ14</f>
        <v>0</v>
      </c>
      <c r="E84" s="1">
        <f>AZ15</f>
        <v>6.3313186361691448E-2</v>
      </c>
      <c r="F84" s="1">
        <f>AZ16</f>
        <v>32.068059825732604</v>
      </c>
      <c r="G84" s="1">
        <f>AZ17</f>
        <v>0</v>
      </c>
      <c r="H84" s="1">
        <f>AZ18</f>
        <v>0</v>
      </c>
      <c r="I84" s="1">
        <f>AZ19</f>
        <v>0</v>
      </c>
      <c r="J84" s="1">
        <f>AZ20</f>
        <v>1.4323231755545303</v>
      </c>
      <c r="K84" s="5">
        <f>AZ21</f>
        <v>1.4886543590516923</v>
      </c>
      <c r="L84" s="5">
        <f>AZ22</f>
        <v>12.619827149953805</v>
      </c>
    </row>
    <row r="85" spans="1:12" x14ac:dyDescent="0.25">
      <c r="C85" t="s">
        <v>15</v>
      </c>
      <c r="D85" s="1">
        <f>BA14</f>
        <v>0.47570485331275342</v>
      </c>
      <c r="E85" s="1">
        <f>BA15</f>
        <v>3.0564986519437249E-2</v>
      </c>
      <c r="F85" s="1">
        <f>BA16</f>
        <v>19.287311344462363</v>
      </c>
      <c r="G85" s="1">
        <f>BA17</f>
        <v>0</v>
      </c>
      <c r="H85" s="1">
        <f>BA18</f>
        <v>0.63301718007336027</v>
      </c>
      <c r="I85" s="1">
        <f>BA19</f>
        <v>0</v>
      </c>
      <c r="J85" s="1">
        <f>BA20</f>
        <v>0</v>
      </c>
      <c r="K85" s="5">
        <f>BA21</f>
        <v>0.31013632480243591</v>
      </c>
      <c r="L85" s="5">
        <f>BA22</f>
        <v>5.8892526699784415</v>
      </c>
    </row>
    <row r="86" spans="1:12" x14ac:dyDescent="0.25">
      <c r="C86" t="s">
        <v>130</v>
      </c>
      <c r="D86" s="1">
        <f>AY14</f>
        <v>2.6163766932201438</v>
      </c>
      <c r="E86" s="1">
        <f>AY15</f>
        <v>6.9862826330142277E-2</v>
      </c>
      <c r="F86" s="1">
        <f>AY16</f>
        <v>45.778317287458862</v>
      </c>
      <c r="G86" s="1">
        <f>AY17</f>
        <v>0</v>
      </c>
      <c r="H86" s="1">
        <f>AY18</f>
        <v>0</v>
      </c>
      <c r="I86" s="1">
        <f>AY19</f>
        <v>0</v>
      </c>
      <c r="J86" s="1">
        <f>AY20</f>
        <v>0</v>
      </c>
      <c r="K86" s="5">
        <f>AY21</f>
        <v>1.4886543590516923</v>
      </c>
      <c r="L86" s="5">
        <f>AY22</f>
        <v>7.1512353849738224</v>
      </c>
    </row>
    <row r="88" spans="1:12" x14ac:dyDescent="0.25">
      <c r="D88" t="s">
        <v>1</v>
      </c>
      <c r="E88" t="s">
        <v>0</v>
      </c>
      <c r="F88" t="s">
        <v>8</v>
      </c>
      <c r="G88" t="s">
        <v>2</v>
      </c>
      <c r="H88" t="s">
        <v>3</v>
      </c>
      <c r="I88" t="s">
        <v>4</v>
      </c>
      <c r="J88" t="s">
        <v>5</v>
      </c>
      <c r="K88" s="4" t="s">
        <v>6</v>
      </c>
      <c r="L88" s="4" t="s">
        <v>7</v>
      </c>
    </row>
    <row r="89" spans="1:12" x14ac:dyDescent="0.25">
      <c r="A89">
        <v>2090</v>
      </c>
      <c r="B89" t="s">
        <v>133</v>
      </c>
      <c r="C89" t="s">
        <v>11</v>
      </c>
      <c r="D89" s="1">
        <f>BB14</f>
        <v>4.5191961064711572</v>
      </c>
      <c r="E89" s="1">
        <f>BB15</f>
        <v>7.4229252975776178E-2</v>
      </c>
      <c r="F89" s="1">
        <f>BB16</f>
        <v>33.694700541530629</v>
      </c>
      <c r="G89" s="1">
        <f>BB17</f>
        <v>0</v>
      </c>
      <c r="H89" s="1">
        <f>BB18</f>
        <v>0</v>
      </c>
      <c r="I89" s="1">
        <f>BB19</f>
        <v>0</v>
      </c>
      <c r="J89" s="1">
        <f>BB20</f>
        <v>0</v>
      </c>
      <c r="K89" s="5">
        <f>BB21</f>
        <v>3.5975813677082566</v>
      </c>
      <c r="L89" s="5">
        <f>BB22</f>
        <v>3.3652872399876812</v>
      </c>
    </row>
    <row r="90" spans="1:12" x14ac:dyDescent="0.25">
      <c r="C90" t="s">
        <v>12</v>
      </c>
      <c r="D90" s="1">
        <f>BC14</f>
        <v>1.6649669865946368</v>
      </c>
      <c r="E90" s="1">
        <f>BC15</f>
        <v>0.43664266456338924</v>
      </c>
      <c r="F90" s="1">
        <f>BC16</f>
        <v>55.770538827361051</v>
      </c>
      <c r="G90" s="1">
        <f>BC17</f>
        <v>0</v>
      </c>
      <c r="H90" s="1">
        <f>BC18</f>
        <v>8.5457319309903639</v>
      </c>
      <c r="I90" s="1">
        <f>BC19</f>
        <v>0</v>
      </c>
      <c r="J90" s="1">
        <f>BC20</f>
        <v>16.96752069503059</v>
      </c>
      <c r="K90" s="5">
        <f>BC21</f>
        <v>3.7836631625897175</v>
      </c>
      <c r="L90" s="5">
        <f>BC22</f>
        <v>12.619827149953805</v>
      </c>
    </row>
    <row r="91" spans="1:12" x14ac:dyDescent="0.25">
      <c r="C91" t="s">
        <v>13</v>
      </c>
      <c r="D91" s="1">
        <f>BD14</f>
        <v>4.281343679814781</v>
      </c>
      <c r="E91" s="1">
        <f>BD15</f>
        <v>0.34713091832789444</v>
      </c>
      <c r="F91" s="1">
        <f>BD16</f>
        <v>62.509478935667175</v>
      </c>
      <c r="G91" s="1">
        <f>BD17</f>
        <v>0</v>
      </c>
      <c r="H91" s="1">
        <f>BD18</f>
        <v>0</v>
      </c>
      <c r="I91" s="1">
        <f>BD19</f>
        <v>0</v>
      </c>
      <c r="J91" s="1">
        <f>BD20</f>
        <v>0.66107223487132161</v>
      </c>
      <c r="K91" s="5">
        <f>BD21</f>
        <v>6.3888082909301795</v>
      </c>
      <c r="L91" s="5">
        <f>BD22</f>
        <v>13.881809864949185</v>
      </c>
    </row>
    <row r="92" spans="1:12" x14ac:dyDescent="0.25">
      <c r="C92" t="s">
        <v>14</v>
      </c>
      <c r="D92" s="1">
        <f>BE14</f>
        <v>19.979603839135642</v>
      </c>
      <c r="E92" s="1">
        <f>BE15</f>
        <v>0.24233667883268106</v>
      </c>
      <c r="F92" s="1">
        <f>BE16</f>
        <v>52.517257395764986</v>
      </c>
      <c r="G92" s="1">
        <f>BE17</f>
        <v>0</v>
      </c>
      <c r="H92" s="1">
        <f>BE18</f>
        <v>0</v>
      </c>
      <c r="I92" s="1">
        <f>BE19</f>
        <v>0</v>
      </c>
      <c r="J92" s="1">
        <f>BE20</f>
        <v>0</v>
      </c>
      <c r="K92" s="5">
        <f>BE21</f>
        <v>3.3494723078663071</v>
      </c>
      <c r="L92" s="5">
        <f>BE22</f>
        <v>4.6272699549830616</v>
      </c>
    </row>
    <row r="93" spans="1:12" x14ac:dyDescent="0.25">
      <c r="C93" t="s">
        <v>131</v>
      </c>
      <c r="D93" s="1">
        <f>BG14</f>
        <v>0</v>
      </c>
      <c r="E93" s="1">
        <f>BG15</f>
        <v>4.8030693101972818E-2</v>
      </c>
      <c r="F93" s="1">
        <f>BG16</f>
        <v>11.386485010586215</v>
      </c>
      <c r="G93" s="1">
        <f>BG17</f>
        <v>0</v>
      </c>
      <c r="H93" s="1">
        <f>BG18</f>
        <v>0</v>
      </c>
      <c r="I93" s="1">
        <f>BG19</f>
        <v>0</v>
      </c>
      <c r="J93" s="1">
        <f>BG20</f>
        <v>0</v>
      </c>
      <c r="K93" s="5">
        <f>BG21</f>
        <v>1.1785180342492563</v>
      </c>
      <c r="L93" s="5">
        <f>BG22</f>
        <v>6.7305744799753624</v>
      </c>
    </row>
    <row r="94" spans="1:12" x14ac:dyDescent="0.25">
      <c r="C94" t="s">
        <v>15</v>
      </c>
      <c r="D94" s="1">
        <f>BH14</f>
        <v>0</v>
      </c>
      <c r="E94" s="1">
        <f>BH15</f>
        <v>0.21177169231324378</v>
      </c>
      <c r="F94" s="1">
        <f>BH16</f>
        <v>35.321341257328662</v>
      </c>
      <c r="G94" s="1">
        <f>BH17</f>
        <v>0</v>
      </c>
      <c r="H94" s="1">
        <f>BH18</f>
        <v>5.0641374405868822</v>
      </c>
      <c r="I94" s="1">
        <f>BH19</f>
        <v>0</v>
      </c>
      <c r="J94" s="1">
        <f>BH20</f>
        <v>2.2035741162377391</v>
      </c>
      <c r="K94" s="5">
        <f>BH21</f>
        <v>2.6671723933009486</v>
      </c>
      <c r="L94" s="5">
        <f>BH22</f>
        <v>8.8338790049676632</v>
      </c>
    </row>
    <row r="95" spans="1:12" x14ac:dyDescent="0.25">
      <c r="C95" t="s">
        <v>130</v>
      </c>
      <c r="D95" s="1">
        <f>BF14</f>
        <v>2.8542291198765204</v>
      </c>
      <c r="E95" s="1">
        <f>BF15</f>
        <v>0.11789351943211511</v>
      </c>
      <c r="F95" s="1">
        <f>BF16</f>
        <v>46.707826267914875</v>
      </c>
      <c r="G95" s="1">
        <f>BF17</f>
        <v>0</v>
      </c>
      <c r="H95" s="1">
        <f>BF18</f>
        <v>0</v>
      </c>
      <c r="I95" s="1">
        <f>BF19</f>
        <v>0</v>
      </c>
      <c r="J95" s="1">
        <f>BF20</f>
        <v>0</v>
      </c>
      <c r="K95" s="5">
        <f>BF21</f>
        <v>2.3570360684985125</v>
      </c>
      <c r="L95" s="5">
        <f>BF22</f>
        <v>5.8892526699784415</v>
      </c>
    </row>
    <row r="97" spans="1:12" x14ac:dyDescent="0.25">
      <c r="D97" t="s">
        <v>1</v>
      </c>
      <c r="E97" t="s">
        <v>0</v>
      </c>
      <c r="F97" t="s">
        <v>8</v>
      </c>
      <c r="G97" t="s">
        <v>2</v>
      </c>
      <c r="H97" t="s">
        <v>3</v>
      </c>
      <c r="I97" t="s">
        <v>4</v>
      </c>
      <c r="J97" t="s">
        <v>5</v>
      </c>
      <c r="K97" s="4" t="s">
        <v>6</v>
      </c>
      <c r="L97" s="4" t="s">
        <v>7</v>
      </c>
    </row>
    <row r="98" spans="1:12" x14ac:dyDescent="0.25">
      <c r="A98">
        <v>2030</v>
      </c>
      <c r="B98" t="s">
        <v>134</v>
      </c>
      <c r="C98" t="s">
        <v>11</v>
      </c>
      <c r="D98" s="1">
        <f>BI14</f>
        <v>2.8542291198765204</v>
      </c>
      <c r="E98" s="1">
        <f>BI15</f>
        <v>4.1481053133521982E-2</v>
      </c>
      <c r="F98" s="1">
        <f>BI16</f>
        <v>26.026251452768491</v>
      </c>
      <c r="G98" s="1">
        <f>BI17</f>
        <v>0</v>
      </c>
      <c r="H98" s="1">
        <f>BI18</f>
        <v>0</v>
      </c>
      <c r="I98" s="1">
        <f>BI19</f>
        <v>0</v>
      </c>
      <c r="J98" s="1">
        <f>BI20</f>
        <v>0</v>
      </c>
      <c r="K98" s="5">
        <f>BI21</f>
        <v>0.31013632480243591</v>
      </c>
      <c r="L98" s="5">
        <f>BI22</f>
        <v>0</v>
      </c>
    </row>
    <row r="99" spans="1:12" x14ac:dyDescent="0.25">
      <c r="C99" t="s">
        <v>12</v>
      </c>
      <c r="D99" s="1">
        <f>BJ14</f>
        <v>7.6112776530040547</v>
      </c>
      <c r="E99" s="1">
        <f>BJ15</f>
        <v>0.12880958604619983</v>
      </c>
      <c r="F99" s="1">
        <f>BJ16</f>
        <v>44.384053816774838</v>
      </c>
      <c r="G99" s="1">
        <f>BJ17</f>
        <v>0</v>
      </c>
      <c r="H99" s="1">
        <f>BJ18</f>
        <v>1.2660343601467205</v>
      </c>
      <c r="I99" s="1">
        <f>BJ19</f>
        <v>0</v>
      </c>
      <c r="J99" s="1">
        <f>BJ20</f>
        <v>2.6442889394852864</v>
      </c>
      <c r="K99" s="5">
        <f>BJ21</f>
        <v>3.3494723078663071</v>
      </c>
      <c r="L99" s="5">
        <f>BJ22</f>
        <v>9.6752008149645832</v>
      </c>
    </row>
    <row r="100" spans="1:12" x14ac:dyDescent="0.25">
      <c r="C100" t="s">
        <v>13</v>
      </c>
      <c r="D100" s="1">
        <f>BK14</f>
        <v>3.3299339731892736</v>
      </c>
      <c r="E100" s="1">
        <f>BK15</f>
        <v>0.20740526566760992</v>
      </c>
      <c r="F100" s="1">
        <f>BK16</f>
        <v>57.861934033387087</v>
      </c>
      <c r="G100" s="1">
        <f>BK17</f>
        <v>0</v>
      </c>
      <c r="H100" s="1">
        <f>BK18</f>
        <v>0</v>
      </c>
      <c r="I100" s="1">
        <f>BK19</f>
        <v>0</v>
      </c>
      <c r="J100" s="1">
        <f>BK20</f>
        <v>0</v>
      </c>
      <c r="K100" s="5">
        <f>BK21</f>
        <v>3.1633905129848463</v>
      </c>
      <c r="L100" s="5">
        <f>BK22</f>
        <v>14.302470769947645</v>
      </c>
    </row>
    <row r="101" spans="1:12" x14ac:dyDescent="0.25">
      <c r="C101" t="s">
        <v>14</v>
      </c>
      <c r="D101" s="1">
        <f>BL14</f>
        <v>11.416916479506082</v>
      </c>
      <c r="E101" s="1">
        <f>BL15</f>
        <v>0.21177169231324378</v>
      </c>
      <c r="F101" s="1">
        <f>BL16</f>
        <v>60.88283821986915</v>
      </c>
      <c r="G101" s="1">
        <f>BL17</f>
        <v>0</v>
      </c>
      <c r="H101" s="1">
        <f>BL18</f>
        <v>0</v>
      </c>
      <c r="I101" s="1">
        <f>BL19</f>
        <v>0</v>
      </c>
      <c r="J101" s="1">
        <f>BL20</f>
        <v>0</v>
      </c>
      <c r="K101" s="5">
        <f>BL21</f>
        <v>3.4735268377872823</v>
      </c>
      <c r="L101" s="5">
        <f>BL22</f>
        <v>13.461148959950725</v>
      </c>
    </row>
    <row r="102" spans="1:12" x14ac:dyDescent="0.25">
      <c r="C102" t="s">
        <v>131</v>
      </c>
      <c r="D102" s="1">
        <f>BN14</f>
        <v>0.47570485331275342</v>
      </c>
      <c r="E102" s="1">
        <f>BN15</f>
        <v>7.6412466298593121E-2</v>
      </c>
      <c r="F102" s="1">
        <f>BN16</f>
        <v>42.060281365634786</v>
      </c>
      <c r="G102" s="1">
        <f>BN17</f>
        <v>0</v>
      </c>
      <c r="H102" s="1">
        <f>BN18</f>
        <v>0</v>
      </c>
      <c r="I102" s="1">
        <f>BN19</f>
        <v>0</v>
      </c>
      <c r="J102" s="1">
        <f>BN20</f>
        <v>0</v>
      </c>
      <c r="K102" s="5">
        <f>BN21</f>
        <v>0.9924362393677949</v>
      </c>
      <c r="L102" s="5">
        <f>BN22</f>
        <v>11.778505339956883</v>
      </c>
    </row>
    <row r="103" spans="1:12" x14ac:dyDescent="0.25">
      <c r="C103" t="s">
        <v>15</v>
      </c>
      <c r="D103" s="1">
        <f>BO14</f>
        <v>3.3299339731892736</v>
      </c>
      <c r="E103" s="1">
        <f>BO15</f>
        <v>5.6763546393240598E-2</v>
      </c>
      <c r="F103" s="1">
        <f>BO16</f>
        <v>43.91929932654682</v>
      </c>
      <c r="G103" s="1">
        <f>BO17</f>
        <v>0</v>
      </c>
      <c r="H103" s="1">
        <f>BO18</f>
        <v>0</v>
      </c>
      <c r="I103" s="1">
        <f>BO19</f>
        <v>0</v>
      </c>
      <c r="J103" s="1">
        <f>BO20</f>
        <v>0</v>
      </c>
      <c r="K103" s="5">
        <f>BO21</f>
        <v>2.2329815385775382</v>
      </c>
      <c r="L103" s="5">
        <f>BO22</f>
        <v>10.095861719963043</v>
      </c>
    </row>
    <row r="104" spans="1:12" x14ac:dyDescent="0.25">
      <c r="C104" t="s">
        <v>130</v>
      </c>
      <c r="D104" s="1">
        <f>BM14</f>
        <v>3.3299339731892736</v>
      </c>
      <c r="E104" s="1">
        <f>BM15</f>
        <v>8.732853291267785E-2</v>
      </c>
      <c r="F104" s="1">
        <f>BM16</f>
        <v>49.496353209282937</v>
      </c>
      <c r="G104" s="1">
        <f>BM17</f>
        <v>0</v>
      </c>
      <c r="H104" s="1">
        <f>BM18</f>
        <v>0</v>
      </c>
      <c r="I104" s="1">
        <f>BM19</f>
        <v>0</v>
      </c>
      <c r="J104" s="1">
        <f>BM20</f>
        <v>0</v>
      </c>
      <c r="K104" s="5">
        <f>BM21</f>
        <v>1.1164907692887691</v>
      </c>
      <c r="L104" s="5">
        <f>BM22</f>
        <v>10.095861719963043</v>
      </c>
    </row>
    <row r="106" spans="1:12" x14ac:dyDescent="0.25">
      <c r="D106" t="s">
        <v>1</v>
      </c>
      <c r="E106" t="s">
        <v>0</v>
      </c>
      <c r="F106" t="s">
        <v>8</v>
      </c>
      <c r="G106" t="s">
        <v>2</v>
      </c>
      <c r="H106" t="s">
        <v>3</v>
      </c>
      <c r="I106" t="s">
        <v>4</v>
      </c>
      <c r="J106" t="s">
        <v>5</v>
      </c>
      <c r="K106" s="4" t="s">
        <v>6</v>
      </c>
      <c r="L106" s="4" t="s">
        <v>7</v>
      </c>
    </row>
    <row r="107" spans="1:12" x14ac:dyDescent="0.25">
      <c r="A107">
        <v>2050</v>
      </c>
      <c r="B107" t="s">
        <v>134</v>
      </c>
      <c r="C107" t="s">
        <v>11</v>
      </c>
      <c r="D107" s="1">
        <f>BP14</f>
        <v>8.5626873596295621</v>
      </c>
      <c r="E107" s="1">
        <f>BP15</f>
        <v>0.14409207930591847</v>
      </c>
      <c r="F107" s="1">
        <f>BP16</f>
        <v>32.068059825732604</v>
      </c>
      <c r="G107" s="1">
        <f>BP17</f>
        <v>0</v>
      </c>
      <c r="H107" s="1">
        <f>BP18</f>
        <v>0</v>
      </c>
      <c r="I107" s="1">
        <f>BP19</f>
        <v>0</v>
      </c>
      <c r="J107" s="1">
        <f>BP20</f>
        <v>0</v>
      </c>
      <c r="K107" s="5">
        <f>BP21</f>
        <v>5.2723175216414102</v>
      </c>
      <c r="L107" s="5">
        <f>BP22</f>
        <v>7.9925571949707424</v>
      </c>
    </row>
    <row r="108" spans="1:12" x14ac:dyDescent="0.25">
      <c r="C108" t="s">
        <v>12</v>
      </c>
      <c r="D108" s="1">
        <f>BQ14</f>
        <v>0</v>
      </c>
      <c r="E108" s="1">
        <f>BQ15</f>
        <v>8.5145319589860907E-2</v>
      </c>
      <c r="F108" s="1">
        <f>BQ16</f>
        <v>5.5770538827361049</v>
      </c>
      <c r="G108" s="1">
        <f>BQ17</f>
        <v>0</v>
      </c>
      <c r="H108" s="1">
        <f>BQ18</f>
        <v>2.5320687202934411</v>
      </c>
      <c r="I108" s="1">
        <f>BQ19</f>
        <v>0</v>
      </c>
      <c r="J108" s="1">
        <f>BQ20</f>
        <v>1.6526805871783039</v>
      </c>
      <c r="K108" s="5">
        <f>BQ21</f>
        <v>0.37216358976292307</v>
      </c>
      <c r="L108" s="5">
        <f>BQ22</f>
        <v>6.7305744799753624</v>
      </c>
    </row>
    <row r="109" spans="1:12" x14ac:dyDescent="0.25">
      <c r="C109" t="s">
        <v>13</v>
      </c>
      <c r="D109" s="1">
        <f>BR14</f>
        <v>1.1892621332818836</v>
      </c>
      <c r="E109" s="1">
        <f>BR15</f>
        <v>0.11789351943211511</v>
      </c>
      <c r="F109" s="1">
        <f>BR16</f>
        <v>41.827904120520785</v>
      </c>
      <c r="G109" s="1">
        <f>BR17</f>
        <v>0</v>
      </c>
      <c r="H109" s="1">
        <f>BR18</f>
        <v>0</v>
      </c>
      <c r="I109" s="1">
        <f>BR19</f>
        <v>0</v>
      </c>
      <c r="J109" s="1">
        <f>BR20</f>
        <v>0</v>
      </c>
      <c r="K109" s="5">
        <f>BR21</f>
        <v>1.9848724787355898</v>
      </c>
      <c r="L109" s="5">
        <f>BR22</f>
        <v>7.1512353849738224</v>
      </c>
    </row>
    <row r="110" spans="1:12" x14ac:dyDescent="0.25">
      <c r="C110" t="s">
        <v>14</v>
      </c>
      <c r="D110" s="1">
        <f>BS14</f>
        <v>12.844031039444342</v>
      </c>
      <c r="E110" s="1">
        <f>BS15</f>
        <v>0.10916066614084731</v>
      </c>
      <c r="F110" s="1">
        <f>BS16</f>
        <v>45.54594004234486</v>
      </c>
      <c r="G110" s="1">
        <f>BS17</f>
        <v>0</v>
      </c>
      <c r="H110" s="1">
        <f>BS18</f>
        <v>0</v>
      </c>
      <c r="I110" s="1">
        <f>BS19</f>
        <v>0</v>
      </c>
      <c r="J110" s="1">
        <f>BS20</f>
        <v>0</v>
      </c>
      <c r="K110" s="5">
        <f>BS21</f>
        <v>2.2950088035380256</v>
      </c>
      <c r="L110" s="5">
        <f>BS22</f>
        <v>4.6272699549830616</v>
      </c>
    </row>
    <row r="111" spans="1:12" x14ac:dyDescent="0.25">
      <c r="C111" t="s">
        <v>131</v>
      </c>
      <c r="D111" s="1">
        <f>BU14</f>
        <v>0.7135572799691301</v>
      </c>
      <c r="E111" s="1">
        <f>BU15</f>
        <v>7.6412466298593121E-2</v>
      </c>
      <c r="F111" s="1">
        <f>BU16</f>
        <v>29.976664619706561</v>
      </c>
      <c r="G111" s="1">
        <f>BU17</f>
        <v>0</v>
      </c>
      <c r="H111" s="1">
        <f>BU18</f>
        <v>0</v>
      </c>
      <c r="I111" s="1">
        <f>BU19</f>
        <v>0</v>
      </c>
      <c r="J111" s="1">
        <f>BU20</f>
        <v>0</v>
      </c>
      <c r="K111" s="5">
        <f>BU21</f>
        <v>2.729199658261436</v>
      </c>
      <c r="L111" s="5">
        <f>BU22</f>
        <v>5.4685917649799816</v>
      </c>
    </row>
    <row r="112" spans="1:12" x14ac:dyDescent="0.25">
      <c r="C112" t="s">
        <v>15</v>
      </c>
      <c r="D112" s="1">
        <f>BV14</f>
        <v>0</v>
      </c>
      <c r="E112" s="1">
        <f>BV15</f>
        <v>6.9862826330142277E-2</v>
      </c>
      <c r="F112" s="1">
        <f>BV16</f>
        <v>36.018472992670681</v>
      </c>
      <c r="G112" s="1">
        <f>BV17</f>
        <v>0</v>
      </c>
      <c r="H112" s="1">
        <f>BV18</f>
        <v>0</v>
      </c>
      <c r="I112" s="1">
        <f>BV19</f>
        <v>0</v>
      </c>
      <c r="J112" s="1">
        <f>BV20</f>
        <v>0.2203574116237739</v>
      </c>
      <c r="K112" s="5">
        <f>BV21</f>
        <v>2.1709542736170513</v>
      </c>
      <c r="L112" s="5">
        <f>BV22</f>
        <v>13.040488054952265</v>
      </c>
    </row>
    <row r="113" spans="1:12" x14ac:dyDescent="0.25">
      <c r="C113" t="s">
        <v>130</v>
      </c>
      <c r="D113" s="1">
        <f>BT14</f>
        <v>2.6163766932201438</v>
      </c>
      <c r="E113" s="1">
        <f>BT15</f>
        <v>3.9297839810705032E-2</v>
      </c>
      <c r="F113" s="1">
        <f>BT16</f>
        <v>35.08896401221466</v>
      </c>
      <c r="G113" s="1">
        <f>BT17</f>
        <v>0</v>
      </c>
      <c r="H113" s="1">
        <f>BT18</f>
        <v>0</v>
      </c>
      <c r="I113" s="1">
        <f>BT19</f>
        <v>0</v>
      </c>
      <c r="J113" s="1">
        <f>BT20</f>
        <v>0</v>
      </c>
      <c r="K113" s="5">
        <f>BT21</f>
        <v>1.4266270940912051</v>
      </c>
      <c r="L113" s="5">
        <f>BT22</f>
        <v>7.1512353849738224</v>
      </c>
    </row>
    <row r="115" spans="1:12" x14ac:dyDescent="0.25">
      <c r="D115" t="s">
        <v>1</v>
      </c>
      <c r="E115" t="s">
        <v>0</v>
      </c>
      <c r="F115" t="s">
        <v>8</v>
      </c>
      <c r="G115" t="s">
        <v>2</v>
      </c>
      <c r="H115" t="s">
        <v>3</v>
      </c>
      <c r="I115" t="s">
        <v>4</v>
      </c>
      <c r="J115" t="s">
        <v>5</v>
      </c>
      <c r="K115" s="4" t="s">
        <v>6</v>
      </c>
      <c r="L115" s="4" t="s">
        <v>7</v>
      </c>
    </row>
    <row r="116" spans="1:12" x14ac:dyDescent="0.25">
      <c r="A116">
        <v>2070</v>
      </c>
      <c r="B116" t="s">
        <v>134</v>
      </c>
      <c r="C116" t="s">
        <v>11</v>
      </c>
      <c r="D116" s="1">
        <f>BW14</f>
        <v>4.7570485331275343</v>
      </c>
      <c r="E116" s="1">
        <f>BW15</f>
        <v>4.8030693101972818E-2</v>
      </c>
      <c r="F116" s="1">
        <f>BW16</f>
        <v>12.548371236156235</v>
      </c>
      <c r="G116" s="1">
        <f>BW17</f>
        <v>0</v>
      </c>
      <c r="H116" s="1">
        <f>BW18</f>
        <v>0</v>
      </c>
      <c r="I116" s="1">
        <f>BW19</f>
        <v>0</v>
      </c>
      <c r="J116" s="1">
        <f>BW20</f>
        <v>0</v>
      </c>
      <c r="K116" s="5">
        <f>BW21</f>
        <v>0.55824538464438456</v>
      </c>
      <c r="L116" s="5">
        <f>BW22</f>
        <v>0</v>
      </c>
    </row>
    <row r="117" spans="1:12" x14ac:dyDescent="0.25">
      <c r="C117" t="s">
        <v>12</v>
      </c>
      <c r="D117" s="1">
        <f>BX14</f>
        <v>4.281343679814781</v>
      </c>
      <c r="E117" s="1">
        <f>BX15</f>
        <v>4.8030693101972818E-2</v>
      </c>
      <c r="F117" s="1">
        <f>BX16</f>
        <v>1.6266407157980307</v>
      </c>
      <c r="G117" s="1">
        <f>BX17</f>
        <v>0</v>
      </c>
      <c r="H117" s="1">
        <f>BX18</f>
        <v>1.2660343601467205</v>
      </c>
      <c r="I117" s="1">
        <f>BX19</f>
        <v>0</v>
      </c>
      <c r="J117" s="1">
        <f>BX20</f>
        <v>1.5425018813664173</v>
      </c>
      <c r="K117" s="5">
        <f>BX21</f>
        <v>0.37216358976292307</v>
      </c>
      <c r="L117" s="5">
        <f>BX22</f>
        <v>0.42066090499846015</v>
      </c>
    </row>
    <row r="118" spans="1:12" x14ac:dyDescent="0.25">
      <c r="C118" t="s">
        <v>13</v>
      </c>
      <c r="D118" s="1">
        <f>BY14</f>
        <v>2.8542291198765204</v>
      </c>
      <c r="E118" s="1">
        <f>BY15</f>
        <v>6.3313186361691448E-2</v>
      </c>
      <c r="F118" s="1">
        <f>BY16</f>
        <v>27.420514923452515</v>
      </c>
      <c r="G118" s="1">
        <f>BY17</f>
        <v>0</v>
      </c>
      <c r="H118" s="1">
        <f>BY18</f>
        <v>0</v>
      </c>
      <c r="I118" s="1">
        <f>BY19</f>
        <v>0</v>
      </c>
      <c r="J118" s="1">
        <f>BY20</f>
        <v>0.44071482324754779</v>
      </c>
      <c r="K118" s="5">
        <f>BY21</f>
        <v>1.6127088889726666</v>
      </c>
      <c r="L118" s="5">
        <f>BY22</f>
        <v>2.5239654299907608</v>
      </c>
    </row>
    <row r="119" spans="1:12" x14ac:dyDescent="0.25">
      <c r="C119" t="s">
        <v>14</v>
      </c>
      <c r="D119" s="1">
        <f>BZ14</f>
        <v>13.795440746069849</v>
      </c>
      <c r="E119" s="1">
        <f>BZ15</f>
        <v>0.1266263727233829</v>
      </c>
      <c r="F119" s="1">
        <f>BZ16</f>
        <v>44.616431061888839</v>
      </c>
      <c r="G119" s="1">
        <f>BZ17</f>
        <v>0</v>
      </c>
      <c r="H119" s="1">
        <f>BZ18</f>
        <v>0</v>
      </c>
      <c r="I119" s="1">
        <f>BZ19</f>
        <v>0</v>
      </c>
      <c r="J119" s="1">
        <f>BZ20</f>
        <v>0</v>
      </c>
      <c r="K119" s="5">
        <f>BZ21</f>
        <v>0.9924362393677949</v>
      </c>
      <c r="L119" s="5">
        <f>BZ22</f>
        <v>3.7859481449861412</v>
      </c>
    </row>
    <row r="120" spans="1:12" x14ac:dyDescent="0.25">
      <c r="C120" t="s">
        <v>131</v>
      </c>
      <c r="D120" s="1">
        <f>CB14</f>
        <v>0</v>
      </c>
      <c r="E120" s="1">
        <f>CB15</f>
        <v>1.9648919905352516E-2</v>
      </c>
      <c r="F120" s="1">
        <f>CB16</f>
        <v>18.125425118892341</v>
      </c>
      <c r="G120" s="1">
        <f>CB17</f>
        <v>0</v>
      </c>
      <c r="H120" s="1">
        <f>CB18</f>
        <v>0</v>
      </c>
      <c r="I120" s="1">
        <f>CB19</f>
        <v>0</v>
      </c>
      <c r="J120" s="1">
        <f>CB20</f>
        <v>0</v>
      </c>
      <c r="K120" s="5">
        <f>CB21</f>
        <v>1.2405452992097437</v>
      </c>
      <c r="L120" s="5">
        <f>CB22</f>
        <v>9.2545399099661232</v>
      </c>
    </row>
    <row r="121" spans="1:12" x14ac:dyDescent="0.25">
      <c r="C121" t="s">
        <v>15</v>
      </c>
      <c r="D121" s="1">
        <f>CC14</f>
        <v>0.47570485331275342</v>
      </c>
      <c r="E121" s="1">
        <f>CC15</f>
        <v>0.18557313243944043</v>
      </c>
      <c r="F121" s="1">
        <f>CC16</f>
        <v>51.355371170194964</v>
      </c>
      <c r="G121" s="1">
        <f>CC17</f>
        <v>0</v>
      </c>
      <c r="H121" s="1">
        <f>CC18</f>
        <v>0</v>
      </c>
      <c r="I121" s="1">
        <f>CC19</f>
        <v>0</v>
      </c>
      <c r="J121" s="1">
        <f>CC20</f>
        <v>0.44071482324754779</v>
      </c>
      <c r="K121" s="5">
        <f>CC21</f>
        <v>3.8456904275502053</v>
      </c>
      <c r="L121" s="5">
        <f>CC22</f>
        <v>11.778505339956883</v>
      </c>
    </row>
    <row r="122" spans="1:12" x14ac:dyDescent="0.25">
      <c r="C122" t="s">
        <v>130</v>
      </c>
      <c r="D122" s="1">
        <f>CA14</f>
        <v>2.8542291198765204</v>
      </c>
      <c r="E122" s="1">
        <f>CA15</f>
        <v>3.7114626487888089E-2</v>
      </c>
      <c r="F122" s="1">
        <f>CA16</f>
        <v>29.511910129478558</v>
      </c>
      <c r="G122" s="1">
        <f>CA17</f>
        <v>0</v>
      </c>
      <c r="H122" s="1">
        <f>CA18</f>
        <v>0</v>
      </c>
      <c r="I122" s="1">
        <f>CA19</f>
        <v>0</v>
      </c>
      <c r="J122" s="1">
        <f>CA20</f>
        <v>0</v>
      </c>
      <c r="K122" s="5">
        <f>CA21</f>
        <v>0.31013632480243591</v>
      </c>
      <c r="L122" s="5">
        <f>CA22</f>
        <v>0.8413218099969203</v>
      </c>
    </row>
    <row r="123" spans="1:12" x14ac:dyDescent="0.25">
      <c r="D123" s="1"/>
      <c r="E123" s="1"/>
      <c r="F123" s="1"/>
      <c r="G123" s="1"/>
      <c r="H123" s="1"/>
      <c r="I123" s="1"/>
      <c r="J123" s="1"/>
      <c r="K123" s="5"/>
      <c r="L123" s="5"/>
    </row>
    <row r="124" spans="1:12" x14ac:dyDescent="0.25">
      <c r="D124" t="s">
        <v>1</v>
      </c>
      <c r="E124" t="s">
        <v>0</v>
      </c>
      <c r="F124" t="s">
        <v>8</v>
      </c>
      <c r="G124" t="s">
        <v>2</v>
      </c>
      <c r="H124" t="s">
        <v>3</v>
      </c>
      <c r="I124" t="s">
        <v>4</v>
      </c>
      <c r="J124" t="s">
        <v>5</v>
      </c>
      <c r="K124" s="4" t="s">
        <v>6</v>
      </c>
      <c r="L124" s="4" t="s">
        <v>7</v>
      </c>
    </row>
    <row r="125" spans="1:12" x14ac:dyDescent="0.25">
      <c r="A125">
        <v>2090</v>
      </c>
      <c r="B125" t="s">
        <v>134</v>
      </c>
      <c r="C125" t="s">
        <v>11</v>
      </c>
      <c r="D125" s="1">
        <f>CD14</f>
        <v>1.4271145599382602</v>
      </c>
      <c r="E125" s="1">
        <f>CD15</f>
        <v>2.8381773196620299E-2</v>
      </c>
      <c r="F125" s="1">
        <f>CD16</f>
        <v>9.9922215399021876</v>
      </c>
      <c r="G125" s="1">
        <f>CD17</f>
        <v>0</v>
      </c>
      <c r="H125" s="1">
        <f>CD18</f>
        <v>0</v>
      </c>
      <c r="I125" s="1">
        <f>CD19</f>
        <v>0</v>
      </c>
      <c r="J125" s="1">
        <f>CD20</f>
        <v>0</v>
      </c>
      <c r="K125" s="5">
        <f>CD21</f>
        <v>6.2027264960487181E-2</v>
      </c>
      <c r="L125" s="5">
        <f>CD22</f>
        <v>4.2066090499846016</v>
      </c>
    </row>
    <row r="126" spans="1:12" x14ac:dyDescent="0.25">
      <c r="C126" t="s">
        <v>12</v>
      </c>
      <c r="D126" s="1">
        <f>CE14</f>
        <v>6.184163093065794</v>
      </c>
      <c r="E126" s="1">
        <f>CE15</f>
        <v>8.7328532912677847E-3</v>
      </c>
      <c r="F126" s="1">
        <f>CE16</f>
        <v>0</v>
      </c>
      <c r="G126" s="1">
        <f>CE17</f>
        <v>0</v>
      </c>
      <c r="H126" s="1">
        <f>CE18</f>
        <v>0</v>
      </c>
      <c r="I126" s="1">
        <f>CE19</f>
        <v>0</v>
      </c>
      <c r="J126" s="1">
        <f>CE20</f>
        <v>0</v>
      </c>
      <c r="K126" s="5">
        <f>CE21</f>
        <v>0.31013632480243591</v>
      </c>
      <c r="L126" s="5">
        <f>CE22</f>
        <v>0</v>
      </c>
    </row>
    <row r="127" spans="1:12" x14ac:dyDescent="0.25">
      <c r="C127" t="s">
        <v>13</v>
      </c>
      <c r="D127" s="1">
        <f>CF14</f>
        <v>1.1892621332818836</v>
      </c>
      <c r="E127" s="1">
        <f>CF15</f>
        <v>0.12880958604619983</v>
      </c>
      <c r="F127" s="1">
        <f>CF16</f>
        <v>16.266407157980307</v>
      </c>
      <c r="G127" s="1">
        <f>CF17</f>
        <v>0</v>
      </c>
      <c r="H127" s="1">
        <f>CF18</f>
        <v>0</v>
      </c>
      <c r="I127" s="1">
        <f>CF19</f>
        <v>0</v>
      </c>
      <c r="J127" s="1">
        <f>CF20</f>
        <v>0.3305361174356608</v>
      </c>
      <c r="K127" s="5">
        <f>CF21</f>
        <v>3.1013632480243589</v>
      </c>
      <c r="L127" s="5">
        <f>CF22</f>
        <v>2.1033045249923008</v>
      </c>
    </row>
    <row r="128" spans="1:12" x14ac:dyDescent="0.25">
      <c r="C128" t="s">
        <v>14</v>
      </c>
      <c r="D128" s="1">
        <f>CG14</f>
        <v>7.1355727996913005</v>
      </c>
      <c r="E128" s="1">
        <f>CG15</f>
        <v>7.2046039652959235E-2</v>
      </c>
      <c r="F128" s="1">
        <f>CG16</f>
        <v>30.906173600162578</v>
      </c>
      <c r="G128" s="1">
        <f>CG17</f>
        <v>0</v>
      </c>
      <c r="H128" s="1">
        <f>CG18</f>
        <v>0</v>
      </c>
      <c r="I128" s="1">
        <f>CG19</f>
        <v>0</v>
      </c>
      <c r="J128" s="1">
        <f>CG20</f>
        <v>0</v>
      </c>
      <c r="K128" s="5">
        <f>CG21</f>
        <v>0.31013632480243591</v>
      </c>
      <c r="L128" s="5">
        <f>CG22</f>
        <v>0</v>
      </c>
    </row>
    <row r="129" spans="1:12" x14ac:dyDescent="0.25">
      <c r="C129" t="s">
        <v>131</v>
      </c>
      <c r="D129" s="1">
        <f>CI14</f>
        <v>0</v>
      </c>
      <c r="E129" s="1">
        <f>CI15</f>
        <v>0</v>
      </c>
      <c r="F129" s="1">
        <f>CI16</f>
        <v>0</v>
      </c>
      <c r="G129" s="1">
        <f>CI17</f>
        <v>0</v>
      </c>
      <c r="H129" s="1">
        <f>CI18</f>
        <v>0</v>
      </c>
      <c r="I129" s="1">
        <f>CI19</f>
        <v>0</v>
      </c>
      <c r="J129" s="1">
        <f>CI20</f>
        <v>0</v>
      </c>
      <c r="K129" s="5">
        <f>CI21</f>
        <v>0</v>
      </c>
      <c r="L129" s="5">
        <f>CI22</f>
        <v>0</v>
      </c>
    </row>
    <row r="130" spans="1:12" x14ac:dyDescent="0.25">
      <c r="C130" t="s">
        <v>15</v>
      </c>
      <c r="D130" s="1">
        <f>CJ14</f>
        <v>0</v>
      </c>
      <c r="E130" s="1">
        <f>CJ15</f>
        <v>0.10479423949521342</v>
      </c>
      <c r="F130" s="1">
        <f>CJ16</f>
        <v>16.731161648208314</v>
      </c>
      <c r="G130" s="1">
        <f>CJ17</f>
        <v>0</v>
      </c>
      <c r="H130" s="1">
        <f>CJ18</f>
        <v>0.31650859003668014</v>
      </c>
      <c r="I130" s="1">
        <f>CJ19</f>
        <v>0</v>
      </c>
      <c r="J130" s="1">
        <f>CJ20</f>
        <v>0</v>
      </c>
      <c r="K130" s="5">
        <f>CJ21</f>
        <v>1.8608179488146155</v>
      </c>
      <c r="L130" s="5">
        <f>CJ22</f>
        <v>5.4685917649799816</v>
      </c>
    </row>
    <row r="131" spans="1:12" x14ac:dyDescent="0.25">
      <c r="C131" t="s">
        <v>130</v>
      </c>
      <c r="D131" s="1">
        <f>CH14</f>
        <v>0.47570485331275342</v>
      </c>
      <c r="E131" s="1">
        <f>CH15</f>
        <v>2.1832133228169462E-3</v>
      </c>
      <c r="F131" s="1">
        <f>CH16</f>
        <v>4.4151676571660827</v>
      </c>
      <c r="G131" s="1">
        <f>CH17</f>
        <v>0</v>
      </c>
      <c r="H131" s="1">
        <f>CH18</f>
        <v>0</v>
      </c>
      <c r="I131" s="1">
        <f>CH19</f>
        <v>0</v>
      </c>
      <c r="J131" s="1">
        <f>CH20</f>
        <v>0</v>
      </c>
      <c r="K131" s="5">
        <f>CH21</f>
        <v>6.2027264960487181E-2</v>
      </c>
      <c r="L131" s="5">
        <f>CH22</f>
        <v>0</v>
      </c>
    </row>
    <row r="133" spans="1:12" x14ac:dyDescent="0.25">
      <c r="D133" t="s">
        <v>1</v>
      </c>
      <c r="E133" t="s">
        <v>0</v>
      </c>
      <c r="F133" t="s">
        <v>8</v>
      </c>
      <c r="G133" t="s">
        <v>2</v>
      </c>
      <c r="H133" t="s">
        <v>3</v>
      </c>
      <c r="I133" t="s">
        <v>4</v>
      </c>
      <c r="J133" t="s">
        <v>5</v>
      </c>
      <c r="K133" s="4" t="s">
        <v>6</v>
      </c>
      <c r="L133" s="4" t="s">
        <v>7</v>
      </c>
    </row>
    <row r="134" spans="1:12" x14ac:dyDescent="0.25">
      <c r="A134">
        <v>2030</v>
      </c>
      <c r="B134" t="s">
        <v>135</v>
      </c>
      <c r="C134" t="s">
        <v>11</v>
      </c>
      <c r="D134" s="1">
        <f>CK14</f>
        <v>4.281343679814781</v>
      </c>
      <c r="E134" s="1">
        <f>CK15</f>
        <v>5.8946759716057555E-2</v>
      </c>
      <c r="F134" s="1">
        <f>CK16</f>
        <v>35.08896401221466</v>
      </c>
      <c r="G134" s="1">
        <f>CK17</f>
        <v>0</v>
      </c>
      <c r="H134" s="1">
        <f>CK18</f>
        <v>0</v>
      </c>
      <c r="I134" s="1">
        <f>CK19</f>
        <v>0</v>
      </c>
      <c r="J134" s="1">
        <f>CK20</f>
        <v>0</v>
      </c>
      <c r="K134" s="5">
        <f>CK21</f>
        <v>2.2950088035380256</v>
      </c>
      <c r="L134" s="5">
        <f>CK22</f>
        <v>2.9446263349892208</v>
      </c>
    </row>
    <row r="135" spans="1:12" x14ac:dyDescent="0.25">
      <c r="C135" t="s">
        <v>12</v>
      </c>
      <c r="D135" s="1">
        <f>CL14</f>
        <v>10.465506772880575</v>
      </c>
      <c r="E135" s="1">
        <f>CL15</f>
        <v>0.23360382554141329</v>
      </c>
      <c r="F135" s="1">
        <f>CL16</f>
        <v>54.143898111563018</v>
      </c>
      <c r="G135" s="1">
        <f>CL17</f>
        <v>0</v>
      </c>
      <c r="H135" s="1">
        <f>CL18</f>
        <v>3.7981030804401614</v>
      </c>
      <c r="I135" s="1">
        <f>CL19</f>
        <v>0</v>
      </c>
      <c r="J135" s="1">
        <f>CL20</f>
        <v>8.483760347515295</v>
      </c>
      <c r="K135" s="5">
        <f>CL21</f>
        <v>3.721635897629231</v>
      </c>
      <c r="L135" s="5">
        <f>CL22</f>
        <v>12.199166244955343</v>
      </c>
    </row>
    <row r="136" spans="1:12" x14ac:dyDescent="0.25">
      <c r="C136" t="s">
        <v>13</v>
      </c>
      <c r="D136" s="1">
        <f>CM14</f>
        <v>6.6598679463785473</v>
      </c>
      <c r="E136" s="1">
        <f>CM15</f>
        <v>0.20085562569915907</v>
      </c>
      <c r="F136" s="1">
        <f>CM16</f>
        <v>59.953329239413122</v>
      </c>
      <c r="G136" s="1">
        <f>CM17</f>
        <v>0</v>
      </c>
      <c r="H136" s="1">
        <f>CM18</f>
        <v>0</v>
      </c>
      <c r="I136" s="1">
        <f>CM19</f>
        <v>0</v>
      </c>
      <c r="J136" s="1">
        <f>CM20</f>
        <v>0.3305361174356608</v>
      </c>
      <c r="K136" s="5">
        <f>CM21</f>
        <v>3.4735268377872823</v>
      </c>
      <c r="L136" s="5">
        <f>CM22</f>
        <v>12.199166244955343</v>
      </c>
    </row>
    <row r="137" spans="1:12" x14ac:dyDescent="0.25">
      <c r="C137" t="s">
        <v>14</v>
      </c>
      <c r="D137" s="1">
        <f>CN14</f>
        <v>9.5140970662550686</v>
      </c>
      <c r="E137" s="1">
        <f>CN15</f>
        <v>0.13535922601465067</v>
      </c>
      <c r="F137" s="1">
        <f>CN16</f>
        <v>56.700047807817064</v>
      </c>
      <c r="G137" s="1">
        <f>CN17</f>
        <v>0</v>
      </c>
      <c r="H137" s="1">
        <f>CN18</f>
        <v>0</v>
      </c>
      <c r="I137" s="1">
        <f>CN19</f>
        <v>0</v>
      </c>
      <c r="J137" s="1">
        <f>CN20</f>
        <v>0.2203574116237739</v>
      </c>
      <c r="K137" s="5">
        <f>CN21</f>
        <v>5.4583993165228719</v>
      </c>
      <c r="L137" s="5">
        <f>CN22</f>
        <v>15.143792579944565</v>
      </c>
    </row>
    <row r="138" spans="1:12" x14ac:dyDescent="0.25">
      <c r="C138" t="s">
        <v>131</v>
      </c>
      <c r="D138" s="1">
        <f>CP14</f>
        <v>0</v>
      </c>
      <c r="E138" s="1">
        <f>CP15</f>
        <v>2.4015346550986409E-2</v>
      </c>
      <c r="F138" s="1">
        <f>CP16</f>
        <v>28.814778394136543</v>
      </c>
      <c r="G138" s="1">
        <f>CP17</f>
        <v>0</v>
      </c>
      <c r="H138" s="1">
        <f>CP18</f>
        <v>0</v>
      </c>
      <c r="I138" s="1">
        <f>CP19</f>
        <v>0</v>
      </c>
      <c r="J138" s="1">
        <f>CP20</f>
        <v>0</v>
      </c>
      <c r="K138" s="5">
        <f>CP21</f>
        <v>2.046899743696077</v>
      </c>
      <c r="L138" s="5">
        <f>CP22</f>
        <v>8.4132180999692032</v>
      </c>
    </row>
    <row r="139" spans="1:12" x14ac:dyDescent="0.25">
      <c r="C139" t="s">
        <v>15</v>
      </c>
      <c r="D139" s="1">
        <f>CQ14</f>
        <v>3.3299339731892736</v>
      </c>
      <c r="E139" s="1">
        <f>CQ15</f>
        <v>5.6763546393240598E-2</v>
      </c>
      <c r="F139" s="1">
        <f>CQ16</f>
        <v>43.91929932654682</v>
      </c>
      <c r="G139" s="1">
        <f>CQ17</f>
        <v>0</v>
      </c>
      <c r="H139" s="1">
        <f>CQ18</f>
        <v>0</v>
      </c>
      <c r="I139" s="1">
        <f>CQ19</f>
        <v>0</v>
      </c>
      <c r="J139" s="1">
        <f>CQ20</f>
        <v>0</v>
      </c>
      <c r="K139" s="5">
        <f>CQ21</f>
        <v>2.2329815385775382</v>
      </c>
      <c r="L139" s="5">
        <f>CQ22</f>
        <v>10.095861719963043</v>
      </c>
    </row>
    <row r="140" spans="1:12" x14ac:dyDescent="0.25">
      <c r="C140" t="s">
        <v>130</v>
      </c>
      <c r="D140" s="1">
        <f>CO14</f>
        <v>4.043491253158404</v>
      </c>
      <c r="E140" s="1">
        <f>CO15</f>
        <v>7.4229252975776178E-2</v>
      </c>
      <c r="F140" s="1">
        <f>CO16</f>
        <v>47.172580758142892</v>
      </c>
      <c r="G140" s="1">
        <f>CO17</f>
        <v>0</v>
      </c>
      <c r="H140" s="1">
        <f>CO18</f>
        <v>0</v>
      </c>
      <c r="I140" s="1">
        <f>CO19</f>
        <v>0</v>
      </c>
      <c r="J140" s="1">
        <f>CO20</f>
        <v>0</v>
      </c>
      <c r="K140" s="5">
        <f>CO21</f>
        <v>2.4190633334589999</v>
      </c>
      <c r="L140" s="5">
        <f>CO22</f>
        <v>9.6752008149645832</v>
      </c>
    </row>
    <row r="141" spans="1:12" x14ac:dyDescent="0.25">
      <c r="D141" s="1"/>
      <c r="E141" s="1"/>
      <c r="F141" s="1"/>
      <c r="G141" s="1"/>
      <c r="H141" s="1"/>
      <c r="I141" s="1"/>
      <c r="J141" s="1"/>
      <c r="K141" s="5"/>
      <c r="L141" s="5"/>
    </row>
    <row r="142" spans="1:12" x14ac:dyDescent="0.25">
      <c r="D142" t="s">
        <v>1</v>
      </c>
      <c r="E142" t="s">
        <v>0</v>
      </c>
      <c r="F142" t="s">
        <v>8</v>
      </c>
      <c r="G142" t="s">
        <v>2</v>
      </c>
      <c r="H142" t="s">
        <v>3</v>
      </c>
      <c r="I142" t="s">
        <v>4</v>
      </c>
      <c r="J142" t="s">
        <v>5</v>
      </c>
      <c r="K142" s="4" t="s">
        <v>6</v>
      </c>
      <c r="L142" s="4" t="s">
        <v>7</v>
      </c>
    </row>
    <row r="143" spans="1:12" x14ac:dyDescent="0.25">
      <c r="A143">
        <v>2050</v>
      </c>
      <c r="B143" t="s">
        <v>135</v>
      </c>
      <c r="C143" t="s">
        <v>11</v>
      </c>
      <c r="D143" s="1">
        <f>CR14</f>
        <v>3.3299339731892736</v>
      </c>
      <c r="E143" s="1">
        <f>CR15</f>
        <v>3.2748199842254196E-2</v>
      </c>
      <c r="F143" s="1">
        <f>CR16</f>
        <v>15.569275422638293</v>
      </c>
      <c r="G143" s="1">
        <f>CR17</f>
        <v>0</v>
      </c>
      <c r="H143" s="1">
        <f>CR18</f>
        <v>0</v>
      </c>
      <c r="I143" s="1">
        <f>CR19</f>
        <v>0</v>
      </c>
      <c r="J143" s="1">
        <f>CR20</f>
        <v>0</v>
      </c>
      <c r="K143" s="5">
        <f>CR21</f>
        <v>1.2405452992097437</v>
      </c>
      <c r="L143" s="5">
        <f>CR22</f>
        <v>0</v>
      </c>
    </row>
    <row r="144" spans="1:12" x14ac:dyDescent="0.25">
      <c r="C144" t="s">
        <v>12</v>
      </c>
      <c r="D144" s="1">
        <f>CS14</f>
        <v>4.281343679814781</v>
      </c>
      <c r="E144" s="1">
        <f>CS15</f>
        <v>0.22487097225014546</v>
      </c>
      <c r="F144" s="1">
        <f>CS16</f>
        <v>41.363149630292781</v>
      </c>
      <c r="G144" s="1">
        <f>CS17</f>
        <v>0</v>
      </c>
      <c r="H144" s="1">
        <f>CS18</f>
        <v>3.4815944904034812</v>
      </c>
      <c r="I144" s="1">
        <f>CS19</f>
        <v>0</v>
      </c>
      <c r="J144" s="1">
        <f>CS20</f>
        <v>3.9664334092279296</v>
      </c>
      <c r="K144" s="5">
        <f>CS21</f>
        <v>2.1709542736170513</v>
      </c>
      <c r="L144" s="5">
        <f>CS22</f>
        <v>9.6752008149645832</v>
      </c>
    </row>
    <row r="145" spans="1:12" x14ac:dyDescent="0.25">
      <c r="C145" t="s">
        <v>13</v>
      </c>
      <c r="D145" s="1">
        <f>CT14</f>
        <v>12.844031039444342</v>
      </c>
      <c r="E145" s="1">
        <f>CT15</f>
        <v>0.25543595876958269</v>
      </c>
      <c r="F145" s="1">
        <f>CT16</f>
        <v>56.467670562703063</v>
      </c>
      <c r="G145" s="1">
        <f>CT17</f>
        <v>0</v>
      </c>
      <c r="H145" s="1">
        <f>CT18</f>
        <v>0</v>
      </c>
      <c r="I145" s="1">
        <f>CT19</f>
        <v>0</v>
      </c>
      <c r="J145" s="1">
        <f>CT20</f>
        <v>1.9832167046139648</v>
      </c>
      <c r="K145" s="5">
        <f>CT21</f>
        <v>5.9546174362067692</v>
      </c>
      <c r="L145" s="5">
        <f>CT22</f>
        <v>13.040488054952265</v>
      </c>
    </row>
    <row r="146" spans="1:12" x14ac:dyDescent="0.25">
      <c r="C146" t="s">
        <v>14</v>
      </c>
      <c r="D146" s="1">
        <f>CU14</f>
        <v>13.557588319413473</v>
      </c>
      <c r="E146" s="1">
        <f>CU15</f>
        <v>0.18993955908507432</v>
      </c>
      <c r="F146" s="1">
        <f>CU16</f>
        <v>56.700047807817064</v>
      </c>
      <c r="G146" s="1">
        <f>CU17</f>
        <v>0</v>
      </c>
      <c r="H146" s="1">
        <f>CU18</f>
        <v>0.31650859003668014</v>
      </c>
      <c r="I146" s="1">
        <f>CU19</f>
        <v>0</v>
      </c>
      <c r="J146" s="1">
        <f>CU20</f>
        <v>0</v>
      </c>
      <c r="K146" s="5">
        <f>CU21</f>
        <v>4.4039358121945895</v>
      </c>
      <c r="L146" s="5">
        <f>CU22</f>
        <v>11.357844434958423</v>
      </c>
    </row>
    <row r="147" spans="1:12" x14ac:dyDescent="0.25">
      <c r="C147" t="s">
        <v>131</v>
      </c>
      <c r="D147" s="1">
        <f>CW14</f>
        <v>0</v>
      </c>
      <c r="E147" s="1">
        <f>CW15</f>
        <v>4.3664266456338925E-2</v>
      </c>
      <c r="F147" s="1">
        <f>CW16</f>
        <v>33.927077786644638</v>
      </c>
      <c r="G147" s="1">
        <f>CW17</f>
        <v>0</v>
      </c>
      <c r="H147" s="1">
        <f>CW18</f>
        <v>0</v>
      </c>
      <c r="I147" s="1">
        <f>CW19</f>
        <v>0</v>
      </c>
      <c r="J147" s="1">
        <f>CW20</f>
        <v>0</v>
      </c>
      <c r="K147" s="5">
        <f>CW21</f>
        <v>1.6747361539331536</v>
      </c>
      <c r="L147" s="5">
        <f>CW22</f>
        <v>10.937183529959963</v>
      </c>
    </row>
    <row r="148" spans="1:12" x14ac:dyDescent="0.25">
      <c r="C148" t="s">
        <v>15</v>
      </c>
      <c r="D148" s="1">
        <f>CX14</f>
        <v>0</v>
      </c>
      <c r="E148" s="1">
        <f>CX15</f>
        <v>5.4580333070423655E-2</v>
      </c>
      <c r="F148" s="1">
        <f>CX16</f>
        <v>24.167233491856454</v>
      </c>
      <c r="G148" s="1">
        <f>CX17</f>
        <v>0</v>
      </c>
      <c r="H148" s="1">
        <f>CX18</f>
        <v>0</v>
      </c>
      <c r="I148" s="1">
        <f>CX19</f>
        <v>0</v>
      </c>
      <c r="J148" s="1">
        <f>CX20</f>
        <v>0.11017870581188695</v>
      </c>
      <c r="K148" s="5">
        <f>CX21</f>
        <v>0.18608179488146154</v>
      </c>
      <c r="L148" s="5">
        <f>CX22</f>
        <v>5.4685917649799816</v>
      </c>
    </row>
    <row r="149" spans="1:12" x14ac:dyDescent="0.25">
      <c r="C149" t="s">
        <v>130</v>
      </c>
      <c r="D149" s="1">
        <f>CV14</f>
        <v>3.5677863998456503</v>
      </c>
      <c r="E149" s="1">
        <f>CV15</f>
        <v>4.8030693101972818E-2</v>
      </c>
      <c r="F149" s="1">
        <f>CV16</f>
        <v>42.525035855862804</v>
      </c>
      <c r="G149" s="1">
        <f>CV17</f>
        <v>0</v>
      </c>
      <c r="H149" s="1">
        <f>CV18</f>
        <v>0</v>
      </c>
      <c r="I149" s="1">
        <f>CV19</f>
        <v>0</v>
      </c>
      <c r="J149" s="1">
        <f>CV20</f>
        <v>0</v>
      </c>
      <c r="K149" s="5">
        <f>CV21</f>
        <v>0.9924362393677949</v>
      </c>
      <c r="L149" s="5">
        <f>CV22</f>
        <v>6.7305744799753624</v>
      </c>
    </row>
    <row r="150" spans="1:12" x14ac:dyDescent="0.25">
      <c r="D150" s="1"/>
      <c r="E150" s="1"/>
      <c r="F150" s="1"/>
      <c r="G150" s="1"/>
      <c r="H150" s="1"/>
      <c r="I150" s="1"/>
      <c r="J150" s="1"/>
      <c r="K150" s="5"/>
      <c r="L150" s="5"/>
    </row>
    <row r="151" spans="1:12" x14ac:dyDescent="0.25">
      <c r="D151" t="s">
        <v>1</v>
      </c>
      <c r="E151" t="s">
        <v>0</v>
      </c>
      <c r="F151" t="s">
        <v>8</v>
      </c>
      <c r="G151" t="s">
        <v>2</v>
      </c>
      <c r="H151" t="s">
        <v>3</v>
      </c>
      <c r="I151" t="s">
        <v>4</v>
      </c>
      <c r="J151" t="s">
        <v>5</v>
      </c>
      <c r="K151" s="4" t="s">
        <v>6</v>
      </c>
      <c r="L151" s="4" t="s">
        <v>7</v>
      </c>
    </row>
    <row r="152" spans="1:12" x14ac:dyDescent="0.25">
      <c r="A152">
        <v>2070</v>
      </c>
      <c r="B152" t="s">
        <v>135</v>
      </c>
      <c r="C152" t="s">
        <v>11</v>
      </c>
      <c r="D152" s="1">
        <f>CY14</f>
        <v>7.8491300796604309</v>
      </c>
      <c r="E152" s="1">
        <f>CY15</f>
        <v>3.7114626487888089E-2</v>
      </c>
      <c r="F152" s="1">
        <f>CY16</f>
        <v>15.104520932410285</v>
      </c>
      <c r="G152" s="1">
        <f>CY17</f>
        <v>0</v>
      </c>
      <c r="H152" s="1">
        <f>CY18</f>
        <v>0</v>
      </c>
      <c r="I152" s="1">
        <f>CY19</f>
        <v>0</v>
      </c>
      <c r="J152" s="1">
        <f>CY20</f>
        <v>0</v>
      </c>
      <c r="K152" s="5">
        <f>CY21</f>
        <v>0.18608179488146154</v>
      </c>
      <c r="L152" s="5">
        <f>CY22</f>
        <v>0</v>
      </c>
    </row>
    <row r="153" spans="1:12" x14ac:dyDescent="0.25">
      <c r="C153" t="s">
        <v>12</v>
      </c>
      <c r="D153" s="1">
        <f>CZ14</f>
        <v>8.0869825063168079</v>
      </c>
      <c r="E153" s="1">
        <f>CZ15</f>
        <v>0.14190886598310151</v>
      </c>
      <c r="F153" s="1">
        <f>CZ16</f>
        <v>5.1122993925080964</v>
      </c>
      <c r="G153" s="1">
        <f>CZ17</f>
        <v>0.40195274584615781</v>
      </c>
      <c r="H153" s="1">
        <f>CZ18</f>
        <v>0.31650859003668014</v>
      </c>
      <c r="I153" s="1">
        <f>CZ19</f>
        <v>0</v>
      </c>
      <c r="J153" s="1">
        <f>CZ20</f>
        <v>1.3221444697426432</v>
      </c>
      <c r="K153" s="5">
        <f>CZ21</f>
        <v>1.3025725641702308</v>
      </c>
      <c r="L153" s="5">
        <f>CZ22</f>
        <v>3.7859481449861412</v>
      </c>
    </row>
    <row r="154" spans="1:12" x14ac:dyDescent="0.25">
      <c r="C154" t="s">
        <v>13</v>
      </c>
      <c r="D154" s="1">
        <f>DA14</f>
        <v>9.5140970662550686</v>
      </c>
      <c r="E154" s="1">
        <f>DA15</f>
        <v>0.24233667883268106</v>
      </c>
      <c r="F154" s="1">
        <f>DA16</f>
        <v>48.566844228826909</v>
      </c>
      <c r="G154" s="1">
        <f>DA17</f>
        <v>0</v>
      </c>
      <c r="H154" s="1">
        <f>DA18</f>
        <v>0</v>
      </c>
      <c r="I154" s="1">
        <f>DA19</f>
        <v>0</v>
      </c>
      <c r="J154" s="1">
        <f>DA20</f>
        <v>2.6442889394852864</v>
      </c>
      <c r="K154" s="5">
        <f>DA21</f>
        <v>5.7685356413253075</v>
      </c>
      <c r="L154" s="5">
        <f>DA22</f>
        <v>7.1512353849738224</v>
      </c>
    </row>
    <row r="155" spans="1:12" x14ac:dyDescent="0.25">
      <c r="C155" t="s">
        <v>14</v>
      </c>
      <c r="D155" s="1">
        <f>DB14</f>
        <v>5.7084582397530408</v>
      </c>
      <c r="E155" s="1">
        <f>DB15</f>
        <v>0.10042781284957954</v>
      </c>
      <c r="F155" s="1">
        <f>DB16</f>
        <v>36.947981973126701</v>
      </c>
      <c r="G155" s="1">
        <f>DB17</f>
        <v>0</v>
      </c>
      <c r="H155" s="1">
        <f>DB18</f>
        <v>0</v>
      </c>
      <c r="I155" s="1">
        <f>DB19</f>
        <v>0</v>
      </c>
      <c r="J155" s="1">
        <f>DB20</f>
        <v>0</v>
      </c>
      <c r="K155" s="5">
        <f>DB21</f>
        <v>0.18608179488146154</v>
      </c>
      <c r="L155" s="5">
        <f>DB22</f>
        <v>2.1033045249923008</v>
      </c>
    </row>
    <row r="156" spans="1:12" x14ac:dyDescent="0.25">
      <c r="C156" t="s">
        <v>131</v>
      </c>
      <c r="D156" s="1">
        <f>DD14</f>
        <v>0</v>
      </c>
      <c r="E156" s="1">
        <f>DD15</f>
        <v>0</v>
      </c>
      <c r="F156" s="1">
        <f>DD16</f>
        <v>0</v>
      </c>
      <c r="G156" s="1">
        <f>DD17</f>
        <v>0</v>
      </c>
      <c r="H156" s="1">
        <f>DD18</f>
        <v>0</v>
      </c>
      <c r="I156" s="1">
        <f>DD19</f>
        <v>0</v>
      </c>
      <c r="J156" s="1">
        <f>DD20</f>
        <v>0</v>
      </c>
      <c r="K156" s="5">
        <f>DD21</f>
        <v>0</v>
      </c>
      <c r="L156" s="5">
        <f>DD22</f>
        <v>2.1033045249923008</v>
      </c>
    </row>
    <row r="157" spans="1:12" x14ac:dyDescent="0.25">
      <c r="C157" t="s">
        <v>15</v>
      </c>
      <c r="D157" s="1">
        <f>DE14</f>
        <v>3.8056388265020273</v>
      </c>
      <c r="E157" s="1">
        <f>DE15</f>
        <v>0.10697745281803037</v>
      </c>
      <c r="F157" s="1">
        <f>DE16</f>
        <v>29.511910129478558</v>
      </c>
      <c r="G157" s="1">
        <f>DE17</f>
        <v>0</v>
      </c>
      <c r="H157" s="1">
        <f>DE18</f>
        <v>0</v>
      </c>
      <c r="I157" s="1">
        <f>DE19</f>
        <v>0</v>
      </c>
      <c r="J157" s="1">
        <f>DE20</f>
        <v>0</v>
      </c>
      <c r="K157" s="5">
        <f>DE21</f>
        <v>2.6671723933009486</v>
      </c>
      <c r="L157" s="5">
        <f>DE22</f>
        <v>10.516522624961503</v>
      </c>
    </row>
    <row r="158" spans="1:12" x14ac:dyDescent="0.25">
      <c r="C158" t="s">
        <v>130</v>
      </c>
      <c r="D158" s="1">
        <f>DC14</f>
        <v>3.5677863998456503</v>
      </c>
      <c r="E158" s="1">
        <f>DC15</f>
        <v>2.4015346550986409E-2</v>
      </c>
      <c r="F158" s="1">
        <f>DC16</f>
        <v>16.266407157980307</v>
      </c>
      <c r="G158" s="1">
        <f>DC17</f>
        <v>0</v>
      </c>
      <c r="H158" s="1">
        <f>DC18</f>
        <v>0</v>
      </c>
      <c r="I158" s="1">
        <f>DC19</f>
        <v>0</v>
      </c>
      <c r="J158" s="1">
        <f>DC20</f>
        <v>0</v>
      </c>
      <c r="K158" s="5">
        <f>DC21</f>
        <v>0.37216358976292307</v>
      </c>
      <c r="L158" s="5">
        <f>DC22</f>
        <v>3.3652872399876812</v>
      </c>
    </row>
    <row r="159" spans="1:12" x14ac:dyDescent="0.25">
      <c r="D159" s="1"/>
      <c r="E159" s="1"/>
      <c r="F159" s="1"/>
      <c r="G159" s="1"/>
      <c r="H159" s="1"/>
      <c r="I159" s="1"/>
      <c r="J159" s="1"/>
      <c r="K159" s="5"/>
      <c r="L159" s="5"/>
    </row>
    <row r="160" spans="1:12" x14ac:dyDescent="0.25">
      <c r="D160" t="s">
        <v>1</v>
      </c>
      <c r="E160" t="s">
        <v>0</v>
      </c>
      <c r="F160" t="s">
        <v>8</v>
      </c>
      <c r="G160" t="s">
        <v>2</v>
      </c>
      <c r="H160" t="s">
        <v>3</v>
      </c>
      <c r="I160" t="s">
        <v>4</v>
      </c>
      <c r="J160" t="s">
        <v>5</v>
      </c>
      <c r="K160" s="4" t="s">
        <v>6</v>
      </c>
      <c r="L160" s="4" t="s">
        <v>7</v>
      </c>
    </row>
    <row r="161" spans="1:12" x14ac:dyDescent="0.25">
      <c r="A161">
        <v>2090</v>
      </c>
      <c r="B161" t="s">
        <v>135</v>
      </c>
      <c r="C161" t="s">
        <v>11</v>
      </c>
      <c r="D161" s="1">
        <f>DF14</f>
        <v>4.9949009597839105</v>
      </c>
      <c r="E161" s="1">
        <f>DF15</f>
        <v>2.6198559873803356E-2</v>
      </c>
      <c r="F161" s="1">
        <f>DF16</f>
        <v>10.224598785016193</v>
      </c>
      <c r="G161" s="1">
        <f>DF17</f>
        <v>0</v>
      </c>
      <c r="H161" s="1">
        <f>DF18</f>
        <v>0</v>
      </c>
      <c r="I161" s="1">
        <f>DF19</f>
        <v>0</v>
      </c>
      <c r="J161" s="1">
        <f>DF20</f>
        <v>0</v>
      </c>
      <c r="K161" s="5">
        <f>DF21</f>
        <v>6.2027264960487181E-2</v>
      </c>
      <c r="L161" s="5">
        <f>DF22</f>
        <v>0</v>
      </c>
    </row>
    <row r="162" spans="1:12" x14ac:dyDescent="0.25">
      <c r="C162" t="s">
        <v>12</v>
      </c>
      <c r="D162" s="1">
        <f>DG14</f>
        <v>7.8491300796604309</v>
      </c>
      <c r="E162" s="1">
        <f>DG15</f>
        <v>1.7465706582535569E-2</v>
      </c>
      <c r="F162" s="1">
        <f>DG16</f>
        <v>0</v>
      </c>
      <c r="G162" s="1">
        <f>DG17</f>
        <v>0.3014645593846183</v>
      </c>
      <c r="H162" s="1">
        <f>DG18</f>
        <v>0</v>
      </c>
      <c r="I162" s="1">
        <f>DG19</f>
        <v>0</v>
      </c>
      <c r="J162" s="1">
        <f>DG20</f>
        <v>0</v>
      </c>
      <c r="K162" s="5">
        <f>DG21</f>
        <v>0.49621811968389745</v>
      </c>
      <c r="L162" s="5">
        <f>DG22</f>
        <v>0</v>
      </c>
    </row>
    <row r="163" spans="1:12" x14ac:dyDescent="0.25">
      <c r="C163" t="s">
        <v>13</v>
      </c>
      <c r="D163" s="1">
        <f>DH14</f>
        <v>5.4706058130966646</v>
      </c>
      <c r="E163" s="1">
        <f>DH15</f>
        <v>0.15282493259718624</v>
      </c>
      <c r="F163" s="1">
        <f>DH16</f>
        <v>12.315993991042232</v>
      </c>
      <c r="G163" s="1">
        <f>DH17</f>
        <v>0</v>
      </c>
      <c r="H163" s="1">
        <f>DH18</f>
        <v>0</v>
      </c>
      <c r="I163" s="1">
        <f>DH19</f>
        <v>0</v>
      </c>
      <c r="J163" s="1">
        <f>DH20</f>
        <v>0</v>
      </c>
      <c r="K163" s="5">
        <f>DH21</f>
        <v>3.7836631625897175</v>
      </c>
      <c r="L163" s="5">
        <f>DH22</f>
        <v>0.8413218099969203</v>
      </c>
    </row>
    <row r="164" spans="1:12" x14ac:dyDescent="0.25">
      <c r="C164" t="s">
        <v>14</v>
      </c>
      <c r="D164" s="1">
        <f>DI14</f>
        <v>0</v>
      </c>
      <c r="E164" s="1">
        <f>DI15</f>
        <v>0</v>
      </c>
      <c r="F164" s="1">
        <f>DI16</f>
        <v>6.5065628631921228</v>
      </c>
      <c r="G164" s="1">
        <f>DI17</f>
        <v>0</v>
      </c>
      <c r="H164" s="1">
        <f>DI18</f>
        <v>0</v>
      </c>
      <c r="I164" s="1">
        <f>DI19</f>
        <v>0</v>
      </c>
      <c r="J164" s="1">
        <f>DI20</f>
        <v>0</v>
      </c>
      <c r="K164" s="5">
        <f>DI21</f>
        <v>0</v>
      </c>
      <c r="L164" s="5">
        <f>DI22</f>
        <v>0</v>
      </c>
    </row>
    <row r="165" spans="1:12" x14ac:dyDescent="0.25">
      <c r="C165" t="s">
        <v>131</v>
      </c>
      <c r="D165" s="1">
        <f>DK14</f>
        <v>0</v>
      </c>
      <c r="E165" s="1">
        <f>DK15</f>
        <v>0</v>
      </c>
      <c r="F165" s="1">
        <f>DK16</f>
        <v>0</v>
      </c>
      <c r="G165" s="1">
        <f>DK17</f>
        <v>0</v>
      </c>
      <c r="H165" s="1">
        <f>DK18</f>
        <v>0</v>
      </c>
      <c r="I165" s="1">
        <f>DK19</f>
        <v>0</v>
      </c>
      <c r="J165" s="1">
        <f>DK20</f>
        <v>0</v>
      </c>
      <c r="K165" s="5">
        <f>DK21</f>
        <v>0</v>
      </c>
      <c r="L165" s="5">
        <f>DK22</f>
        <v>0.42066090499846015</v>
      </c>
    </row>
    <row r="166" spans="1:12" x14ac:dyDescent="0.25">
      <c r="C166" t="s">
        <v>15</v>
      </c>
      <c r="D166" s="1">
        <f>DL14</f>
        <v>0</v>
      </c>
      <c r="E166" s="1">
        <f>DL15</f>
        <v>0.13535922601465067</v>
      </c>
      <c r="F166" s="1">
        <f>DL16</f>
        <v>12.548371236156235</v>
      </c>
      <c r="G166" s="1">
        <f>DL17</f>
        <v>0</v>
      </c>
      <c r="H166" s="1">
        <f>DL18</f>
        <v>0.63301718007336027</v>
      </c>
      <c r="I166" s="1">
        <f>DL19</f>
        <v>0</v>
      </c>
      <c r="J166" s="1">
        <f>DL20</f>
        <v>0.77125094068320865</v>
      </c>
      <c r="K166" s="5">
        <f>DL21</f>
        <v>2.4810905984194873</v>
      </c>
      <c r="L166" s="5">
        <f>DL22</f>
        <v>6.7305744799753624</v>
      </c>
    </row>
    <row r="167" spans="1:12" x14ac:dyDescent="0.25">
      <c r="C167" t="s">
        <v>130</v>
      </c>
      <c r="D167" s="1">
        <f>DJ14</f>
        <v>0.23785242665637671</v>
      </c>
      <c r="E167" s="1">
        <f>DJ15</f>
        <v>0</v>
      </c>
      <c r="F167" s="1">
        <f>DJ16</f>
        <v>0.46475449022800874</v>
      </c>
      <c r="G167" s="1">
        <f>DJ17</f>
        <v>0</v>
      </c>
      <c r="H167" s="1">
        <f>DJ18</f>
        <v>0</v>
      </c>
      <c r="I167" s="1">
        <f>DJ19</f>
        <v>0</v>
      </c>
      <c r="J167" s="1">
        <f>DJ20</f>
        <v>0</v>
      </c>
      <c r="K167" s="5">
        <f>DJ21</f>
        <v>0</v>
      </c>
      <c r="L167" s="5">
        <f>DJ22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167"/>
  <sheetViews>
    <sheetView topLeftCell="M52" zoomScale="110" zoomScaleNormal="110" workbookViewId="0">
      <selection activeCell="O83" sqref="O83:AG83"/>
    </sheetView>
  </sheetViews>
  <sheetFormatPr defaultRowHeight="15" x14ac:dyDescent="0.25"/>
  <cols>
    <col min="1" max="1" width="13.140625" customWidth="1"/>
    <col min="4" max="4" width="10.7109375" customWidth="1"/>
    <col min="11" max="12" width="9.140625" style="4"/>
  </cols>
  <sheetData>
    <row r="1" spans="2:116" x14ac:dyDescent="0.25"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s="4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</row>
    <row r="2" spans="2:116" x14ac:dyDescent="0.25">
      <c r="B2">
        <v>9132.3898010000012</v>
      </c>
      <c r="C2" t="s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 s="4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</row>
    <row r="3" spans="2:116" x14ac:dyDescent="0.25">
      <c r="B3">
        <v>994937.62365700002</v>
      </c>
      <c r="C3" t="s">
        <v>0</v>
      </c>
      <c r="D3">
        <v>254</v>
      </c>
      <c r="E3">
        <v>236</v>
      </c>
      <c r="F3">
        <v>531</v>
      </c>
      <c r="G3">
        <v>319</v>
      </c>
      <c r="H3">
        <v>327</v>
      </c>
      <c r="I3">
        <v>291</v>
      </c>
      <c r="J3">
        <v>456</v>
      </c>
      <c r="K3" s="4">
        <v>471</v>
      </c>
      <c r="L3">
        <v>462</v>
      </c>
      <c r="M3">
        <v>515</v>
      </c>
      <c r="N3">
        <v>263</v>
      </c>
      <c r="O3">
        <v>447</v>
      </c>
      <c r="P3">
        <v>343</v>
      </c>
      <c r="Q3">
        <v>379</v>
      </c>
      <c r="R3">
        <v>908</v>
      </c>
      <c r="S3">
        <v>613</v>
      </c>
      <c r="T3">
        <v>510</v>
      </c>
      <c r="U3">
        <v>701</v>
      </c>
      <c r="V3">
        <v>232</v>
      </c>
      <c r="W3">
        <v>243</v>
      </c>
      <c r="X3">
        <v>344</v>
      </c>
      <c r="Y3">
        <v>40</v>
      </c>
      <c r="Z3">
        <v>659</v>
      </c>
      <c r="AA3">
        <v>650</v>
      </c>
      <c r="AB3">
        <v>562</v>
      </c>
      <c r="AC3">
        <v>849</v>
      </c>
      <c r="AD3">
        <v>330</v>
      </c>
      <c r="AE3">
        <v>289</v>
      </c>
      <c r="AF3">
        <v>195</v>
      </c>
      <c r="AG3">
        <v>585</v>
      </c>
      <c r="AH3">
        <v>374</v>
      </c>
      <c r="AI3">
        <v>499</v>
      </c>
      <c r="AJ3">
        <v>259</v>
      </c>
      <c r="AK3">
        <v>353</v>
      </c>
      <c r="AL3">
        <v>403</v>
      </c>
      <c r="AM3">
        <v>380</v>
      </c>
      <c r="AN3">
        <v>704</v>
      </c>
      <c r="AO3">
        <v>328</v>
      </c>
      <c r="AP3">
        <v>288</v>
      </c>
      <c r="AQ3">
        <v>287</v>
      </c>
      <c r="AR3">
        <v>275</v>
      </c>
      <c r="AS3">
        <v>312</v>
      </c>
      <c r="AT3">
        <v>161</v>
      </c>
      <c r="AU3">
        <v>316</v>
      </c>
      <c r="AV3">
        <v>393</v>
      </c>
      <c r="AW3">
        <v>238</v>
      </c>
      <c r="AX3">
        <v>571</v>
      </c>
      <c r="AY3">
        <v>170</v>
      </c>
      <c r="AZ3">
        <v>215</v>
      </c>
      <c r="BA3">
        <v>72</v>
      </c>
      <c r="BB3">
        <v>420</v>
      </c>
      <c r="BC3">
        <v>527</v>
      </c>
      <c r="BD3">
        <v>308</v>
      </c>
      <c r="BE3">
        <v>485</v>
      </c>
      <c r="BF3">
        <v>212</v>
      </c>
      <c r="BG3">
        <v>263</v>
      </c>
      <c r="BH3">
        <v>183</v>
      </c>
      <c r="BI3">
        <v>265</v>
      </c>
      <c r="BJ3">
        <v>235</v>
      </c>
      <c r="BK3">
        <v>266</v>
      </c>
      <c r="BL3">
        <v>375</v>
      </c>
      <c r="BM3">
        <v>215</v>
      </c>
      <c r="BN3">
        <v>327</v>
      </c>
      <c r="BO3">
        <v>259</v>
      </c>
      <c r="BP3">
        <v>719</v>
      </c>
      <c r="BQ3">
        <v>215</v>
      </c>
      <c r="BR3">
        <v>209</v>
      </c>
      <c r="BS3">
        <v>354</v>
      </c>
      <c r="BT3">
        <v>299</v>
      </c>
      <c r="BU3">
        <v>699</v>
      </c>
      <c r="BV3">
        <v>272</v>
      </c>
      <c r="BW3">
        <v>103</v>
      </c>
      <c r="BX3">
        <v>150</v>
      </c>
      <c r="BY3">
        <v>151</v>
      </c>
      <c r="BZ3">
        <v>351</v>
      </c>
      <c r="CA3">
        <v>94</v>
      </c>
      <c r="CB3">
        <v>515</v>
      </c>
      <c r="CC3">
        <v>154</v>
      </c>
      <c r="CD3">
        <v>343</v>
      </c>
      <c r="CE3">
        <v>44</v>
      </c>
      <c r="CF3">
        <v>250</v>
      </c>
      <c r="CG3">
        <v>353</v>
      </c>
      <c r="CH3">
        <v>92</v>
      </c>
      <c r="CI3">
        <v>559</v>
      </c>
      <c r="CJ3">
        <v>244</v>
      </c>
      <c r="CK3">
        <v>224</v>
      </c>
      <c r="CL3">
        <v>419</v>
      </c>
      <c r="CM3">
        <v>339</v>
      </c>
      <c r="CN3">
        <v>466</v>
      </c>
      <c r="CO3">
        <v>289</v>
      </c>
      <c r="CP3">
        <v>463</v>
      </c>
      <c r="CQ3">
        <v>259</v>
      </c>
      <c r="CR3">
        <v>111</v>
      </c>
      <c r="CS3">
        <v>352</v>
      </c>
      <c r="CT3">
        <v>341</v>
      </c>
      <c r="CU3">
        <v>116</v>
      </c>
      <c r="CV3">
        <v>121</v>
      </c>
      <c r="CW3">
        <v>387</v>
      </c>
      <c r="CX3">
        <v>27</v>
      </c>
      <c r="CY3">
        <v>110</v>
      </c>
      <c r="CZ3">
        <v>123</v>
      </c>
      <c r="DA3">
        <v>370</v>
      </c>
      <c r="DB3">
        <v>194</v>
      </c>
      <c r="DC3">
        <v>84</v>
      </c>
      <c r="DD3">
        <v>157</v>
      </c>
      <c r="DE3">
        <v>315</v>
      </c>
      <c r="DF3">
        <v>264</v>
      </c>
      <c r="DG3">
        <v>55</v>
      </c>
      <c r="DH3">
        <v>110</v>
      </c>
      <c r="DI3">
        <v>125</v>
      </c>
      <c r="DJ3">
        <v>5</v>
      </c>
      <c r="DK3">
        <v>287</v>
      </c>
      <c r="DL3">
        <v>18</v>
      </c>
    </row>
    <row r="4" spans="2:116" x14ac:dyDescent="0.25">
      <c r="B4">
        <v>9347.5635889999994</v>
      </c>
      <c r="C4" t="s">
        <v>8</v>
      </c>
      <c r="D4">
        <v>0</v>
      </c>
      <c r="E4">
        <v>0</v>
      </c>
      <c r="F4">
        <v>0</v>
      </c>
      <c r="G4" s="1">
        <v>0</v>
      </c>
      <c r="H4" s="1">
        <v>0</v>
      </c>
      <c r="I4" s="1">
        <v>0</v>
      </c>
      <c r="J4" s="1">
        <v>0</v>
      </c>
      <c r="K4" s="5">
        <v>0</v>
      </c>
      <c r="L4" s="1">
        <v>0</v>
      </c>
      <c r="M4" s="1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</row>
    <row r="5" spans="2:116" x14ac:dyDescent="0.25">
      <c r="B5">
        <v>21616.083957999999</v>
      </c>
      <c r="C5" t="s">
        <v>2</v>
      </c>
      <c r="D5">
        <v>604</v>
      </c>
      <c r="E5">
        <v>660</v>
      </c>
      <c r="F5">
        <v>739</v>
      </c>
      <c r="G5" s="1">
        <v>667</v>
      </c>
      <c r="H5" s="1">
        <v>705</v>
      </c>
      <c r="I5" s="1">
        <v>718</v>
      </c>
      <c r="J5" s="1">
        <v>775</v>
      </c>
      <c r="K5" s="5">
        <v>709</v>
      </c>
      <c r="L5" s="1">
        <v>734</v>
      </c>
      <c r="M5">
        <v>717</v>
      </c>
      <c r="N5">
        <v>655</v>
      </c>
      <c r="O5">
        <v>737</v>
      </c>
      <c r="P5">
        <v>734</v>
      </c>
      <c r="Q5">
        <v>673</v>
      </c>
      <c r="R5">
        <v>832</v>
      </c>
      <c r="S5">
        <v>704</v>
      </c>
      <c r="T5">
        <v>715</v>
      </c>
      <c r="U5">
        <v>810</v>
      </c>
      <c r="V5">
        <v>678</v>
      </c>
      <c r="W5">
        <v>642</v>
      </c>
      <c r="X5">
        <v>654</v>
      </c>
      <c r="Y5">
        <v>392</v>
      </c>
      <c r="Z5">
        <v>733</v>
      </c>
      <c r="AA5">
        <v>757</v>
      </c>
      <c r="AB5">
        <v>754</v>
      </c>
      <c r="AC5">
        <v>742</v>
      </c>
      <c r="AD5">
        <v>692</v>
      </c>
      <c r="AE5">
        <v>637</v>
      </c>
      <c r="AF5">
        <v>484</v>
      </c>
      <c r="AG5">
        <v>750</v>
      </c>
      <c r="AH5">
        <v>665</v>
      </c>
      <c r="AI5">
        <v>775</v>
      </c>
      <c r="AJ5">
        <v>591</v>
      </c>
      <c r="AK5">
        <v>690</v>
      </c>
      <c r="AL5">
        <v>717</v>
      </c>
      <c r="AM5">
        <v>588</v>
      </c>
      <c r="AN5">
        <v>759</v>
      </c>
      <c r="AO5">
        <v>597</v>
      </c>
      <c r="AP5">
        <v>642</v>
      </c>
      <c r="AQ5">
        <v>675</v>
      </c>
      <c r="AR5">
        <v>631</v>
      </c>
      <c r="AS5">
        <v>697</v>
      </c>
      <c r="AT5">
        <v>476</v>
      </c>
      <c r="AU5">
        <v>622</v>
      </c>
      <c r="AV5">
        <v>630</v>
      </c>
      <c r="AW5">
        <v>649</v>
      </c>
      <c r="AX5">
        <v>765</v>
      </c>
      <c r="AY5">
        <v>563</v>
      </c>
      <c r="AZ5">
        <v>587</v>
      </c>
      <c r="BA5">
        <v>316</v>
      </c>
      <c r="BB5">
        <v>638</v>
      </c>
      <c r="BC5">
        <v>667</v>
      </c>
      <c r="BD5">
        <v>633</v>
      </c>
      <c r="BE5">
        <v>662</v>
      </c>
      <c r="BF5">
        <v>601</v>
      </c>
      <c r="BG5">
        <v>731</v>
      </c>
      <c r="BH5">
        <v>500</v>
      </c>
      <c r="BI5">
        <v>536</v>
      </c>
      <c r="BJ5">
        <v>591</v>
      </c>
      <c r="BK5">
        <v>663</v>
      </c>
      <c r="BL5">
        <v>741</v>
      </c>
      <c r="BM5">
        <v>592</v>
      </c>
      <c r="BN5">
        <v>606</v>
      </c>
      <c r="BO5">
        <v>591</v>
      </c>
      <c r="BP5">
        <v>791</v>
      </c>
      <c r="BQ5">
        <v>448</v>
      </c>
      <c r="BR5">
        <v>589</v>
      </c>
      <c r="BS5">
        <v>697</v>
      </c>
      <c r="BT5">
        <v>622</v>
      </c>
      <c r="BU5">
        <v>713</v>
      </c>
      <c r="BV5">
        <v>606</v>
      </c>
      <c r="BW5">
        <v>455</v>
      </c>
      <c r="BX5">
        <v>231</v>
      </c>
      <c r="BY5">
        <v>598</v>
      </c>
      <c r="BZ5">
        <v>603</v>
      </c>
      <c r="CA5">
        <v>451</v>
      </c>
      <c r="CB5">
        <v>632</v>
      </c>
      <c r="CC5">
        <v>495</v>
      </c>
      <c r="CD5">
        <v>545</v>
      </c>
      <c r="CE5">
        <v>9</v>
      </c>
      <c r="CF5">
        <v>655</v>
      </c>
      <c r="CG5">
        <v>498</v>
      </c>
      <c r="CH5">
        <v>440</v>
      </c>
      <c r="CI5">
        <v>639</v>
      </c>
      <c r="CJ5">
        <v>553</v>
      </c>
      <c r="CK5">
        <v>650</v>
      </c>
      <c r="CL5">
        <v>682</v>
      </c>
      <c r="CM5">
        <v>681</v>
      </c>
      <c r="CN5">
        <v>734</v>
      </c>
      <c r="CO5">
        <v>651</v>
      </c>
      <c r="CP5">
        <v>677</v>
      </c>
      <c r="CQ5">
        <v>591</v>
      </c>
      <c r="CR5">
        <v>539</v>
      </c>
      <c r="CS5">
        <v>520</v>
      </c>
      <c r="CT5">
        <v>723</v>
      </c>
      <c r="CU5">
        <v>462</v>
      </c>
      <c r="CV5">
        <v>508</v>
      </c>
      <c r="CW5">
        <v>703</v>
      </c>
      <c r="CX5">
        <v>334</v>
      </c>
      <c r="CY5">
        <v>422</v>
      </c>
      <c r="CZ5">
        <v>147</v>
      </c>
      <c r="DA5">
        <v>731</v>
      </c>
      <c r="DB5">
        <v>447</v>
      </c>
      <c r="DC5">
        <v>425</v>
      </c>
      <c r="DD5">
        <v>507</v>
      </c>
      <c r="DE5">
        <v>514</v>
      </c>
      <c r="DF5">
        <v>551</v>
      </c>
      <c r="DG5">
        <v>0</v>
      </c>
      <c r="DH5">
        <v>488</v>
      </c>
      <c r="DI5">
        <v>306</v>
      </c>
      <c r="DJ5">
        <v>228</v>
      </c>
      <c r="DK5">
        <v>449</v>
      </c>
      <c r="DL5">
        <v>132</v>
      </c>
    </row>
    <row r="6" spans="2:116" x14ac:dyDescent="0.25">
      <c r="B6">
        <v>6862.8819050000002</v>
      </c>
      <c r="C6" t="s">
        <v>3</v>
      </c>
      <c r="D6">
        <v>0</v>
      </c>
      <c r="E6">
        <v>0</v>
      </c>
      <c r="F6">
        <v>0</v>
      </c>
      <c r="G6" s="1">
        <v>0</v>
      </c>
      <c r="H6" s="1">
        <v>0</v>
      </c>
      <c r="I6" s="1">
        <v>0</v>
      </c>
      <c r="J6" s="1">
        <v>0</v>
      </c>
      <c r="K6" s="5">
        <v>0</v>
      </c>
      <c r="L6" s="1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</row>
    <row r="7" spans="2:116" x14ac:dyDescent="0.25">
      <c r="B7">
        <v>39604.985583000001</v>
      </c>
      <c r="C7" t="s">
        <v>4</v>
      </c>
      <c r="D7">
        <v>0</v>
      </c>
      <c r="E7">
        <v>0</v>
      </c>
      <c r="F7">
        <v>0</v>
      </c>
      <c r="G7" s="1">
        <v>0</v>
      </c>
      <c r="H7" s="1">
        <v>0</v>
      </c>
      <c r="I7" s="1">
        <v>0</v>
      </c>
      <c r="J7" s="1">
        <v>0</v>
      </c>
      <c r="K7" s="5">
        <v>0</v>
      </c>
      <c r="L7" s="1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1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1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3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8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1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1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1</v>
      </c>
      <c r="DL7">
        <v>0</v>
      </c>
    </row>
    <row r="8" spans="2:116" x14ac:dyDescent="0.25">
      <c r="B8">
        <v>19714.890090000001</v>
      </c>
      <c r="C8" t="s">
        <v>5</v>
      </c>
      <c r="D8">
        <v>0</v>
      </c>
      <c r="E8">
        <v>0</v>
      </c>
      <c r="F8">
        <v>0</v>
      </c>
      <c r="G8" s="1">
        <v>0</v>
      </c>
      <c r="H8" s="1">
        <v>0</v>
      </c>
      <c r="I8" s="1">
        <v>0</v>
      </c>
      <c r="J8" s="1">
        <v>0</v>
      </c>
      <c r="K8" s="5">
        <v>0</v>
      </c>
      <c r="L8" s="1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</row>
    <row r="9" spans="2:116" x14ac:dyDescent="0.25">
      <c r="B9">
        <v>35019.455988000002</v>
      </c>
      <c r="C9" t="s">
        <v>6</v>
      </c>
      <c r="D9">
        <v>1</v>
      </c>
      <c r="E9">
        <v>4</v>
      </c>
      <c r="F9">
        <v>4</v>
      </c>
      <c r="G9" s="1">
        <v>9</v>
      </c>
      <c r="H9" s="1">
        <v>9</v>
      </c>
      <c r="I9" s="1">
        <v>6</v>
      </c>
      <c r="J9" s="1">
        <v>9</v>
      </c>
      <c r="K9" s="5">
        <v>5</v>
      </c>
      <c r="L9" s="1">
        <v>9</v>
      </c>
      <c r="M9">
        <v>2</v>
      </c>
      <c r="N9">
        <v>5</v>
      </c>
      <c r="O9">
        <v>10</v>
      </c>
      <c r="P9">
        <v>5</v>
      </c>
      <c r="Q9">
        <v>8</v>
      </c>
      <c r="R9">
        <v>5</v>
      </c>
      <c r="S9">
        <v>3</v>
      </c>
      <c r="T9">
        <v>2</v>
      </c>
      <c r="U9">
        <v>5</v>
      </c>
      <c r="V9">
        <v>4</v>
      </c>
      <c r="W9">
        <v>3</v>
      </c>
      <c r="X9">
        <v>7</v>
      </c>
      <c r="Y9">
        <v>0</v>
      </c>
      <c r="Z9">
        <v>7</v>
      </c>
      <c r="AA9">
        <v>3</v>
      </c>
      <c r="AB9">
        <v>10</v>
      </c>
      <c r="AC9">
        <v>9</v>
      </c>
      <c r="AD9">
        <v>4</v>
      </c>
      <c r="AE9">
        <v>4</v>
      </c>
      <c r="AF9">
        <v>3</v>
      </c>
      <c r="AG9">
        <v>9</v>
      </c>
      <c r="AH9">
        <v>3</v>
      </c>
      <c r="AI9">
        <v>5</v>
      </c>
      <c r="AJ9">
        <v>3</v>
      </c>
      <c r="AK9">
        <v>5</v>
      </c>
      <c r="AL9">
        <v>9</v>
      </c>
      <c r="AM9">
        <v>9</v>
      </c>
      <c r="AN9">
        <v>4</v>
      </c>
      <c r="AO9">
        <v>0</v>
      </c>
      <c r="AP9">
        <v>4</v>
      </c>
      <c r="AQ9">
        <v>10</v>
      </c>
      <c r="AR9">
        <v>3</v>
      </c>
      <c r="AS9">
        <v>4</v>
      </c>
      <c r="AT9">
        <v>2</v>
      </c>
      <c r="AU9">
        <v>3</v>
      </c>
      <c r="AV9">
        <v>0</v>
      </c>
      <c r="AW9">
        <v>5</v>
      </c>
      <c r="AX9">
        <v>9</v>
      </c>
      <c r="AY9">
        <v>2</v>
      </c>
      <c r="AZ9">
        <v>4</v>
      </c>
      <c r="BA9">
        <v>0</v>
      </c>
      <c r="BB9">
        <v>2</v>
      </c>
      <c r="BC9">
        <v>0</v>
      </c>
      <c r="BD9">
        <v>3</v>
      </c>
      <c r="BE9">
        <v>0</v>
      </c>
      <c r="BF9">
        <v>0</v>
      </c>
      <c r="BG9">
        <v>7</v>
      </c>
      <c r="BH9">
        <v>0</v>
      </c>
      <c r="BI9">
        <v>3</v>
      </c>
      <c r="BJ9">
        <v>0</v>
      </c>
      <c r="BK9">
        <v>5</v>
      </c>
      <c r="BL9">
        <v>9</v>
      </c>
      <c r="BM9">
        <v>3</v>
      </c>
      <c r="BN9">
        <v>4</v>
      </c>
      <c r="BO9">
        <v>3</v>
      </c>
      <c r="BP9">
        <v>3</v>
      </c>
      <c r="BQ9">
        <v>0</v>
      </c>
      <c r="BR9">
        <v>3</v>
      </c>
      <c r="BS9">
        <v>9</v>
      </c>
      <c r="BT9">
        <v>4</v>
      </c>
      <c r="BU9">
        <v>10</v>
      </c>
      <c r="BV9">
        <v>8</v>
      </c>
      <c r="BW9">
        <v>0</v>
      </c>
      <c r="BX9">
        <v>0</v>
      </c>
      <c r="BY9">
        <v>3</v>
      </c>
      <c r="BZ9">
        <v>0</v>
      </c>
      <c r="CA9">
        <v>0</v>
      </c>
      <c r="CB9">
        <v>4</v>
      </c>
      <c r="CC9">
        <v>0</v>
      </c>
      <c r="CD9">
        <v>3</v>
      </c>
      <c r="CE9">
        <v>0</v>
      </c>
      <c r="CF9">
        <v>0</v>
      </c>
      <c r="CG9">
        <v>0</v>
      </c>
      <c r="CH9">
        <v>0</v>
      </c>
      <c r="CI9">
        <v>4</v>
      </c>
      <c r="CJ9">
        <v>3</v>
      </c>
      <c r="CK9">
        <v>6</v>
      </c>
      <c r="CL9">
        <v>0</v>
      </c>
      <c r="CM9">
        <v>4</v>
      </c>
      <c r="CN9">
        <v>10</v>
      </c>
      <c r="CO9">
        <v>5</v>
      </c>
      <c r="CP9">
        <v>10</v>
      </c>
      <c r="CQ9">
        <v>3</v>
      </c>
      <c r="CR9">
        <v>0</v>
      </c>
      <c r="CS9">
        <v>0</v>
      </c>
      <c r="CT9">
        <v>3</v>
      </c>
      <c r="CU9">
        <v>0</v>
      </c>
      <c r="CV9">
        <v>0</v>
      </c>
      <c r="CW9">
        <v>7</v>
      </c>
      <c r="CX9">
        <v>0</v>
      </c>
      <c r="CY9">
        <v>0</v>
      </c>
      <c r="CZ9">
        <v>0</v>
      </c>
      <c r="DA9">
        <v>2</v>
      </c>
      <c r="DB9">
        <v>0</v>
      </c>
      <c r="DC9">
        <v>0</v>
      </c>
      <c r="DD9">
        <v>5</v>
      </c>
      <c r="DE9">
        <v>0</v>
      </c>
      <c r="DF9">
        <v>3</v>
      </c>
      <c r="DG9">
        <v>0</v>
      </c>
      <c r="DH9">
        <v>0</v>
      </c>
      <c r="DI9">
        <v>0</v>
      </c>
      <c r="DJ9">
        <v>0</v>
      </c>
      <c r="DK9">
        <v>1</v>
      </c>
      <c r="DL9">
        <v>0</v>
      </c>
    </row>
    <row r="10" spans="2:116" x14ac:dyDescent="0.25">
      <c r="B10">
        <v>5163.6865930000004</v>
      </c>
      <c r="C10" t="s">
        <v>7</v>
      </c>
      <c r="D10">
        <v>0</v>
      </c>
      <c r="E10">
        <v>0</v>
      </c>
      <c r="F10">
        <v>0</v>
      </c>
      <c r="G10" s="1">
        <v>0</v>
      </c>
      <c r="H10" s="1">
        <v>0</v>
      </c>
      <c r="I10" s="1">
        <v>0</v>
      </c>
      <c r="J10" s="1">
        <v>0</v>
      </c>
      <c r="K10" s="5">
        <v>0</v>
      </c>
      <c r="L10" s="1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</row>
    <row r="11" spans="2:116" x14ac:dyDescent="0.25">
      <c r="B11">
        <v>1141424.5611639998</v>
      </c>
      <c r="C11" t="s">
        <v>9</v>
      </c>
      <c r="D11">
        <f>SUM(D2:D10)</f>
        <v>859</v>
      </c>
      <c r="E11">
        <f t="shared" ref="E11:BP11" si="0">SUM(E2:E10)</f>
        <v>900</v>
      </c>
      <c r="F11">
        <f t="shared" si="0"/>
        <v>1274</v>
      </c>
      <c r="G11">
        <f t="shared" si="0"/>
        <v>995</v>
      </c>
      <c r="H11">
        <f t="shared" si="0"/>
        <v>1041</v>
      </c>
      <c r="I11">
        <f t="shared" si="0"/>
        <v>1015</v>
      </c>
      <c r="J11">
        <f t="shared" si="0"/>
        <v>1240</v>
      </c>
      <c r="K11" s="4">
        <f t="shared" si="0"/>
        <v>1185</v>
      </c>
      <c r="L11">
        <f t="shared" si="0"/>
        <v>1205</v>
      </c>
      <c r="M11">
        <f t="shared" si="0"/>
        <v>1234</v>
      </c>
      <c r="N11">
        <f t="shared" si="0"/>
        <v>923</v>
      </c>
      <c r="O11">
        <f t="shared" si="0"/>
        <v>1194</v>
      </c>
      <c r="P11">
        <f t="shared" si="0"/>
        <v>1082</v>
      </c>
      <c r="Q11">
        <f t="shared" si="0"/>
        <v>1060</v>
      </c>
      <c r="R11">
        <f t="shared" si="0"/>
        <v>1745</v>
      </c>
      <c r="S11">
        <f t="shared" si="0"/>
        <v>1320</v>
      </c>
      <c r="T11">
        <f t="shared" si="0"/>
        <v>1227</v>
      </c>
      <c r="U11">
        <f t="shared" si="0"/>
        <v>1516</v>
      </c>
      <c r="V11">
        <f t="shared" si="0"/>
        <v>914</v>
      </c>
      <c r="W11">
        <f t="shared" si="0"/>
        <v>888</v>
      </c>
      <c r="X11">
        <f t="shared" si="0"/>
        <v>1005</v>
      </c>
      <c r="Y11">
        <f t="shared" si="0"/>
        <v>432</v>
      </c>
      <c r="Z11">
        <f t="shared" si="0"/>
        <v>1399</v>
      </c>
      <c r="AA11">
        <f t="shared" si="0"/>
        <v>1410</v>
      </c>
      <c r="AB11">
        <f t="shared" si="0"/>
        <v>1326</v>
      </c>
      <c r="AC11">
        <f t="shared" si="0"/>
        <v>1600</v>
      </c>
      <c r="AD11">
        <f t="shared" si="0"/>
        <v>1026</v>
      </c>
      <c r="AE11">
        <f t="shared" si="0"/>
        <v>930</v>
      </c>
      <c r="AF11">
        <f t="shared" si="0"/>
        <v>682</v>
      </c>
      <c r="AG11">
        <f t="shared" si="0"/>
        <v>1344</v>
      </c>
      <c r="AH11">
        <f t="shared" si="0"/>
        <v>1042</v>
      </c>
      <c r="AI11">
        <f t="shared" si="0"/>
        <v>1279</v>
      </c>
      <c r="AJ11">
        <f t="shared" si="0"/>
        <v>853</v>
      </c>
      <c r="AK11">
        <f t="shared" si="0"/>
        <v>1048</v>
      </c>
      <c r="AL11">
        <f t="shared" si="0"/>
        <v>1129</v>
      </c>
      <c r="AM11">
        <f t="shared" si="0"/>
        <v>977</v>
      </c>
      <c r="AN11">
        <f t="shared" si="0"/>
        <v>1467</v>
      </c>
      <c r="AO11">
        <f t="shared" si="0"/>
        <v>925</v>
      </c>
      <c r="AP11">
        <f t="shared" si="0"/>
        <v>934</v>
      </c>
      <c r="AQ11">
        <f t="shared" si="0"/>
        <v>972</v>
      </c>
      <c r="AR11">
        <f t="shared" si="0"/>
        <v>909</v>
      </c>
      <c r="AS11">
        <f t="shared" si="0"/>
        <v>1014</v>
      </c>
      <c r="AT11">
        <f t="shared" si="0"/>
        <v>639</v>
      </c>
      <c r="AU11">
        <f t="shared" si="0"/>
        <v>941</v>
      </c>
      <c r="AV11">
        <f t="shared" si="0"/>
        <v>1023</v>
      </c>
      <c r="AW11">
        <f t="shared" si="0"/>
        <v>892</v>
      </c>
      <c r="AX11">
        <f t="shared" si="0"/>
        <v>1345</v>
      </c>
      <c r="AY11">
        <f t="shared" si="0"/>
        <v>735</v>
      </c>
      <c r="AZ11">
        <f t="shared" si="0"/>
        <v>807</v>
      </c>
      <c r="BA11">
        <f t="shared" si="0"/>
        <v>388</v>
      </c>
      <c r="BB11">
        <f t="shared" si="0"/>
        <v>1060</v>
      </c>
      <c r="BC11">
        <f t="shared" si="0"/>
        <v>1194</v>
      </c>
      <c r="BD11">
        <f t="shared" si="0"/>
        <v>944</v>
      </c>
      <c r="BE11">
        <f t="shared" si="0"/>
        <v>1147</v>
      </c>
      <c r="BF11">
        <f t="shared" si="0"/>
        <v>813</v>
      </c>
      <c r="BG11">
        <f t="shared" si="0"/>
        <v>1002</v>
      </c>
      <c r="BH11">
        <f t="shared" si="0"/>
        <v>683</v>
      </c>
      <c r="BI11">
        <f t="shared" si="0"/>
        <v>804</v>
      </c>
      <c r="BJ11">
        <f t="shared" si="0"/>
        <v>826</v>
      </c>
      <c r="BK11">
        <f t="shared" si="0"/>
        <v>934</v>
      </c>
      <c r="BL11">
        <f t="shared" si="0"/>
        <v>1125</v>
      </c>
      <c r="BM11">
        <f t="shared" si="0"/>
        <v>810</v>
      </c>
      <c r="BN11">
        <f t="shared" si="0"/>
        <v>937</v>
      </c>
      <c r="BO11">
        <f t="shared" si="0"/>
        <v>853</v>
      </c>
      <c r="BP11">
        <f t="shared" si="0"/>
        <v>1513</v>
      </c>
      <c r="BQ11">
        <f t="shared" ref="BQ11:DL11" si="1">SUM(BQ2:BQ10)</f>
        <v>663</v>
      </c>
      <c r="BR11">
        <f t="shared" si="1"/>
        <v>801</v>
      </c>
      <c r="BS11">
        <f t="shared" si="1"/>
        <v>1060</v>
      </c>
      <c r="BT11">
        <f t="shared" si="1"/>
        <v>925</v>
      </c>
      <c r="BU11">
        <f t="shared" si="1"/>
        <v>1422</v>
      </c>
      <c r="BV11">
        <f t="shared" si="1"/>
        <v>886</v>
      </c>
      <c r="BW11">
        <f t="shared" si="1"/>
        <v>558</v>
      </c>
      <c r="BX11">
        <f t="shared" si="1"/>
        <v>381</v>
      </c>
      <c r="BY11">
        <f t="shared" si="1"/>
        <v>752</v>
      </c>
      <c r="BZ11">
        <f t="shared" si="1"/>
        <v>954</v>
      </c>
      <c r="CA11">
        <f t="shared" si="1"/>
        <v>545</v>
      </c>
      <c r="CB11">
        <f t="shared" si="1"/>
        <v>1154</v>
      </c>
      <c r="CC11">
        <f t="shared" si="1"/>
        <v>649</v>
      </c>
      <c r="CD11">
        <f t="shared" si="1"/>
        <v>891</v>
      </c>
      <c r="CE11">
        <f t="shared" si="1"/>
        <v>53</v>
      </c>
      <c r="CF11">
        <f t="shared" si="1"/>
        <v>905</v>
      </c>
      <c r="CG11">
        <f t="shared" si="1"/>
        <v>851</v>
      </c>
      <c r="CH11">
        <f t="shared" si="1"/>
        <v>532</v>
      </c>
      <c r="CI11">
        <f t="shared" si="1"/>
        <v>1210</v>
      </c>
      <c r="CJ11">
        <f t="shared" si="1"/>
        <v>800</v>
      </c>
      <c r="CK11">
        <f t="shared" si="1"/>
        <v>880</v>
      </c>
      <c r="CL11">
        <f t="shared" si="1"/>
        <v>1101</v>
      </c>
      <c r="CM11">
        <f t="shared" si="1"/>
        <v>1024</v>
      </c>
      <c r="CN11">
        <f t="shared" si="1"/>
        <v>1210</v>
      </c>
      <c r="CO11">
        <f t="shared" si="1"/>
        <v>945</v>
      </c>
      <c r="CP11">
        <f t="shared" si="1"/>
        <v>1150</v>
      </c>
      <c r="CQ11">
        <f t="shared" si="1"/>
        <v>853</v>
      </c>
      <c r="CR11">
        <f t="shared" si="1"/>
        <v>650</v>
      </c>
      <c r="CS11">
        <f t="shared" si="1"/>
        <v>872</v>
      </c>
      <c r="CT11">
        <f t="shared" si="1"/>
        <v>1067</v>
      </c>
      <c r="CU11">
        <f t="shared" si="1"/>
        <v>578</v>
      </c>
      <c r="CV11">
        <f t="shared" si="1"/>
        <v>629</v>
      </c>
      <c r="CW11">
        <f t="shared" si="1"/>
        <v>1098</v>
      </c>
      <c r="CX11">
        <f t="shared" si="1"/>
        <v>361</v>
      </c>
      <c r="CY11">
        <f t="shared" si="1"/>
        <v>532</v>
      </c>
      <c r="CZ11">
        <f t="shared" si="1"/>
        <v>270</v>
      </c>
      <c r="DA11">
        <f t="shared" si="1"/>
        <v>1103</v>
      </c>
      <c r="DB11">
        <f t="shared" si="1"/>
        <v>641</v>
      </c>
      <c r="DC11">
        <f t="shared" si="1"/>
        <v>509</v>
      </c>
      <c r="DD11">
        <f t="shared" si="1"/>
        <v>670</v>
      </c>
      <c r="DE11">
        <f t="shared" si="1"/>
        <v>829</v>
      </c>
      <c r="DF11">
        <f t="shared" si="1"/>
        <v>818</v>
      </c>
      <c r="DG11">
        <f t="shared" si="1"/>
        <v>55</v>
      </c>
      <c r="DH11">
        <f t="shared" si="1"/>
        <v>598</v>
      </c>
      <c r="DI11">
        <f t="shared" si="1"/>
        <v>431</v>
      </c>
      <c r="DJ11">
        <f t="shared" si="1"/>
        <v>233</v>
      </c>
      <c r="DK11">
        <f t="shared" si="1"/>
        <v>738</v>
      </c>
      <c r="DL11">
        <f t="shared" si="1"/>
        <v>150</v>
      </c>
    </row>
    <row r="12" spans="2:116" x14ac:dyDescent="0.25">
      <c r="B12">
        <f>4.660644886*4.660644886</f>
        <v>21.721610753397954</v>
      </c>
      <c r="J12" s="2"/>
      <c r="L12"/>
    </row>
    <row r="13" spans="2:116" x14ac:dyDescent="0.25"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 t="s">
        <v>21</v>
      </c>
      <c r="I13" s="2" t="s">
        <v>22</v>
      </c>
      <c r="J13" t="s">
        <v>23</v>
      </c>
      <c r="K13" s="4" t="s">
        <v>24</v>
      </c>
      <c r="L13" t="s">
        <v>25</v>
      </c>
      <c r="M13" t="s">
        <v>26</v>
      </c>
      <c r="N13" t="s">
        <v>27</v>
      </c>
      <c r="O13" t="s">
        <v>28</v>
      </c>
      <c r="P13" t="s">
        <v>29</v>
      </c>
      <c r="Q13" t="s">
        <v>30</v>
      </c>
      <c r="R13" t="s">
        <v>31</v>
      </c>
      <c r="S13" t="s">
        <v>32</v>
      </c>
      <c r="T13" t="s">
        <v>33</v>
      </c>
      <c r="U13" t="s">
        <v>34</v>
      </c>
      <c r="V13" t="s">
        <v>35</v>
      </c>
      <c r="W13" t="s">
        <v>36</v>
      </c>
      <c r="X13" t="s">
        <v>37</v>
      </c>
      <c r="Y13" t="s">
        <v>38</v>
      </c>
      <c r="Z13" t="s">
        <v>39</v>
      </c>
      <c r="AA13" t="s">
        <v>40</v>
      </c>
      <c r="AB13" t="s">
        <v>41</v>
      </c>
      <c r="AC13" t="s">
        <v>42</v>
      </c>
      <c r="AD13" t="s">
        <v>43</v>
      </c>
      <c r="AE13" t="s">
        <v>44</v>
      </c>
      <c r="AF13" t="s">
        <v>45</v>
      </c>
      <c r="AG13" t="s">
        <v>46</v>
      </c>
      <c r="AH13" t="s">
        <v>47</v>
      </c>
      <c r="AI13" t="s">
        <v>48</v>
      </c>
      <c r="AJ13" t="s">
        <v>49</v>
      </c>
      <c r="AK13" t="s">
        <v>50</v>
      </c>
      <c r="AL13" t="s">
        <v>51</v>
      </c>
      <c r="AM13" t="s">
        <v>52</v>
      </c>
      <c r="AN13" t="s">
        <v>53</v>
      </c>
      <c r="AO13" t="s">
        <v>54</v>
      </c>
      <c r="AP13" t="s">
        <v>55</v>
      </c>
      <c r="AQ13" t="s">
        <v>56</v>
      </c>
      <c r="AR13" t="s">
        <v>57</v>
      </c>
      <c r="AS13" t="s">
        <v>58</v>
      </c>
      <c r="AT13" t="s">
        <v>59</v>
      </c>
      <c r="AU13" t="s">
        <v>60</v>
      </c>
      <c r="AV13" t="s">
        <v>61</v>
      </c>
      <c r="AW13" t="s">
        <v>62</v>
      </c>
      <c r="AX13" t="s">
        <v>63</v>
      </c>
      <c r="AY13" t="s">
        <v>64</v>
      </c>
      <c r="AZ13" t="s">
        <v>65</v>
      </c>
      <c r="BA13" t="s">
        <v>66</v>
      </c>
      <c r="BB13" t="s">
        <v>67</v>
      </c>
      <c r="BC13" t="s">
        <v>68</v>
      </c>
      <c r="BD13" t="s">
        <v>69</v>
      </c>
      <c r="BE13" t="s">
        <v>70</v>
      </c>
      <c r="BF13" t="s">
        <v>71</v>
      </c>
      <c r="BG13" t="s">
        <v>72</v>
      </c>
      <c r="BH13" t="s">
        <v>73</v>
      </c>
      <c r="BI13" t="s">
        <v>74</v>
      </c>
      <c r="BJ13" t="s">
        <v>75</v>
      </c>
      <c r="BK13" t="s">
        <v>76</v>
      </c>
      <c r="BL13" t="s">
        <v>77</v>
      </c>
      <c r="BM13" t="s">
        <v>78</v>
      </c>
      <c r="BN13" t="s">
        <v>79</v>
      </c>
      <c r="BO13" t="s">
        <v>80</v>
      </c>
      <c r="BP13" t="s">
        <v>81</v>
      </c>
      <c r="BQ13" t="s">
        <v>82</v>
      </c>
      <c r="BR13" t="s">
        <v>83</v>
      </c>
      <c r="BS13" t="s">
        <v>84</v>
      </c>
      <c r="BT13" t="s">
        <v>85</v>
      </c>
      <c r="BU13" t="s">
        <v>86</v>
      </c>
      <c r="BV13" t="s">
        <v>87</v>
      </c>
      <c r="BW13" t="s">
        <v>88</v>
      </c>
      <c r="BX13" t="s">
        <v>89</v>
      </c>
      <c r="BY13" t="s">
        <v>90</v>
      </c>
      <c r="BZ13" t="s">
        <v>91</v>
      </c>
      <c r="CA13" t="s">
        <v>92</v>
      </c>
      <c r="CB13" t="s">
        <v>93</v>
      </c>
      <c r="CC13" t="s">
        <v>94</v>
      </c>
      <c r="CD13" t="s">
        <v>95</v>
      </c>
      <c r="CE13" t="s">
        <v>96</v>
      </c>
      <c r="CF13" t="s">
        <v>97</v>
      </c>
      <c r="CG13" t="s">
        <v>98</v>
      </c>
      <c r="CH13" t="s">
        <v>99</v>
      </c>
      <c r="CI13" t="s">
        <v>100</v>
      </c>
      <c r="CJ13" t="s">
        <v>101</v>
      </c>
      <c r="CK13" t="s">
        <v>102</v>
      </c>
      <c r="CL13" t="s">
        <v>103</v>
      </c>
      <c r="CM13" t="s">
        <v>104</v>
      </c>
      <c r="CN13" t="s">
        <v>105</v>
      </c>
      <c r="CO13" t="s">
        <v>106</v>
      </c>
      <c r="CP13" t="s">
        <v>107</v>
      </c>
      <c r="CQ13" t="s">
        <v>108</v>
      </c>
      <c r="CR13" t="s">
        <v>109</v>
      </c>
      <c r="CS13" t="s">
        <v>110</v>
      </c>
      <c r="CT13" t="s">
        <v>111</v>
      </c>
      <c r="CU13" t="s">
        <v>112</v>
      </c>
      <c r="CV13" t="s">
        <v>113</v>
      </c>
      <c r="CW13" t="s">
        <v>114</v>
      </c>
      <c r="CX13" t="s">
        <v>115</v>
      </c>
      <c r="CY13" t="s">
        <v>116</v>
      </c>
      <c r="CZ13" t="s">
        <v>117</v>
      </c>
      <c r="DA13" t="s">
        <v>118</v>
      </c>
      <c r="DB13" t="s">
        <v>119</v>
      </c>
      <c r="DC13" t="s">
        <v>120</v>
      </c>
      <c r="DD13" t="s">
        <v>121</v>
      </c>
      <c r="DE13" t="s">
        <v>122</v>
      </c>
      <c r="DF13" t="s">
        <v>123</v>
      </c>
      <c r="DG13" t="s">
        <v>124</v>
      </c>
      <c r="DH13" t="s">
        <v>125</v>
      </c>
      <c r="DI13" t="s">
        <v>126</v>
      </c>
      <c r="DJ13" t="s">
        <v>127</v>
      </c>
      <c r="DK13" t="s">
        <v>128</v>
      </c>
      <c r="DL13" t="s">
        <v>129</v>
      </c>
    </row>
    <row r="14" spans="2:116" x14ac:dyDescent="0.25">
      <c r="B14">
        <v>1</v>
      </c>
      <c r="C14" t="s">
        <v>1</v>
      </c>
      <c r="D14" s="1">
        <f>(D2*$B$12)/$B2*100</f>
        <v>0</v>
      </c>
      <c r="E14" s="1">
        <f t="shared" ref="E14:BP18" si="2">(E2*$B$12)/$B2*100</f>
        <v>0</v>
      </c>
      <c r="F14" s="1">
        <f t="shared" si="2"/>
        <v>0</v>
      </c>
      <c r="G14" s="1">
        <f t="shared" si="2"/>
        <v>0</v>
      </c>
      <c r="H14" s="1">
        <f t="shared" si="2"/>
        <v>0</v>
      </c>
      <c r="I14" s="1">
        <f t="shared" si="2"/>
        <v>0</v>
      </c>
      <c r="J14" s="1">
        <f t="shared" si="2"/>
        <v>0</v>
      </c>
      <c r="K14" s="5">
        <f t="shared" si="2"/>
        <v>0</v>
      </c>
      <c r="L14" s="1">
        <f t="shared" si="2"/>
        <v>0</v>
      </c>
      <c r="M14" s="1">
        <f t="shared" si="2"/>
        <v>0</v>
      </c>
      <c r="N14" s="1">
        <f t="shared" si="2"/>
        <v>0</v>
      </c>
      <c r="O14" s="1">
        <f t="shared" si="2"/>
        <v>0</v>
      </c>
      <c r="P14" s="1">
        <f t="shared" si="2"/>
        <v>0</v>
      </c>
      <c r="Q14" s="1">
        <f t="shared" si="2"/>
        <v>0</v>
      </c>
      <c r="R14" s="1">
        <f t="shared" si="2"/>
        <v>0</v>
      </c>
      <c r="S14" s="1">
        <f t="shared" si="2"/>
        <v>0</v>
      </c>
      <c r="T14" s="1">
        <f t="shared" si="2"/>
        <v>0</v>
      </c>
      <c r="U14" s="1">
        <f t="shared" si="2"/>
        <v>0</v>
      </c>
      <c r="V14" s="1">
        <f t="shared" si="2"/>
        <v>0</v>
      </c>
      <c r="W14" s="1">
        <f t="shared" si="2"/>
        <v>0</v>
      </c>
      <c r="X14" s="1">
        <f t="shared" si="2"/>
        <v>0</v>
      </c>
      <c r="Y14" s="1">
        <f t="shared" si="2"/>
        <v>0</v>
      </c>
      <c r="Z14" s="1">
        <f t="shared" si="2"/>
        <v>0</v>
      </c>
      <c r="AA14" s="1">
        <f t="shared" si="2"/>
        <v>0</v>
      </c>
      <c r="AB14" s="1">
        <f t="shared" si="2"/>
        <v>0</v>
      </c>
      <c r="AC14" s="1">
        <f t="shared" si="2"/>
        <v>0</v>
      </c>
      <c r="AD14" s="1">
        <f t="shared" si="2"/>
        <v>0</v>
      </c>
      <c r="AE14" s="1">
        <f t="shared" si="2"/>
        <v>0</v>
      </c>
      <c r="AF14" s="1">
        <f t="shared" si="2"/>
        <v>0</v>
      </c>
      <c r="AG14" s="1">
        <f t="shared" si="2"/>
        <v>0</v>
      </c>
      <c r="AH14" s="1">
        <f t="shared" si="2"/>
        <v>0</v>
      </c>
      <c r="AI14" s="1">
        <f t="shared" si="2"/>
        <v>0</v>
      </c>
      <c r="AJ14" s="1">
        <f t="shared" si="2"/>
        <v>0</v>
      </c>
      <c r="AK14" s="1">
        <f t="shared" si="2"/>
        <v>0</v>
      </c>
      <c r="AL14" s="1">
        <f t="shared" si="2"/>
        <v>0</v>
      </c>
      <c r="AM14" s="1">
        <f t="shared" si="2"/>
        <v>0</v>
      </c>
      <c r="AN14" s="1">
        <f t="shared" si="2"/>
        <v>0</v>
      </c>
      <c r="AO14" s="1">
        <f t="shared" si="2"/>
        <v>0</v>
      </c>
      <c r="AP14" s="1">
        <f t="shared" si="2"/>
        <v>0</v>
      </c>
      <c r="AQ14" s="1">
        <f t="shared" si="2"/>
        <v>0</v>
      </c>
      <c r="AR14" s="1">
        <f t="shared" si="2"/>
        <v>0</v>
      </c>
      <c r="AS14" s="1">
        <f t="shared" si="2"/>
        <v>0</v>
      </c>
      <c r="AT14" s="1">
        <f t="shared" si="2"/>
        <v>0</v>
      </c>
      <c r="AU14" s="1">
        <f t="shared" si="2"/>
        <v>0</v>
      </c>
      <c r="AV14" s="1">
        <f t="shared" si="2"/>
        <v>0</v>
      </c>
      <c r="AW14" s="1">
        <f t="shared" si="2"/>
        <v>0</v>
      </c>
      <c r="AX14" s="1">
        <f t="shared" si="2"/>
        <v>0</v>
      </c>
      <c r="AY14" s="1">
        <f t="shared" si="2"/>
        <v>0</v>
      </c>
      <c r="AZ14" s="1">
        <f t="shared" si="2"/>
        <v>0</v>
      </c>
      <c r="BA14" s="1">
        <f t="shared" si="2"/>
        <v>0</v>
      </c>
      <c r="BB14" s="1">
        <f t="shared" si="2"/>
        <v>0</v>
      </c>
      <c r="BC14" s="1">
        <f t="shared" si="2"/>
        <v>0</v>
      </c>
      <c r="BD14" s="1">
        <f t="shared" si="2"/>
        <v>0</v>
      </c>
      <c r="BE14" s="1">
        <f t="shared" si="2"/>
        <v>0</v>
      </c>
      <c r="BF14" s="1">
        <f t="shared" si="2"/>
        <v>0</v>
      </c>
      <c r="BG14" s="1">
        <f t="shared" si="2"/>
        <v>0</v>
      </c>
      <c r="BH14" s="1">
        <f t="shared" si="2"/>
        <v>0</v>
      </c>
      <c r="BI14" s="1">
        <f t="shared" si="2"/>
        <v>0</v>
      </c>
      <c r="BJ14" s="1">
        <f t="shared" si="2"/>
        <v>0</v>
      </c>
      <c r="BK14" s="1">
        <f t="shared" si="2"/>
        <v>0</v>
      </c>
      <c r="BL14" s="1">
        <f t="shared" si="2"/>
        <v>0</v>
      </c>
      <c r="BM14" s="1">
        <f t="shared" si="2"/>
        <v>0</v>
      </c>
      <c r="BN14" s="1">
        <f t="shared" si="2"/>
        <v>0</v>
      </c>
      <c r="BO14" s="1">
        <f t="shared" si="2"/>
        <v>0</v>
      </c>
      <c r="BP14" s="1">
        <f t="shared" si="2"/>
        <v>0</v>
      </c>
      <c r="BQ14" s="1">
        <f t="shared" ref="BQ14:DL19" si="3">(BQ2*$B$12)/$B2*100</f>
        <v>0</v>
      </c>
      <c r="BR14" s="1">
        <f t="shared" si="3"/>
        <v>0</v>
      </c>
      <c r="BS14" s="1">
        <f t="shared" si="3"/>
        <v>0</v>
      </c>
      <c r="BT14" s="1">
        <f t="shared" si="3"/>
        <v>0</v>
      </c>
      <c r="BU14" s="1">
        <f t="shared" si="3"/>
        <v>0</v>
      </c>
      <c r="BV14" s="1">
        <f t="shared" si="3"/>
        <v>0</v>
      </c>
      <c r="BW14" s="1">
        <f t="shared" si="3"/>
        <v>0</v>
      </c>
      <c r="BX14" s="1">
        <f t="shared" si="3"/>
        <v>0</v>
      </c>
      <c r="BY14" s="1">
        <f t="shared" si="3"/>
        <v>0</v>
      </c>
      <c r="BZ14" s="1">
        <f t="shared" si="3"/>
        <v>0</v>
      </c>
      <c r="CA14" s="1">
        <f t="shared" si="3"/>
        <v>0</v>
      </c>
      <c r="CB14" s="1">
        <f t="shared" si="3"/>
        <v>0</v>
      </c>
      <c r="CC14" s="1">
        <f t="shared" si="3"/>
        <v>0</v>
      </c>
      <c r="CD14" s="1">
        <f t="shared" si="3"/>
        <v>0</v>
      </c>
      <c r="CE14" s="1">
        <f t="shared" si="3"/>
        <v>0</v>
      </c>
      <c r="CF14" s="1">
        <f t="shared" si="3"/>
        <v>0</v>
      </c>
      <c r="CG14" s="1">
        <f t="shared" si="3"/>
        <v>0</v>
      </c>
      <c r="CH14" s="1">
        <f t="shared" si="3"/>
        <v>0</v>
      </c>
      <c r="CI14" s="1">
        <f t="shared" si="3"/>
        <v>0</v>
      </c>
      <c r="CJ14" s="1">
        <f t="shared" si="3"/>
        <v>0</v>
      </c>
      <c r="CK14" s="1">
        <f t="shared" si="3"/>
        <v>0</v>
      </c>
      <c r="CL14" s="1">
        <f t="shared" si="3"/>
        <v>0</v>
      </c>
      <c r="CM14" s="1">
        <f t="shared" si="3"/>
        <v>0</v>
      </c>
      <c r="CN14" s="1">
        <f t="shared" si="3"/>
        <v>0</v>
      </c>
      <c r="CO14" s="1">
        <f t="shared" si="3"/>
        <v>0</v>
      </c>
      <c r="CP14" s="1">
        <f t="shared" si="3"/>
        <v>0</v>
      </c>
      <c r="CQ14" s="1">
        <f t="shared" si="3"/>
        <v>0</v>
      </c>
      <c r="CR14" s="1">
        <f t="shared" si="3"/>
        <v>0</v>
      </c>
      <c r="CS14" s="1">
        <f t="shared" si="3"/>
        <v>0</v>
      </c>
      <c r="CT14" s="1">
        <f t="shared" si="3"/>
        <v>0</v>
      </c>
      <c r="CU14" s="1">
        <f t="shared" si="3"/>
        <v>0</v>
      </c>
      <c r="CV14" s="1">
        <f t="shared" si="3"/>
        <v>0</v>
      </c>
      <c r="CW14" s="1">
        <f t="shared" si="3"/>
        <v>0</v>
      </c>
      <c r="CX14" s="1">
        <f t="shared" si="3"/>
        <v>0</v>
      </c>
      <c r="CY14" s="1">
        <f t="shared" si="3"/>
        <v>0</v>
      </c>
      <c r="CZ14" s="1">
        <f t="shared" si="3"/>
        <v>0</v>
      </c>
      <c r="DA14" s="1">
        <f t="shared" si="3"/>
        <v>0</v>
      </c>
      <c r="DB14" s="1">
        <f t="shared" si="3"/>
        <v>0</v>
      </c>
      <c r="DC14" s="1">
        <f t="shared" si="3"/>
        <v>0</v>
      </c>
      <c r="DD14" s="1">
        <f t="shared" si="3"/>
        <v>0</v>
      </c>
      <c r="DE14" s="1">
        <f t="shared" si="3"/>
        <v>0</v>
      </c>
      <c r="DF14" s="1">
        <f t="shared" si="3"/>
        <v>0</v>
      </c>
      <c r="DG14" s="1">
        <f t="shared" si="3"/>
        <v>0</v>
      </c>
      <c r="DH14" s="1">
        <f t="shared" si="3"/>
        <v>0</v>
      </c>
      <c r="DI14" s="1">
        <f t="shared" si="3"/>
        <v>0</v>
      </c>
      <c r="DJ14" s="1">
        <f t="shared" si="3"/>
        <v>0</v>
      </c>
      <c r="DK14" s="1">
        <f t="shared" si="3"/>
        <v>0</v>
      </c>
      <c r="DL14" s="1">
        <f t="shared" si="3"/>
        <v>0</v>
      </c>
    </row>
    <row r="15" spans="2:116" x14ac:dyDescent="0.25">
      <c r="B15">
        <v>2</v>
      </c>
      <c r="C15" t="s">
        <v>0</v>
      </c>
      <c r="D15" s="1">
        <f t="shared" ref="D15:S23" si="4">(D3*$B$12)/$B3*100</f>
        <v>0.55453618399550442</v>
      </c>
      <c r="E15" s="1">
        <f t="shared" si="4"/>
        <v>0.5152383441847993</v>
      </c>
      <c r="F15" s="1">
        <f t="shared" si="4"/>
        <v>1.1592862744157983</v>
      </c>
      <c r="G15" s="1">
        <f t="shared" si="4"/>
        <v>0.6964450499786059</v>
      </c>
      <c r="H15" s="1">
        <f t="shared" si="4"/>
        <v>0.71391075656114145</v>
      </c>
      <c r="I15" s="1">
        <f t="shared" si="4"/>
        <v>0.63531507693973144</v>
      </c>
      <c r="J15" s="1">
        <f t="shared" si="4"/>
        <v>0.99554527520452751</v>
      </c>
      <c r="K15" s="5">
        <f t="shared" si="4"/>
        <v>1.0282934750467816</v>
      </c>
      <c r="L15" s="1">
        <f t="shared" si="4"/>
        <v>1.0086445551414291</v>
      </c>
      <c r="M15" s="1">
        <f t="shared" si="4"/>
        <v>1.1243548612507273</v>
      </c>
      <c r="N15" s="1">
        <f t="shared" si="4"/>
        <v>0.57418510390085686</v>
      </c>
      <c r="O15" s="1">
        <f t="shared" si="4"/>
        <v>0.97589635529917484</v>
      </c>
      <c r="P15" s="1">
        <f t="shared" si="4"/>
        <v>0.74884216972621265</v>
      </c>
      <c r="Q15" s="1">
        <f t="shared" si="4"/>
        <v>0.82743784934762254</v>
      </c>
      <c r="R15" s="1">
        <f t="shared" si="4"/>
        <v>1.9823576971177874</v>
      </c>
      <c r="S15" s="1">
        <f t="shared" si="4"/>
        <v>1.338309766886788</v>
      </c>
      <c r="T15" s="1">
        <f t="shared" si="2"/>
        <v>1.1134387946366426</v>
      </c>
      <c r="U15" s="1">
        <f t="shared" si="2"/>
        <v>1.5304325392946794</v>
      </c>
      <c r="V15" s="1">
        <f t="shared" si="2"/>
        <v>0.50650549089353158</v>
      </c>
      <c r="W15" s="1">
        <f t="shared" si="2"/>
        <v>0.53052083744451795</v>
      </c>
      <c r="X15" s="1">
        <f t="shared" si="2"/>
        <v>0.75102538304902955</v>
      </c>
      <c r="Y15" s="1">
        <f t="shared" si="2"/>
        <v>8.732853291267785E-2</v>
      </c>
      <c r="Z15" s="1">
        <f t="shared" si="2"/>
        <v>1.4387375797363675</v>
      </c>
      <c r="AA15" s="1">
        <f t="shared" si="2"/>
        <v>1.4190886598310151</v>
      </c>
      <c r="AB15" s="1">
        <f t="shared" si="2"/>
        <v>1.2269658874231237</v>
      </c>
      <c r="AC15" s="1">
        <f t="shared" si="2"/>
        <v>1.8535481110715875</v>
      </c>
      <c r="AD15" s="1">
        <f t="shared" si="2"/>
        <v>0.72046039652959226</v>
      </c>
      <c r="AE15" s="1">
        <f t="shared" si="2"/>
        <v>0.63094865029409752</v>
      </c>
      <c r="AF15" s="1">
        <f t="shared" si="2"/>
        <v>0.42572659794930456</v>
      </c>
      <c r="AG15" s="1">
        <f t="shared" si="2"/>
        <v>1.2771797938479137</v>
      </c>
      <c r="AH15" s="1">
        <f t="shared" si="2"/>
        <v>0.81652178273353793</v>
      </c>
      <c r="AI15" s="1">
        <f t="shared" si="2"/>
        <v>1.0894234480856562</v>
      </c>
      <c r="AJ15" s="1">
        <f t="shared" si="2"/>
        <v>0.56545225060958915</v>
      </c>
      <c r="AK15" s="1">
        <f t="shared" si="2"/>
        <v>0.770674302954382</v>
      </c>
      <c r="AL15" s="1">
        <f t="shared" si="2"/>
        <v>0.8798349690952294</v>
      </c>
      <c r="AM15" s="1">
        <f t="shared" si="2"/>
        <v>0.82962106267043967</v>
      </c>
      <c r="AN15" s="1">
        <f t="shared" si="2"/>
        <v>1.5369821792631302</v>
      </c>
      <c r="AO15" s="1">
        <f t="shared" si="2"/>
        <v>0.71609396988395846</v>
      </c>
      <c r="AP15" s="1">
        <f t="shared" si="2"/>
        <v>0.62876543697128051</v>
      </c>
      <c r="AQ15" s="1">
        <f t="shared" si="2"/>
        <v>0.62658222364846361</v>
      </c>
      <c r="AR15" s="1">
        <f t="shared" si="2"/>
        <v>0.60038366377466024</v>
      </c>
      <c r="AS15" s="1">
        <f t="shared" si="2"/>
        <v>0.68116255671888726</v>
      </c>
      <c r="AT15" s="1">
        <f t="shared" si="2"/>
        <v>0.3514973449735283</v>
      </c>
      <c r="AU15" s="1">
        <f t="shared" si="2"/>
        <v>0.68989541001015497</v>
      </c>
      <c r="AV15" s="1">
        <f t="shared" si="2"/>
        <v>0.85800283586706005</v>
      </c>
      <c r="AW15" s="1">
        <f t="shared" si="2"/>
        <v>0.51960477083043322</v>
      </c>
      <c r="AX15" s="1">
        <f t="shared" si="2"/>
        <v>1.2466148073284764</v>
      </c>
      <c r="AY15" s="1">
        <f t="shared" si="2"/>
        <v>0.37114626487888086</v>
      </c>
      <c r="AZ15" s="1">
        <f t="shared" si="2"/>
        <v>0.46939086440564348</v>
      </c>
      <c r="BA15" s="1">
        <f t="shared" si="2"/>
        <v>0.15719135924282013</v>
      </c>
      <c r="BB15" s="1">
        <f t="shared" si="2"/>
        <v>0.91694959558311728</v>
      </c>
      <c r="BC15" s="1">
        <f t="shared" si="2"/>
        <v>1.1505534211245305</v>
      </c>
      <c r="BD15" s="1">
        <f t="shared" si="2"/>
        <v>0.67242970342761943</v>
      </c>
      <c r="BE15" s="1">
        <f t="shared" si="2"/>
        <v>1.0588584615662189</v>
      </c>
      <c r="BF15" s="1">
        <f t="shared" si="2"/>
        <v>0.46284122443719267</v>
      </c>
      <c r="BG15" s="1">
        <f t="shared" si="2"/>
        <v>0.57418510390085686</v>
      </c>
      <c r="BH15" s="1">
        <f t="shared" si="2"/>
        <v>0.39952803807550119</v>
      </c>
      <c r="BI15" s="1">
        <f t="shared" si="2"/>
        <v>0.57855153054649078</v>
      </c>
      <c r="BJ15" s="1">
        <f t="shared" si="2"/>
        <v>0.5130551308619824</v>
      </c>
      <c r="BK15" s="1">
        <f t="shared" si="2"/>
        <v>0.58073474386930768</v>
      </c>
      <c r="BL15" s="1">
        <f t="shared" si="2"/>
        <v>0.81870499605635494</v>
      </c>
      <c r="BM15" s="1">
        <f t="shared" si="2"/>
        <v>0.46939086440564348</v>
      </c>
      <c r="BN15" s="1">
        <f t="shared" si="2"/>
        <v>0.71391075656114145</v>
      </c>
      <c r="BO15" s="1">
        <f t="shared" si="2"/>
        <v>0.56545225060958915</v>
      </c>
      <c r="BP15" s="1">
        <f t="shared" si="2"/>
        <v>1.5697303791053843</v>
      </c>
      <c r="BQ15" s="1">
        <f t="shared" si="3"/>
        <v>0.46939086440564348</v>
      </c>
      <c r="BR15" s="1">
        <f t="shared" si="3"/>
        <v>0.45629158446874168</v>
      </c>
      <c r="BS15" s="1">
        <f t="shared" si="3"/>
        <v>0.7728575162771989</v>
      </c>
      <c r="BT15" s="1">
        <f t="shared" si="3"/>
        <v>0.65278078352226698</v>
      </c>
      <c r="BU15" s="1">
        <f t="shared" si="3"/>
        <v>1.5260661126490456</v>
      </c>
      <c r="BV15" s="1">
        <f t="shared" si="3"/>
        <v>0.59383402380620942</v>
      </c>
      <c r="BW15" s="1">
        <f t="shared" si="3"/>
        <v>0.22487097225014546</v>
      </c>
      <c r="BX15" s="1">
        <f t="shared" si="3"/>
        <v>0.32748199842254194</v>
      </c>
      <c r="BY15" s="1">
        <f t="shared" si="3"/>
        <v>0.3296652117453589</v>
      </c>
      <c r="BZ15" s="1">
        <f t="shared" si="3"/>
        <v>0.76630787630874819</v>
      </c>
      <c r="CA15" s="1">
        <f t="shared" si="3"/>
        <v>0.20522205234479296</v>
      </c>
      <c r="CB15" s="1">
        <f t="shared" si="3"/>
        <v>1.1243548612507273</v>
      </c>
      <c r="CC15" s="1">
        <f t="shared" si="3"/>
        <v>0.33621485171380971</v>
      </c>
      <c r="CD15" s="1">
        <f t="shared" si="3"/>
        <v>0.74884216972621265</v>
      </c>
      <c r="CE15" s="1">
        <f t="shared" si="3"/>
        <v>9.6061386203945637E-2</v>
      </c>
      <c r="CF15" s="1">
        <f t="shared" si="3"/>
        <v>0.54580333070423659</v>
      </c>
      <c r="CG15" s="1">
        <f t="shared" si="3"/>
        <v>0.770674302954382</v>
      </c>
      <c r="CH15" s="1">
        <f t="shared" si="3"/>
        <v>0.20085562569915907</v>
      </c>
      <c r="CI15" s="1">
        <f t="shared" si="3"/>
        <v>1.2204162474546729</v>
      </c>
      <c r="CJ15" s="1">
        <f t="shared" si="3"/>
        <v>0.53270405076733485</v>
      </c>
      <c r="CK15" s="1">
        <f t="shared" si="3"/>
        <v>0.48903978431099598</v>
      </c>
      <c r="CL15" s="1">
        <f t="shared" si="3"/>
        <v>0.91476638226030049</v>
      </c>
      <c r="CM15" s="1">
        <f t="shared" si="3"/>
        <v>0.74010931643494482</v>
      </c>
      <c r="CN15" s="1">
        <f t="shared" si="3"/>
        <v>1.017377408432697</v>
      </c>
      <c r="CO15" s="1">
        <f t="shared" si="3"/>
        <v>0.63094865029409752</v>
      </c>
      <c r="CP15" s="1">
        <f t="shared" si="3"/>
        <v>1.0108277684642462</v>
      </c>
      <c r="CQ15" s="1">
        <f t="shared" si="3"/>
        <v>0.56545225060958915</v>
      </c>
      <c r="CR15" s="1">
        <f t="shared" si="3"/>
        <v>0.24233667883268106</v>
      </c>
      <c r="CS15" s="1">
        <f t="shared" si="3"/>
        <v>0.76849108963156509</v>
      </c>
      <c r="CT15" s="1">
        <f t="shared" si="3"/>
        <v>0.74447574308057862</v>
      </c>
      <c r="CU15" s="1">
        <f t="shared" si="3"/>
        <v>0.25325274544676579</v>
      </c>
      <c r="CV15" s="1">
        <f t="shared" si="3"/>
        <v>0.26416881206085047</v>
      </c>
      <c r="CW15" s="1">
        <f t="shared" si="3"/>
        <v>0.84490355593015831</v>
      </c>
      <c r="CX15" s="1">
        <f t="shared" si="3"/>
        <v>5.8946759716057555E-2</v>
      </c>
      <c r="CY15" s="1">
        <f t="shared" si="3"/>
        <v>0.24015346550986411</v>
      </c>
      <c r="CZ15" s="1">
        <f t="shared" si="3"/>
        <v>0.26853523870648438</v>
      </c>
      <c r="DA15" s="1">
        <f t="shared" si="3"/>
        <v>0.8077889294422701</v>
      </c>
      <c r="DB15" s="1">
        <f t="shared" si="3"/>
        <v>0.42354338462648755</v>
      </c>
      <c r="DC15" s="1">
        <f t="shared" si="3"/>
        <v>0.1833899191166235</v>
      </c>
      <c r="DD15" s="1">
        <f t="shared" si="3"/>
        <v>0.34276449168226053</v>
      </c>
      <c r="DE15" s="1">
        <f t="shared" si="3"/>
        <v>0.68771219668733807</v>
      </c>
      <c r="DF15" s="1">
        <f t="shared" si="3"/>
        <v>0.57636831722367388</v>
      </c>
      <c r="DG15" s="1">
        <f t="shared" si="3"/>
        <v>0.12007673275493205</v>
      </c>
      <c r="DH15" s="1">
        <f t="shared" si="3"/>
        <v>0.24015346550986411</v>
      </c>
      <c r="DI15" s="1">
        <f t="shared" si="3"/>
        <v>0.27290166535211829</v>
      </c>
      <c r="DJ15" s="1">
        <f t="shared" si="3"/>
        <v>1.0916066614084731E-2</v>
      </c>
      <c r="DK15" s="1">
        <f t="shared" si="3"/>
        <v>0.62658222364846361</v>
      </c>
      <c r="DL15" s="1">
        <f t="shared" si="3"/>
        <v>3.9297839810705032E-2</v>
      </c>
    </row>
    <row r="16" spans="2:116" x14ac:dyDescent="0.25">
      <c r="B16">
        <v>3</v>
      </c>
      <c r="C16" t="s">
        <v>8</v>
      </c>
      <c r="D16" s="1">
        <f t="shared" si="4"/>
        <v>0</v>
      </c>
      <c r="E16" s="1">
        <f t="shared" si="4"/>
        <v>0</v>
      </c>
      <c r="F16" s="1">
        <f t="shared" si="4"/>
        <v>0</v>
      </c>
      <c r="G16" s="1">
        <f t="shared" si="4"/>
        <v>0</v>
      </c>
      <c r="H16" s="1">
        <f t="shared" si="4"/>
        <v>0</v>
      </c>
      <c r="I16" s="1">
        <f t="shared" si="4"/>
        <v>0</v>
      </c>
      <c r="J16" s="1">
        <f t="shared" si="4"/>
        <v>0</v>
      </c>
      <c r="K16" s="5">
        <f t="shared" si="4"/>
        <v>0</v>
      </c>
      <c r="L16" s="1">
        <f t="shared" si="4"/>
        <v>0</v>
      </c>
      <c r="M16" s="1">
        <f t="shared" si="4"/>
        <v>0</v>
      </c>
      <c r="N16" s="1">
        <f t="shared" si="4"/>
        <v>0</v>
      </c>
      <c r="O16" s="1">
        <f t="shared" si="4"/>
        <v>0</v>
      </c>
      <c r="P16" s="1">
        <f t="shared" si="4"/>
        <v>0</v>
      </c>
      <c r="Q16" s="1">
        <f t="shared" si="4"/>
        <v>0</v>
      </c>
      <c r="R16" s="1">
        <f t="shared" si="4"/>
        <v>0</v>
      </c>
      <c r="S16" s="1">
        <f t="shared" si="4"/>
        <v>0</v>
      </c>
      <c r="T16" s="1">
        <f t="shared" si="2"/>
        <v>0</v>
      </c>
      <c r="U16" s="1">
        <f t="shared" si="2"/>
        <v>0</v>
      </c>
      <c r="V16" s="1">
        <f t="shared" si="2"/>
        <v>0</v>
      </c>
      <c r="W16" s="1">
        <f t="shared" si="2"/>
        <v>0</v>
      </c>
      <c r="X16" s="1">
        <f t="shared" si="2"/>
        <v>0</v>
      </c>
      <c r="Y16" s="1">
        <f t="shared" si="2"/>
        <v>0</v>
      </c>
      <c r="Z16" s="1">
        <f t="shared" si="2"/>
        <v>0</v>
      </c>
      <c r="AA16" s="1">
        <f t="shared" si="2"/>
        <v>0</v>
      </c>
      <c r="AB16" s="1">
        <f t="shared" si="2"/>
        <v>0</v>
      </c>
      <c r="AC16" s="1">
        <f t="shared" si="2"/>
        <v>0</v>
      </c>
      <c r="AD16" s="1">
        <f t="shared" si="2"/>
        <v>0</v>
      </c>
      <c r="AE16" s="1">
        <f t="shared" si="2"/>
        <v>0</v>
      </c>
      <c r="AF16" s="1">
        <f t="shared" si="2"/>
        <v>0</v>
      </c>
      <c r="AG16" s="1">
        <f t="shared" si="2"/>
        <v>0</v>
      </c>
      <c r="AH16" s="1">
        <f t="shared" si="2"/>
        <v>0</v>
      </c>
      <c r="AI16" s="1">
        <f t="shared" si="2"/>
        <v>0</v>
      </c>
      <c r="AJ16" s="1">
        <f t="shared" si="2"/>
        <v>0</v>
      </c>
      <c r="AK16" s="1">
        <f t="shared" si="2"/>
        <v>0</v>
      </c>
      <c r="AL16" s="1">
        <f t="shared" si="2"/>
        <v>0</v>
      </c>
      <c r="AM16" s="1">
        <f t="shared" si="2"/>
        <v>0</v>
      </c>
      <c r="AN16" s="1">
        <f t="shared" si="2"/>
        <v>0</v>
      </c>
      <c r="AO16" s="1">
        <f t="shared" si="2"/>
        <v>0</v>
      </c>
      <c r="AP16" s="1">
        <f t="shared" si="2"/>
        <v>0</v>
      </c>
      <c r="AQ16" s="1">
        <f t="shared" si="2"/>
        <v>0</v>
      </c>
      <c r="AR16" s="1">
        <f t="shared" si="2"/>
        <v>0</v>
      </c>
      <c r="AS16" s="1">
        <f t="shared" si="2"/>
        <v>0</v>
      </c>
      <c r="AT16" s="1">
        <f t="shared" si="2"/>
        <v>0</v>
      </c>
      <c r="AU16" s="1">
        <f t="shared" si="2"/>
        <v>0</v>
      </c>
      <c r="AV16" s="1">
        <f t="shared" si="2"/>
        <v>0</v>
      </c>
      <c r="AW16" s="1">
        <f t="shared" si="2"/>
        <v>0</v>
      </c>
      <c r="AX16" s="1">
        <f t="shared" si="2"/>
        <v>0</v>
      </c>
      <c r="AY16" s="1">
        <f t="shared" si="2"/>
        <v>0</v>
      </c>
      <c r="AZ16" s="1">
        <f t="shared" si="2"/>
        <v>0</v>
      </c>
      <c r="BA16" s="1">
        <f t="shared" si="2"/>
        <v>0</v>
      </c>
      <c r="BB16" s="1">
        <f t="shared" si="2"/>
        <v>0</v>
      </c>
      <c r="BC16" s="1">
        <f t="shared" si="2"/>
        <v>0</v>
      </c>
      <c r="BD16" s="1">
        <f t="shared" si="2"/>
        <v>0</v>
      </c>
      <c r="BE16" s="1">
        <f t="shared" si="2"/>
        <v>0</v>
      </c>
      <c r="BF16" s="1">
        <f t="shared" si="2"/>
        <v>0</v>
      </c>
      <c r="BG16" s="1">
        <f t="shared" si="2"/>
        <v>0</v>
      </c>
      <c r="BH16" s="1">
        <f t="shared" si="2"/>
        <v>0</v>
      </c>
      <c r="BI16" s="1">
        <f t="shared" si="2"/>
        <v>0</v>
      </c>
      <c r="BJ16" s="1">
        <f t="shared" si="2"/>
        <v>0</v>
      </c>
      <c r="BK16" s="1">
        <f t="shared" si="2"/>
        <v>0</v>
      </c>
      <c r="BL16" s="1">
        <f t="shared" si="2"/>
        <v>0</v>
      </c>
      <c r="BM16" s="1">
        <f t="shared" si="2"/>
        <v>0</v>
      </c>
      <c r="BN16" s="1">
        <f t="shared" si="2"/>
        <v>0</v>
      </c>
      <c r="BO16" s="1">
        <f t="shared" si="2"/>
        <v>0</v>
      </c>
      <c r="BP16" s="1">
        <f t="shared" si="2"/>
        <v>0</v>
      </c>
      <c r="BQ16" s="1">
        <f t="shared" si="3"/>
        <v>0</v>
      </c>
      <c r="BR16" s="1">
        <f t="shared" si="3"/>
        <v>0</v>
      </c>
      <c r="BS16" s="1">
        <f t="shared" si="3"/>
        <v>0</v>
      </c>
      <c r="BT16" s="1">
        <f t="shared" si="3"/>
        <v>0</v>
      </c>
      <c r="BU16" s="1">
        <f t="shared" si="3"/>
        <v>0</v>
      </c>
      <c r="BV16" s="1">
        <f t="shared" si="3"/>
        <v>0</v>
      </c>
      <c r="BW16" s="1">
        <f t="shared" si="3"/>
        <v>0</v>
      </c>
      <c r="BX16" s="1">
        <f t="shared" si="3"/>
        <v>0</v>
      </c>
      <c r="BY16" s="1">
        <f t="shared" si="3"/>
        <v>0</v>
      </c>
      <c r="BZ16" s="1">
        <f t="shared" si="3"/>
        <v>0</v>
      </c>
      <c r="CA16" s="1">
        <f t="shared" si="3"/>
        <v>0</v>
      </c>
      <c r="CB16" s="1">
        <f t="shared" si="3"/>
        <v>0</v>
      </c>
      <c r="CC16" s="1">
        <f t="shared" si="3"/>
        <v>0</v>
      </c>
      <c r="CD16" s="1">
        <f t="shared" si="3"/>
        <v>0</v>
      </c>
      <c r="CE16" s="1">
        <f t="shared" si="3"/>
        <v>0</v>
      </c>
      <c r="CF16" s="1">
        <f t="shared" si="3"/>
        <v>0</v>
      </c>
      <c r="CG16" s="1">
        <f t="shared" si="3"/>
        <v>0</v>
      </c>
      <c r="CH16" s="1">
        <f t="shared" si="3"/>
        <v>0</v>
      </c>
      <c r="CI16" s="1">
        <f t="shared" si="3"/>
        <v>0</v>
      </c>
      <c r="CJ16" s="1">
        <f t="shared" si="3"/>
        <v>0</v>
      </c>
      <c r="CK16" s="1">
        <f t="shared" si="3"/>
        <v>0</v>
      </c>
      <c r="CL16" s="1">
        <f t="shared" si="3"/>
        <v>0</v>
      </c>
      <c r="CM16" s="1">
        <f t="shared" si="3"/>
        <v>0</v>
      </c>
      <c r="CN16" s="1">
        <f t="shared" si="3"/>
        <v>0</v>
      </c>
      <c r="CO16" s="1">
        <f t="shared" si="3"/>
        <v>0</v>
      </c>
      <c r="CP16" s="1">
        <f t="shared" si="3"/>
        <v>0</v>
      </c>
      <c r="CQ16" s="1">
        <f t="shared" si="3"/>
        <v>0</v>
      </c>
      <c r="CR16" s="1">
        <f t="shared" si="3"/>
        <v>0</v>
      </c>
      <c r="CS16" s="1">
        <f t="shared" si="3"/>
        <v>0</v>
      </c>
      <c r="CT16" s="1">
        <f t="shared" si="3"/>
        <v>0</v>
      </c>
      <c r="CU16" s="1">
        <f t="shared" si="3"/>
        <v>0</v>
      </c>
      <c r="CV16" s="1">
        <f t="shared" si="3"/>
        <v>0</v>
      </c>
      <c r="CW16" s="1">
        <f t="shared" si="3"/>
        <v>0</v>
      </c>
      <c r="CX16" s="1">
        <f t="shared" si="3"/>
        <v>0</v>
      </c>
      <c r="CY16" s="1">
        <f t="shared" si="3"/>
        <v>0</v>
      </c>
      <c r="CZ16" s="1">
        <f t="shared" si="3"/>
        <v>0</v>
      </c>
      <c r="DA16" s="1">
        <f t="shared" si="3"/>
        <v>0</v>
      </c>
      <c r="DB16" s="1">
        <f t="shared" si="3"/>
        <v>0</v>
      </c>
      <c r="DC16" s="1">
        <f t="shared" si="3"/>
        <v>0</v>
      </c>
      <c r="DD16" s="1">
        <f t="shared" si="3"/>
        <v>0</v>
      </c>
      <c r="DE16" s="1">
        <f t="shared" si="3"/>
        <v>0</v>
      </c>
      <c r="DF16" s="1">
        <f t="shared" si="3"/>
        <v>0</v>
      </c>
      <c r="DG16" s="1">
        <f t="shared" si="3"/>
        <v>0</v>
      </c>
      <c r="DH16" s="1">
        <f t="shared" si="3"/>
        <v>0</v>
      </c>
      <c r="DI16" s="1">
        <f t="shared" si="3"/>
        <v>0</v>
      </c>
      <c r="DJ16" s="1">
        <f t="shared" si="3"/>
        <v>0</v>
      </c>
      <c r="DK16" s="1">
        <f t="shared" si="3"/>
        <v>0</v>
      </c>
      <c r="DL16" s="1">
        <f t="shared" si="3"/>
        <v>0</v>
      </c>
    </row>
    <row r="17" spans="1:116" x14ac:dyDescent="0.25">
      <c r="B17">
        <v>4</v>
      </c>
      <c r="C17" t="s">
        <v>2</v>
      </c>
      <c r="D17" s="1">
        <f t="shared" si="4"/>
        <v>60.694864622769828</v>
      </c>
      <c r="E17" s="1">
        <f>(E5*$B$12)/$B5*100</f>
        <v>66.322203064616019</v>
      </c>
      <c r="F17" s="1">
        <f t="shared" si="2"/>
        <v>74.26076979507765</v>
      </c>
      <c r="G17" s="1">
        <f t="shared" si="2"/>
        <v>67.025620369846806</v>
      </c>
      <c r="H17" s="1">
        <f t="shared" si="2"/>
        <v>70.844171455385307</v>
      </c>
      <c r="I17" s="1">
        <f t="shared" si="2"/>
        <v>72.150517879385319</v>
      </c>
      <c r="J17" s="1">
        <f t="shared" si="2"/>
        <v>77.878344507693072</v>
      </c>
      <c r="K17" s="5">
        <f t="shared" si="2"/>
        <v>71.246124201231467</v>
      </c>
      <c r="L17" s="1">
        <f t="shared" si="2"/>
        <v>73.758328862769957</v>
      </c>
      <c r="M17" s="1">
        <f t="shared" si="2"/>
        <v>72.050029692923772</v>
      </c>
      <c r="N17" s="1">
        <f t="shared" si="2"/>
        <v>65.819762132308341</v>
      </c>
      <c r="O17" s="1">
        <f t="shared" si="2"/>
        <v>74.05979342215457</v>
      </c>
      <c r="P17" s="1">
        <f t="shared" si="2"/>
        <v>73.758328862769957</v>
      </c>
      <c r="Q17" s="1">
        <f t="shared" si="2"/>
        <v>67.628549488616045</v>
      </c>
      <c r="R17" s="1">
        <f t="shared" si="2"/>
        <v>83.606171136000825</v>
      </c>
      <c r="S17" s="1">
        <f t="shared" si="2"/>
        <v>70.74368326892376</v>
      </c>
      <c r="T17" s="1">
        <f t="shared" si="2"/>
        <v>71.849053320000706</v>
      </c>
      <c r="U17" s="1">
        <f t="shared" si="2"/>
        <v>81.395431033846947</v>
      </c>
      <c r="V17" s="1">
        <f t="shared" si="2"/>
        <v>68.130990420923737</v>
      </c>
      <c r="W17" s="1">
        <f t="shared" si="2"/>
        <v>64.513415708308315</v>
      </c>
      <c r="X17" s="1">
        <f t="shared" si="2"/>
        <v>65.719273945846794</v>
      </c>
      <c r="Y17" s="1">
        <f t="shared" si="2"/>
        <v>39.391369092923462</v>
      </c>
      <c r="Z17" s="1">
        <f t="shared" si="2"/>
        <v>73.65784067630841</v>
      </c>
      <c r="AA17" s="1">
        <f t="shared" si="2"/>
        <v>76.069557151385354</v>
      </c>
      <c r="AB17" s="1">
        <f t="shared" si="2"/>
        <v>75.768092592000741</v>
      </c>
      <c r="AC17" s="1">
        <f t="shared" si="2"/>
        <v>74.562234354462262</v>
      </c>
      <c r="AD17" s="1">
        <f t="shared" si="2"/>
        <v>69.537825031385296</v>
      </c>
      <c r="AE17" s="1">
        <f>(AE5*$B$12)/$B5*100</f>
        <v>64.010974776000623</v>
      </c>
      <c r="AF17" s="1">
        <f t="shared" si="2"/>
        <v>48.636282247385083</v>
      </c>
      <c r="AG17" s="1">
        <f t="shared" si="2"/>
        <v>75.366139846154582</v>
      </c>
      <c r="AH17" s="1">
        <f t="shared" si="2"/>
        <v>66.824643996923726</v>
      </c>
      <c r="AI17" s="1">
        <f t="shared" si="2"/>
        <v>77.878344507693072</v>
      </c>
      <c r="AJ17" s="1">
        <f t="shared" si="2"/>
        <v>59.388518198769802</v>
      </c>
      <c r="AK17" s="1">
        <f t="shared" si="2"/>
        <v>69.336848658462216</v>
      </c>
      <c r="AL17" s="1">
        <f t="shared" si="2"/>
        <v>72.050029692923772</v>
      </c>
      <c r="AM17" s="1">
        <f>(AM5*$B$12)/$B5*100</f>
        <v>59.087053639385189</v>
      </c>
      <c r="AN17" s="1">
        <f t="shared" si="2"/>
        <v>76.270533524308419</v>
      </c>
      <c r="AO17" s="1">
        <f t="shared" si="2"/>
        <v>59.991447317539048</v>
      </c>
      <c r="AP17" s="1">
        <f t="shared" si="2"/>
        <v>64.513415708308315</v>
      </c>
      <c r="AQ17" s="1">
        <f t="shared" si="2"/>
        <v>67.829525861539125</v>
      </c>
      <c r="AR17" s="1">
        <f t="shared" si="2"/>
        <v>63.408045657231384</v>
      </c>
      <c r="AS17" s="1">
        <f t="shared" si="2"/>
        <v>70.040265963692988</v>
      </c>
      <c r="AT17" s="1">
        <f t="shared" si="2"/>
        <v>47.832376755692778</v>
      </c>
      <c r="AU17" s="1">
        <f t="shared" si="2"/>
        <v>62.503651979077532</v>
      </c>
      <c r="AV17" s="1">
        <f t="shared" si="2"/>
        <v>63.307557470769851</v>
      </c>
      <c r="AW17" s="1">
        <f t="shared" si="2"/>
        <v>65.216833013539102</v>
      </c>
      <c r="AX17" s="1">
        <f t="shared" si="2"/>
        <v>76.873462643077673</v>
      </c>
      <c r="AY17" s="1">
        <f t="shared" si="2"/>
        <v>56.574848977846706</v>
      </c>
      <c r="AZ17" s="1">
        <f t="shared" si="2"/>
        <v>58.986565452923656</v>
      </c>
      <c r="BA17" s="1">
        <f t="shared" si="2"/>
        <v>31.754266921846465</v>
      </c>
      <c r="BB17" s="1">
        <f t="shared" si="2"/>
        <v>64.111462962462156</v>
      </c>
      <c r="BC17" s="1">
        <f t="shared" si="2"/>
        <v>67.025620369846806</v>
      </c>
      <c r="BD17" s="1">
        <f t="shared" si="2"/>
        <v>63.60902203015447</v>
      </c>
      <c r="BE17" s="1">
        <f t="shared" si="2"/>
        <v>66.523179437539113</v>
      </c>
      <c r="BF17" s="1">
        <f t="shared" si="2"/>
        <v>60.393400063385208</v>
      </c>
      <c r="BG17" s="1">
        <f t="shared" si="2"/>
        <v>73.456864303385331</v>
      </c>
      <c r="BH17" s="1">
        <f t="shared" si="2"/>
        <v>50.244093230769714</v>
      </c>
      <c r="BI17" s="1">
        <f t="shared" si="2"/>
        <v>53.861667943385136</v>
      </c>
      <c r="BJ17" s="1">
        <f t="shared" si="2"/>
        <v>59.388518198769802</v>
      </c>
      <c r="BK17" s="1">
        <f t="shared" si="2"/>
        <v>66.623667624000646</v>
      </c>
      <c r="BL17" s="1">
        <f t="shared" si="2"/>
        <v>74.461746168000715</v>
      </c>
      <c r="BM17" s="1">
        <f t="shared" si="2"/>
        <v>59.489006385231349</v>
      </c>
      <c r="BN17" s="1">
        <f t="shared" si="2"/>
        <v>60.895840995692907</v>
      </c>
      <c r="BO17" s="1">
        <f t="shared" si="2"/>
        <v>59.388518198769802</v>
      </c>
      <c r="BP17" s="1">
        <f t="shared" si="2"/>
        <v>79.486155491077696</v>
      </c>
      <c r="BQ17" s="1">
        <f t="shared" si="3"/>
        <v>45.018707534769668</v>
      </c>
      <c r="BR17" s="1">
        <f t="shared" si="3"/>
        <v>59.187541825846722</v>
      </c>
      <c r="BS17" s="1">
        <f t="shared" si="3"/>
        <v>70.040265963692988</v>
      </c>
      <c r="BT17" s="1">
        <f t="shared" si="3"/>
        <v>62.503651979077532</v>
      </c>
      <c r="BU17" s="1">
        <f t="shared" si="3"/>
        <v>71.648076947077627</v>
      </c>
      <c r="BV17" s="1">
        <f t="shared" si="3"/>
        <v>60.895840995692907</v>
      </c>
      <c r="BW17" s="1">
        <f t="shared" si="3"/>
        <v>45.722124840000447</v>
      </c>
      <c r="BX17" s="1">
        <f t="shared" si="3"/>
        <v>23.212771072615613</v>
      </c>
      <c r="BY17" s="1">
        <f t="shared" si="3"/>
        <v>60.091935504000581</v>
      </c>
      <c r="BZ17" s="1">
        <f t="shared" si="3"/>
        <v>60.594376436308281</v>
      </c>
      <c r="CA17" s="1">
        <f t="shared" si="3"/>
        <v>45.320172094154287</v>
      </c>
      <c r="CB17" s="1">
        <f t="shared" si="3"/>
        <v>63.508533843692931</v>
      </c>
      <c r="CC17" s="1">
        <f t="shared" si="3"/>
        <v>49.741652298462022</v>
      </c>
      <c r="CD17" s="1">
        <f t="shared" si="3"/>
        <v>54.766061621538995</v>
      </c>
      <c r="CE17" s="1">
        <f t="shared" si="3"/>
        <v>0.90439367815385496</v>
      </c>
      <c r="CF17" s="1">
        <f t="shared" si="3"/>
        <v>65.819762132308341</v>
      </c>
      <c r="CG17" s="1">
        <f t="shared" si="3"/>
        <v>50.043116857846634</v>
      </c>
      <c r="CH17" s="1">
        <f t="shared" si="3"/>
        <v>44.214802043077356</v>
      </c>
      <c r="CI17" s="1">
        <f t="shared" si="3"/>
        <v>64.211951148923703</v>
      </c>
      <c r="CJ17" s="1">
        <f t="shared" si="3"/>
        <v>55.569967113231314</v>
      </c>
      <c r="CK17" s="1">
        <f t="shared" si="3"/>
        <v>65.317321200000634</v>
      </c>
      <c r="CL17" s="1">
        <f t="shared" si="3"/>
        <v>68.532943166769897</v>
      </c>
      <c r="CM17" s="1">
        <f t="shared" si="3"/>
        <v>68.432454980308364</v>
      </c>
      <c r="CN17" s="1">
        <f t="shared" si="3"/>
        <v>73.758328862769957</v>
      </c>
      <c r="CO17" s="1">
        <f t="shared" si="3"/>
        <v>65.417809386462181</v>
      </c>
      <c r="CP17" s="1">
        <f t="shared" si="3"/>
        <v>68.030502234462205</v>
      </c>
      <c r="CQ17" s="1">
        <f t="shared" si="3"/>
        <v>59.388518198769802</v>
      </c>
      <c r="CR17" s="1">
        <f t="shared" si="3"/>
        <v>54.163132502769763</v>
      </c>
      <c r="CS17" s="1">
        <f t="shared" si="3"/>
        <v>52.253856960000512</v>
      </c>
      <c r="CT17" s="1">
        <f t="shared" si="3"/>
        <v>72.652958811693011</v>
      </c>
      <c r="CU17" s="1">
        <f t="shared" si="3"/>
        <v>46.425542145231226</v>
      </c>
      <c r="CV17" s="1">
        <f t="shared" si="3"/>
        <v>51.04799872246204</v>
      </c>
      <c r="CW17" s="1">
        <f t="shared" si="3"/>
        <v>70.643195082462213</v>
      </c>
      <c r="CX17" s="1">
        <f t="shared" si="3"/>
        <v>33.563054278154176</v>
      </c>
      <c r="CY17" s="1">
        <f t="shared" si="3"/>
        <v>42.406014686769645</v>
      </c>
      <c r="CZ17" s="1">
        <f t="shared" si="3"/>
        <v>14.771763409846297</v>
      </c>
      <c r="DA17" s="1">
        <f t="shared" si="3"/>
        <v>73.456864303385331</v>
      </c>
      <c r="DB17" s="1">
        <f t="shared" si="3"/>
        <v>44.918219348308128</v>
      </c>
      <c r="DC17" s="1">
        <f t="shared" si="3"/>
        <v>42.707479246154264</v>
      </c>
      <c r="DD17" s="1">
        <f t="shared" si="3"/>
        <v>50.947510536000493</v>
      </c>
      <c r="DE17" s="1">
        <f t="shared" si="3"/>
        <v>51.650927841231265</v>
      </c>
      <c r="DF17" s="1">
        <f t="shared" si="3"/>
        <v>55.368990740308234</v>
      </c>
      <c r="DG17" s="1">
        <f t="shared" si="3"/>
        <v>0</v>
      </c>
      <c r="DH17" s="1">
        <f t="shared" si="3"/>
        <v>49.038234993231242</v>
      </c>
      <c r="DI17" s="1">
        <f t="shared" si="3"/>
        <v>30.749385057231066</v>
      </c>
      <c r="DJ17" s="1">
        <f t="shared" si="3"/>
        <v>22.911306513230993</v>
      </c>
      <c r="DK17" s="1">
        <f t="shared" si="3"/>
        <v>45.119195721231208</v>
      </c>
      <c r="DL17" s="1">
        <f t="shared" si="3"/>
        <v>13.264440612923206</v>
      </c>
    </row>
    <row r="18" spans="1:116" x14ac:dyDescent="0.25">
      <c r="B18">
        <v>5</v>
      </c>
      <c r="C18" t="s">
        <v>3</v>
      </c>
      <c r="D18" s="1">
        <f t="shared" si="4"/>
        <v>0</v>
      </c>
      <c r="E18" s="1">
        <f t="shared" si="2"/>
        <v>0</v>
      </c>
      <c r="F18" s="1">
        <f t="shared" si="2"/>
        <v>0</v>
      </c>
      <c r="G18" s="1">
        <f t="shared" si="2"/>
        <v>0</v>
      </c>
      <c r="H18" s="1">
        <f t="shared" si="2"/>
        <v>0</v>
      </c>
      <c r="I18" s="1">
        <f t="shared" si="2"/>
        <v>0</v>
      </c>
      <c r="J18" s="1">
        <f t="shared" si="2"/>
        <v>0</v>
      </c>
      <c r="K18" s="5">
        <f t="shared" si="2"/>
        <v>0</v>
      </c>
      <c r="L18" s="1">
        <f t="shared" si="2"/>
        <v>0</v>
      </c>
      <c r="M18" s="1">
        <f t="shared" si="2"/>
        <v>0</v>
      </c>
      <c r="N18" s="1">
        <f t="shared" si="2"/>
        <v>0</v>
      </c>
      <c r="O18" s="1">
        <f t="shared" si="2"/>
        <v>0</v>
      </c>
      <c r="P18" s="1">
        <f t="shared" si="2"/>
        <v>0</v>
      </c>
      <c r="Q18" s="1">
        <f t="shared" si="2"/>
        <v>0</v>
      </c>
      <c r="R18" s="1">
        <f t="shared" si="2"/>
        <v>0</v>
      </c>
      <c r="S18" s="1">
        <f t="shared" si="2"/>
        <v>0</v>
      </c>
      <c r="T18" s="1">
        <f t="shared" si="2"/>
        <v>0</v>
      </c>
      <c r="U18" s="1">
        <f t="shared" si="2"/>
        <v>0</v>
      </c>
      <c r="V18" s="1">
        <f t="shared" si="2"/>
        <v>0</v>
      </c>
      <c r="W18" s="1">
        <f t="shared" si="2"/>
        <v>0</v>
      </c>
      <c r="X18" s="1">
        <f t="shared" si="2"/>
        <v>0</v>
      </c>
      <c r="Y18" s="1">
        <f t="shared" si="2"/>
        <v>0</v>
      </c>
      <c r="Z18" s="1">
        <f t="shared" si="2"/>
        <v>0</v>
      </c>
      <c r="AA18" s="1">
        <f t="shared" si="2"/>
        <v>0</v>
      </c>
      <c r="AB18" s="1">
        <f t="shared" si="2"/>
        <v>0</v>
      </c>
      <c r="AC18" s="1">
        <f t="shared" si="2"/>
        <v>0</v>
      </c>
      <c r="AD18" s="1">
        <f t="shared" si="2"/>
        <v>0</v>
      </c>
      <c r="AE18" s="1">
        <f t="shared" si="2"/>
        <v>0</v>
      </c>
      <c r="AF18" s="1">
        <f t="shared" si="2"/>
        <v>0</v>
      </c>
      <c r="AG18" s="1">
        <f t="shared" si="2"/>
        <v>0</v>
      </c>
      <c r="AH18" s="1">
        <f t="shared" ref="AH18:CS19" si="5">(AH6*$B$12)/$B6*100</f>
        <v>0</v>
      </c>
      <c r="AI18" s="1">
        <f t="shared" si="5"/>
        <v>0</v>
      </c>
      <c r="AJ18" s="1">
        <f t="shared" si="5"/>
        <v>0</v>
      </c>
      <c r="AK18" s="1">
        <f t="shared" si="5"/>
        <v>0</v>
      </c>
      <c r="AL18" s="1">
        <f t="shared" si="5"/>
        <v>0</v>
      </c>
      <c r="AM18" s="1">
        <f t="shared" si="5"/>
        <v>0</v>
      </c>
      <c r="AN18" s="1">
        <f t="shared" si="5"/>
        <v>0</v>
      </c>
      <c r="AO18" s="1">
        <f t="shared" si="5"/>
        <v>0</v>
      </c>
      <c r="AP18" s="1">
        <f t="shared" si="5"/>
        <v>0</v>
      </c>
      <c r="AQ18" s="1">
        <f t="shared" si="5"/>
        <v>0</v>
      </c>
      <c r="AR18" s="1">
        <f t="shared" si="5"/>
        <v>0</v>
      </c>
      <c r="AS18" s="1">
        <f t="shared" si="5"/>
        <v>0</v>
      </c>
      <c r="AT18" s="1">
        <f t="shared" si="5"/>
        <v>0</v>
      </c>
      <c r="AU18" s="1">
        <f t="shared" si="5"/>
        <v>0</v>
      </c>
      <c r="AV18" s="1">
        <f t="shared" si="5"/>
        <v>0</v>
      </c>
      <c r="AW18" s="1">
        <f t="shared" si="5"/>
        <v>0</v>
      </c>
      <c r="AX18" s="1">
        <f t="shared" si="5"/>
        <v>0</v>
      </c>
      <c r="AY18" s="1">
        <f t="shared" si="5"/>
        <v>0</v>
      </c>
      <c r="AZ18" s="1">
        <f t="shared" si="5"/>
        <v>0</v>
      </c>
      <c r="BA18" s="1">
        <f t="shared" si="5"/>
        <v>0</v>
      </c>
      <c r="BB18" s="1">
        <f t="shared" si="5"/>
        <v>0</v>
      </c>
      <c r="BC18" s="1">
        <f t="shared" si="5"/>
        <v>0</v>
      </c>
      <c r="BD18" s="1">
        <f t="shared" si="5"/>
        <v>0</v>
      </c>
      <c r="BE18" s="1">
        <f t="shared" si="5"/>
        <v>0</v>
      </c>
      <c r="BF18" s="1">
        <f t="shared" si="5"/>
        <v>0</v>
      </c>
      <c r="BG18" s="1">
        <f t="shared" si="5"/>
        <v>0</v>
      </c>
      <c r="BH18" s="1">
        <f t="shared" si="5"/>
        <v>0</v>
      </c>
      <c r="BI18" s="1">
        <f t="shared" si="5"/>
        <v>0</v>
      </c>
      <c r="BJ18" s="1">
        <f t="shared" si="5"/>
        <v>0</v>
      </c>
      <c r="BK18" s="1">
        <f t="shared" si="5"/>
        <v>0</v>
      </c>
      <c r="BL18" s="1">
        <f t="shared" si="5"/>
        <v>0</v>
      </c>
      <c r="BM18" s="1">
        <f t="shared" si="5"/>
        <v>0</v>
      </c>
      <c r="BN18" s="1">
        <f t="shared" si="5"/>
        <v>0</v>
      </c>
      <c r="BO18" s="1">
        <f t="shared" si="5"/>
        <v>0</v>
      </c>
      <c r="BP18" s="1">
        <f t="shared" si="5"/>
        <v>0</v>
      </c>
      <c r="BQ18" s="1">
        <f t="shared" si="3"/>
        <v>0</v>
      </c>
      <c r="BR18" s="1">
        <f t="shared" si="3"/>
        <v>0</v>
      </c>
      <c r="BS18" s="1">
        <f t="shared" si="3"/>
        <v>0</v>
      </c>
      <c r="BT18" s="1">
        <f t="shared" si="3"/>
        <v>0</v>
      </c>
      <c r="BU18" s="1">
        <f t="shared" si="3"/>
        <v>0</v>
      </c>
      <c r="BV18" s="1">
        <f t="shared" si="3"/>
        <v>0</v>
      </c>
      <c r="BW18" s="1">
        <f t="shared" si="3"/>
        <v>0</v>
      </c>
      <c r="BX18" s="1">
        <f t="shared" si="3"/>
        <v>0</v>
      </c>
      <c r="BY18" s="1">
        <f t="shared" si="3"/>
        <v>0</v>
      </c>
      <c r="BZ18" s="1">
        <f t="shared" si="3"/>
        <v>0</v>
      </c>
      <c r="CA18" s="1">
        <f t="shared" si="3"/>
        <v>0</v>
      </c>
      <c r="CB18" s="1">
        <f t="shared" si="3"/>
        <v>0</v>
      </c>
      <c r="CC18" s="1">
        <f t="shared" si="3"/>
        <v>0</v>
      </c>
      <c r="CD18" s="1">
        <f t="shared" si="3"/>
        <v>0</v>
      </c>
      <c r="CE18" s="1">
        <f t="shared" si="3"/>
        <v>0</v>
      </c>
      <c r="CF18" s="1">
        <f t="shared" si="3"/>
        <v>0</v>
      </c>
      <c r="CG18" s="1">
        <f t="shared" si="3"/>
        <v>0</v>
      </c>
      <c r="CH18" s="1">
        <f t="shared" si="3"/>
        <v>0</v>
      </c>
      <c r="CI18" s="1">
        <f t="shared" si="3"/>
        <v>0</v>
      </c>
      <c r="CJ18" s="1">
        <f t="shared" si="3"/>
        <v>0</v>
      </c>
      <c r="CK18" s="1">
        <f t="shared" si="3"/>
        <v>0</v>
      </c>
      <c r="CL18" s="1">
        <f t="shared" si="3"/>
        <v>0</v>
      </c>
      <c r="CM18" s="1">
        <f t="shared" si="3"/>
        <v>0</v>
      </c>
      <c r="CN18" s="1">
        <f t="shared" si="3"/>
        <v>0</v>
      </c>
      <c r="CO18" s="1">
        <f t="shared" si="3"/>
        <v>0</v>
      </c>
      <c r="CP18" s="1">
        <f t="shared" si="3"/>
        <v>0</v>
      </c>
      <c r="CQ18" s="1">
        <f t="shared" si="3"/>
        <v>0</v>
      </c>
      <c r="CR18" s="1">
        <f t="shared" si="3"/>
        <v>0</v>
      </c>
      <c r="CS18" s="1">
        <f t="shared" si="3"/>
        <v>0</v>
      </c>
      <c r="CT18" s="1">
        <f t="shared" si="3"/>
        <v>0</v>
      </c>
      <c r="CU18" s="1">
        <f t="shared" si="3"/>
        <v>0</v>
      </c>
      <c r="CV18" s="1">
        <f t="shared" si="3"/>
        <v>0</v>
      </c>
      <c r="CW18" s="1">
        <f t="shared" si="3"/>
        <v>0</v>
      </c>
      <c r="CX18" s="1">
        <f t="shared" si="3"/>
        <v>0</v>
      </c>
      <c r="CY18" s="1">
        <f t="shared" si="3"/>
        <v>0</v>
      </c>
      <c r="CZ18" s="1">
        <f t="shared" si="3"/>
        <v>0</v>
      </c>
      <c r="DA18" s="1">
        <f t="shared" si="3"/>
        <v>0</v>
      </c>
      <c r="DB18" s="1">
        <f t="shared" si="3"/>
        <v>0</v>
      </c>
      <c r="DC18" s="1">
        <f t="shared" si="3"/>
        <v>0</v>
      </c>
      <c r="DD18" s="1">
        <f t="shared" si="3"/>
        <v>0</v>
      </c>
      <c r="DE18" s="1">
        <f t="shared" si="3"/>
        <v>0</v>
      </c>
      <c r="DF18" s="1">
        <f t="shared" si="3"/>
        <v>0</v>
      </c>
      <c r="DG18" s="1">
        <f t="shared" si="3"/>
        <v>0</v>
      </c>
      <c r="DH18" s="1">
        <f t="shared" si="3"/>
        <v>0</v>
      </c>
      <c r="DI18" s="1">
        <f t="shared" si="3"/>
        <v>0</v>
      </c>
      <c r="DJ18" s="1">
        <f t="shared" si="3"/>
        <v>0</v>
      </c>
      <c r="DK18" s="1">
        <f t="shared" si="3"/>
        <v>0</v>
      </c>
      <c r="DL18" s="1">
        <f t="shared" si="3"/>
        <v>0</v>
      </c>
    </row>
    <row r="19" spans="1:116" x14ac:dyDescent="0.25">
      <c r="B19">
        <v>6</v>
      </c>
      <c r="C19" t="s">
        <v>4</v>
      </c>
      <c r="D19" s="1">
        <f t="shared" si="4"/>
        <v>0</v>
      </c>
      <c r="E19" s="1">
        <f t="shared" si="4"/>
        <v>0</v>
      </c>
      <c r="F19" s="1">
        <f t="shared" si="4"/>
        <v>0</v>
      </c>
      <c r="G19" s="1">
        <f t="shared" si="4"/>
        <v>0</v>
      </c>
      <c r="H19" s="1">
        <f t="shared" si="4"/>
        <v>0</v>
      </c>
      <c r="I19" s="1">
        <f t="shared" si="4"/>
        <v>0</v>
      </c>
      <c r="J19" s="1">
        <f t="shared" si="4"/>
        <v>0</v>
      </c>
      <c r="K19" s="5">
        <f t="shared" si="4"/>
        <v>0</v>
      </c>
      <c r="L19" s="1">
        <f t="shared" si="4"/>
        <v>0</v>
      </c>
      <c r="M19" s="1">
        <f t="shared" si="4"/>
        <v>0</v>
      </c>
      <c r="N19" s="1">
        <f t="shared" si="4"/>
        <v>0</v>
      </c>
      <c r="O19" s="1">
        <f t="shared" si="4"/>
        <v>0</v>
      </c>
      <c r="P19" s="1">
        <f t="shared" si="4"/>
        <v>0</v>
      </c>
      <c r="Q19" s="1">
        <f t="shared" si="4"/>
        <v>0</v>
      </c>
      <c r="R19" s="1">
        <f t="shared" si="4"/>
        <v>0</v>
      </c>
      <c r="S19" s="1">
        <f t="shared" si="4"/>
        <v>0</v>
      </c>
      <c r="T19" s="1">
        <f t="shared" ref="T19:CA23" si="6">(T7*$B$12)/$B7*100</f>
        <v>0</v>
      </c>
      <c r="U19" s="1">
        <f t="shared" si="6"/>
        <v>0</v>
      </c>
      <c r="V19" s="1">
        <f t="shared" si="6"/>
        <v>0</v>
      </c>
      <c r="W19" s="1">
        <f t="shared" si="6"/>
        <v>0</v>
      </c>
      <c r="X19" s="1">
        <f t="shared" si="6"/>
        <v>0</v>
      </c>
      <c r="Y19" s="1">
        <f t="shared" si="6"/>
        <v>0</v>
      </c>
      <c r="Z19" s="1">
        <f t="shared" si="6"/>
        <v>0</v>
      </c>
      <c r="AA19" s="1">
        <f t="shared" si="6"/>
        <v>0</v>
      </c>
      <c r="AB19" s="1">
        <f t="shared" si="6"/>
        <v>0</v>
      </c>
      <c r="AC19" s="1">
        <f t="shared" si="6"/>
        <v>0</v>
      </c>
      <c r="AD19" s="1">
        <f t="shared" si="6"/>
        <v>0</v>
      </c>
      <c r="AE19" s="1">
        <f t="shared" si="6"/>
        <v>0</v>
      </c>
      <c r="AF19" s="1">
        <f t="shared" si="6"/>
        <v>0</v>
      </c>
      <c r="AG19" s="1">
        <f t="shared" si="6"/>
        <v>0</v>
      </c>
      <c r="AH19" s="1">
        <f t="shared" si="6"/>
        <v>0</v>
      </c>
      <c r="AI19" s="1">
        <f t="shared" si="6"/>
        <v>0</v>
      </c>
      <c r="AJ19" s="1">
        <f t="shared" si="6"/>
        <v>0</v>
      </c>
      <c r="AK19" s="1">
        <f t="shared" si="6"/>
        <v>0</v>
      </c>
      <c r="AL19" s="1">
        <f t="shared" si="6"/>
        <v>0</v>
      </c>
      <c r="AM19" s="1">
        <f t="shared" si="6"/>
        <v>0</v>
      </c>
      <c r="AN19" s="1">
        <f t="shared" si="6"/>
        <v>0</v>
      </c>
      <c r="AO19" s="1">
        <f t="shared" si="6"/>
        <v>0</v>
      </c>
      <c r="AP19" s="1">
        <f t="shared" si="6"/>
        <v>0</v>
      </c>
      <c r="AQ19" s="1">
        <f t="shared" si="6"/>
        <v>0</v>
      </c>
      <c r="AR19" s="1">
        <f t="shared" si="6"/>
        <v>0</v>
      </c>
      <c r="AS19" s="1">
        <f t="shared" si="6"/>
        <v>5.484564741950497E-2</v>
      </c>
      <c r="AT19" s="1">
        <f t="shared" si="6"/>
        <v>0</v>
      </c>
      <c r="AU19" s="1">
        <f t="shared" si="6"/>
        <v>0</v>
      </c>
      <c r="AV19" s="1">
        <f t="shared" si="6"/>
        <v>0</v>
      </c>
      <c r="AW19" s="1">
        <f t="shared" si="6"/>
        <v>0</v>
      </c>
      <c r="AX19" s="1">
        <f t="shared" si="6"/>
        <v>0</v>
      </c>
      <c r="AY19" s="1">
        <f t="shared" si="6"/>
        <v>0</v>
      </c>
      <c r="AZ19" s="1">
        <f t="shared" si="6"/>
        <v>5.484564741950497E-2</v>
      </c>
      <c r="BA19" s="1">
        <f t="shared" si="6"/>
        <v>0</v>
      </c>
      <c r="BB19" s="1">
        <f t="shared" si="6"/>
        <v>0</v>
      </c>
      <c r="BC19" s="1">
        <f t="shared" si="6"/>
        <v>0</v>
      </c>
      <c r="BD19" s="1">
        <f t="shared" si="6"/>
        <v>0</v>
      </c>
      <c r="BE19" s="1">
        <f t="shared" si="6"/>
        <v>0</v>
      </c>
      <c r="BF19" s="1">
        <f t="shared" si="6"/>
        <v>0</v>
      </c>
      <c r="BG19" s="1">
        <f t="shared" si="6"/>
        <v>5.484564741950497E-2</v>
      </c>
      <c r="BH19" s="1">
        <f t="shared" si="6"/>
        <v>0</v>
      </c>
      <c r="BI19" s="1">
        <f t="shared" si="6"/>
        <v>0</v>
      </c>
      <c r="BJ19" s="1">
        <f t="shared" si="6"/>
        <v>0</v>
      </c>
      <c r="BK19" s="1">
        <f t="shared" si="6"/>
        <v>0</v>
      </c>
      <c r="BL19" s="1">
        <f t="shared" si="6"/>
        <v>0</v>
      </c>
      <c r="BM19" s="1">
        <f t="shared" si="6"/>
        <v>0</v>
      </c>
      <c r="BN19" s="1">
        <f t="shared" si="6"/>
        <v>0</v>
      </c>
      <c r="BO19" s="1">
        <f t="shared" si="6"/>
        <v>0</v>
      </c>
      <c r="BP19" s="1">
        <f t="shared" si="5"/>
        <v>0</v>
      </c>
      <c r="BQ19" s="1">
        <f t="shared" si="5"/>
        <v>0</v>
      </c>
      <c r="BR19" s="1">
        <f t="shared" si="5"/>
        <v>0</v>
      </c>
      <c r="BS19" s="1">
        <f t="shared" si="5"/>
        <v>0</v>
      </c>
      <c r="BT19" s="1">
        <f t="shared" si="5"/>
        <v>0</v>
      </c>
      <c r="BU19" s="1">
        <f t="shared" si="5"/>
        <v>0</v>
      </c>
      <c r="BV19" s="1">
        <f t="shared" si="5"/>
        <v>0</v>
      </c>
      <c r="BW19" s="1">
        <f t="shared" si="5"/>
        <v>0</v>
      </c>
      <c r="BX19" s="1">
        <f t="shared" si="5"/>
        <v>0</v>
      </c>
      <c r="BY19" s="1">
        <f t="shared" si="5"/>
        <v>0</v>
      </c>
      <c r="BZ19" s="1">
        <f t="shared" si="5"/>
        <v>0</v>
      </c>
      <c r="CA19" s="1">
        <f t="shared" si="5"/>
        <v>0</v>
      </c>
      <c r="CB19" s="1">
        <f t="shared" si="5"/>
        <v>0.1645369422585149</v>
      </c>
      <c r="CC19" s="1">
        <f t="shared" si="5"/>
        <v>0</v>
      </c>
      <c r="CD19" s="1">
        <f t="shared" si="5"/>
        <v>0</v>
      </c>
      <c r="CE19" s="1">
        <f t="shared" si="5"/>
        <v>0</v>
      </c>
      <c r="CF19" s="1">
        <f t="shared" si="5"/>
        <v>0</v>
      </c>
      <c r="CG19" s="1">
        <f t="shared" si="5"/>
        <v>0</v>
      </c>
      <c r="CH19" s="1">
        <f t="shared" si="5"/>
        <v>0</v>
      </c>
      <c r="CI19" s="1">
        <f t="shared" si="5"/>
        <v>0.43876517935603976</v>
      </c>
      <c r="CJ19" s="1">
        <f t="shared" si="5"/>
        <v>0</v>
      </c>
      <c r="CK19" s="1">
        <f t="shared" si="5"/>
        <v>0</v>
      </c>
      <c r="CL19" s="1">
        <f t="shared" si="5"/>
        <v>0</v>
      </c>
      <c r="CM19" s="1">
        <f t="shared" si="5"/>
        <v>0</v>
      </c>
      <c r="CN19" s="1">
        <f t="shared" si="5"/>
        <v>0</v>
      </c>
      <c r="CO19" s="1">
        <f t="shared" si="5"/>
        <v>0</v>
      </c>
      <c r="CP19" s="1">
        <f t="shared" si="5"/>
        <v>0</v>
      </c>
      <c r="CQ19" s="1">
        <f t="shared" si="5"/>
        <v>0</v>
      </c>
      <c r="CR19" s="1">
        <f t="shared" si="5"/>
        <v>0</v>
      </c>
      <c r="CS19" s="1">
        <f t="shared" si="5"/>
        <v>0</v>
      </c>
      <c r="CT19" s="1">
        <f t="shared" si="3"/>
        <v>0</v>
      </c>
      <c r="CU19" s="1">
        <f t="shared" si="3"/>
        <v>0</v>
      </c>
      <c r="CV19" s="1">
        <f t="shared" si="3"/>
        <v>0</v>
      </c>
      <c r="CW19" s="1">
        <f t="shared" si="3"/>
        <v>5.484564741950497E-2</v>
      </c>
      <c r="CX19" s="1">
        <f t="shared" si="3"/>
        <v>0</v>
      </c>
      <c r="CY19" s="1">
        <f t="shared" si="3"/>
        <v>0</v>
      </c>
      <c r="CZ19" s="1">
        <f t="shared" si="3"/>
        <v>0</v>
      </c>
      <c r="DA19" s="1">
        <f t="shared" si="3"/>
        <v>0</v>
      </c>
      <c r="DB19" s="1">
        <f t="shared" si="3"/>
        <v>0</v>
      </c>
      <c r="DC19" s="1">
        <f t="shared" si="3"/>
        <v>0</v>
      </c>
      <c r="DD19" s="1">
        <f t="shared" si="3"/>
        <v>5.484564741950497E-2</v>
      </c>
      <c r="DE19" s="1">
        <f t="shared" si="3"/>
        <v>0</v>
      </c>
      <c r="DF19" s="1">
        <f t="shared" si="3"/>
        <v>0</v>
      </c>
      <c r="DG19" s="1">
        <f t="shared" si="3"/>
        <v>0</v>
      </c>
      <c r="DH19" s="1">
        <f t="shared" si="3"/>
        <v>0</v>
      </c>
      <c r="DI19" s="1">
        <f t="shared" ref="BQ19:DL23" si="7">(DI7*$B$12)/$B7*100</f>
        <v>0</v>
      </c>
      <c r="DJ19" s="1">
        <f t="shared" si="7"/>
        <v>0</v>
      </c>
      <c r="DK19" s="1">
        <f t="shared" si="7"/>
        <v>5.484564741950497E-2</v>
      </c>
      <c r="DL19" s="1">
        <f t="shared" si="7"/>
        <v>0</v>
      </c>
    </row>
    <row r="20" spans="1:116" x14ac:dyDescent="0.25">
      <c r="B20">
        <v>7</v>
      </c>
      <c r="C20" t="s">
        <v>5</v>
      </c>
      <c r="D20" s="1">
        <f t="shared" si="4"/>
        <v>0</v>
      </c>
      <c r="E20" s="1">
        <f t="shared" si="4"/>
        <v>0</v>
      </c>
      <c r="F20" s="1">
        <f t="shared" si="4"/>
        <v>0</v>
      </c>
      <c r="G20" s="1">
        <f t="shared" si="4"/>
        <v>0</v>
      </c>
      <c r="H20" s="1">
        <f t="shared" si="4"/>
        <v>0</v>
      </c>
      <c r="I20" s="1">
        <f t="shared" si="4"/>
        <v>0</v>
      </c>
      <c r="J20" s="1">
        <f t="shared" si="4"/>
        <v>0</v>
      </c>
      <c r="K20" s="5">
        <f t="shared" si="4"/>
        <v>0</v>
      </c>
      <c r="L20" s="1">
        <f t="shared" si="4"/>
        <v>0</v>
      </c>
      <c r="M20" s="1">
        <f t="shared" si="4"/>
        <v>0</v>
      </c>
      <c r="N20" s="1">
        <f t="shared" si="4"/>
        <v>0</v>
      </c>
      <c r="O20" s="1">
        <f t="shared" si="4"/>
        <v>0</v>
      </c>
      <c r="P20" s="1">
        <f t="shared" si="4"/>
        <v>0</v>
      </c>
      <c r="Q20" s="1">
        <f t="shared" si="4"/>
        <v>0</v>
      </c>
      <c r="R20" s="1">
        <f t="shared" si="4"/>
        <v>0</v>
      </c>
      <c r="S20" s="1">
        <f t="shared" si="4"/>
        <v>0</v>
      </c>
      <c r="T20" s="1">
        <f t="shared" si="6"/>
        <v>0</v>
      </c>
      <c r="U20" s="1">
        <f t="shared" si="6"/>
        <v>0</v>
      </c>
      <c r="V20" s="1">
        <f t="shared" si="6"/>
        <v>0</v>
      </c>
      <c r="W20" s="1">
        <f t="shared" si="6"/>
        <v>0</v>
      </c>
      <c r="X20" s="1">
        <f t="shared" si="6"/>
        <v>0</v>
      </c>
      <c r="Y20" s="1">
        <f t="shared" si="6"/>
        <v>0</v>
      </c>
      <c r="Z20" s="1">
        <f t="shared" si="6"/>
        <v>0</v>
      </c>
      <c r="AA20" s="1">
        <f t="shared" si="6"/>
        <v>0</v>
      </c>
      <c r="AB20" s="1">
        <f t="shared" si="6"/>
        <v>0</v>
      </c>
      <c r="AC20" s="1">
        <f t="shared" si="6"/>
        <v>0</v>
      </c>
      <c r="AD20" s="1">
        <f t="shared" si="6"/>
        <v>0</v>
      </c>
      <c r="AE20" s="1">
        <f t="shared" si="6"/>
        <v>0</v>
      </c>
      <c r="AF20" s="1">
        <f t="shared" si="6"/>
        <v>0</v>
      </c>
      <c r="AG20" s="1">
        <f t="shared" si="6"/>
        <v>0</v>
      </c>
      <c r="AH20" s="1">
        <f t="shared" si="6"/>
        <v>0</v>
      </c>
      <c r="AI20" s="1">
        <f t="shared" si="6"/>
        <v>0</v>
      </c>
      <c r="AJ20" s="1">
        <f t="shared" si="6"/>
        <v>0</v>
      </c>
      <c r="AK20" s="1">
        <f t="shared" si="6"/>
        <v>0</v>
      </c>
      <c r="AL20" s="1">
        <f t="shared" si="6"/>
        <v>0</v>
      </c>
      <c r="AM20" s="1">
        <f t="shared" si="6"/>
        <v>0</v>
      </c>
      <c r="AN20" s="1">
        <f t="shared" si="6"/>
        <v>0</v>
      </c>
      <c r="AO20" s="1">
        <f t="shared" si="6"/>
        <v>0</v>
      </c>
      <c r="AP20" s="1">
        <f t="shared" si="6"/>
        <v>0</v>
      </c>
      <c r="AQ20" s="1">
        <f t="shared" si="6"/>
        <v>0</v>
      </c>
      <c r="AR20" s="1">
        <f t="shared" si="6"/>
        <v>0</v>
      </c>
      <c r="AS20" s="1">
        <f t="shared" si="6"/>
        <v>0</v>
      </c>
      <c r="AT20" s="1">
        <f t="shared" si="6"/>
        <v>0</v>
      </c>
      <c r="AU20" s="1">
        <f t="shared" si="6"/>
        <v>0</v>
      </c>
      <c r="AV20" s="1">
        <f t="shared" si="6"/>
        <v>0</v>
      </c>
      <c r="AW20" s="1">
        <f t="shared" si="6"/>
        <v>0</v>
      </c>
      <c r="AX20" s="1">
        <f t="shared" si="6"/>
        <v>0</v>
      </c>
      <c r="AY20" s="1">
        <f t="shared" si="6"/>
        <v>0</v>
      </c>
      <c r="AZ20" s="1">
        <f t="shared" si="6"/>
        <v>0</v>
      </c>
      <c r="BA20" s="1">
        <f t="shared" si="6"/>
        <v>0</v>
      </c>
      <c r="BB20" s="1">
        <f t="shared" si="6"/>
        <v>0</v>
      </c>
      <c r="BC20" s="1">
        <f t="shared" si="6"/>
        <v>0</v>
      </c>
      <c r="BD20" s="1">
        <f t="shared" si="6"/>
        <v>0</v>
      </c>
      <c r="BE20" s="1">
        <f t="shared" si="6"/>
        <v>0</v>
      </c>
      <c r="BF20" s="1">
        <f t="shared" si="6"/>
        <v>0</v>
      </c>
      <c r="BG20" s="1">
        <f t="shared" si="6"/>
        <v>0</v>
      </c>
      <c r="BH20" s="1">
        <f t="shared" si="6"/>
        <v>0</v>
      </c>
      <c r="BI20" s="1">
        <f t="shared" si="6"/>
        <v>0</v>
      </c>
      <c r="BJ20" s="1">
        <f t="shared" si="6"/>
        <v>0</v>
      </c>
      <c r="BK20" s="1">
        <f t="shared" si="6"/>
        <v>0</v>
      </c>
      <c r="BL20" s="1">
        <f t="shared" si="6"/>
        <v>0</v>
      </c>
      <c r="BM20" s="1">
        <f t="shared" si="6"/>
        <v>0</v>
      </c>
      <c r="BN20" s="1">
        <f t="shared" si="6"/>
        <v>0</v>
      </c>
      <c r="BO20" s="1">
        <f t="shared" si="6"/>
        <v>0</v>
      </c>
      <c r="BP20" s="1">
        <f t="shared" si="6"/>
        <v>0</v>
      </c>
      <c r="BQ20" s="1">
        <f t="shared" si="7"/>
        <v>0</v>
      </c>
      <c r="BR20" s="1">
        <f t="shared" si="7"/>
        <v>0</v>
      </c>
      <c r="BS20" s="1">
        <f t="shared" si="7"/>
        <v>0</v>
      </c>
      <c r="BT20" s="1">
        <f t="shared" si="7"/>
        <v>0</v>
      </c>
      <c r="BU20" s="1">
        <f t="shared" si="7"/>
        <v>0</v>
      </c>
      <c r="BV20" s="1">
        <f t="shared" si="7"/>
        <v>0</v>
      </c>
      <c r="BW20" s="1">
        <f t="shared" si="7"/>
        <v>0</v>
      </c>
      <c r="BX20" s="1">
        <f t="shared" si="7"/>
        <v>0</v>
      </c>
      <c r="BY20" s="1">
        <f t="shared" si="7"/>
        <v>0</v>
      </c>
      <c r="BZ20" s="1">
        <f t="shared" si="7"/>
        <v>0</v>
      </c>
      <c r="CA20" s="1">
        <f t="shared" si="7"/>
        <v>0</v>
      </c>
      <c r="CB20" s="1">
        <f t="shared" si="7"/>
        <v>0</v>
      </c>
      <c r="CC20" s="1">
        <f t="shared" si="7"/>
        <v>0</v>
      </c>
      <c r="CD20" s="1">
        <f t="shared" si="7"/>
        <v>0</v>
      </c>
      <c r="CE20" s="1">
        <f t="shared" si="7"/>
        <v>0</v>
      </c>
      <c r="CF20" s="1">
        <f t="shared" si="7"/>
        <v>0</v>
      </c>
      <c r="CG20" s="1">
        <f t="shared" si="7"/>
        <v>0</v>
      </c>
      <c r="CH20" s="1">
        <f t="shared" si="7"/>
        <v>0</v>
      </c>
      <c r="CI20" s="1">
        <f t="shared" si="7"/>
        <v>0</v>
      </c>
      <c r="CJ20" s="1">
        <f t="shared" si="7"/>
        <v>0</v>
      </c>
      <c r="CK20" s="1">
        <f t="shared" si="7"/>
        <v>0</v>
      </c>
      <c r="CL20" s="1">
        <f t="shared" si="7"/>
        <v>0</v>
      </c>
      <c r="CM20" s="1">
        <f t="shared" si="7"/>
        <v>0</v>
      </c>
      <c r="CN20" s="1">
        <f t="shared" si="7"/>
        <v>0</v>
      </c>
      <c r="CO20" s="1">
        <f t="shared" si="7"/>
        <v>0</v>
      </c>
      <c r="CP20" s="1">
        <f t="shared" si="7"/>
        <v>0</v>
      </c>
      <c r="CQ20" s="1">
        <f t="shared" si="7"/>
        <v>0</v>
      </c>
      <c r="CR20" s="1">
        <f t="shared" si="7"/>
        <v>0</v>
      </c>
      <c r="CS20" s="1">
        <f t="shared" si="7"/>
        <v>0</v>
      </c>
      <c r="CT20" s="1">
        <f t="shared" si="7"/>
        <v>0</v>
      </c>
      <c r="CU20" s="1">
        <f t="shared" si="7"/>
        <v>0</v>
      </c>
      <c r="CV20" s="1">
        <f t="shared" si="7"/>
        <v>0</v>
      </c>
      <c r="CW20" s="1">
        <f t="shared" si="7"/>
        <v>0</v>
      </c>
      <c r="CX20" s="1">
        <f t="shared" si="7"/>
        <v>0</v>
      </c>
      <c r="CY20" s="1">
        <f t="shared" si="7"/>
        <v>0</v>
      </c>
      <c r="CZ20" s="1">
        <f t="shared" si="7"/>
        <v>0</v>
      </c>
      <c r="DA20" s="1">
        <f t="shared" si="7"/>
        <v>0</v>
      </c>
      <c r="DB20" s="1">
        <f t="shared" si="7"/>
        <v>0</v>
      </c>
      <c r="DC20" s="1">
        <f t="shared" si="7"/>
        <v>0</v>
      </c>
      <c r="DD20" s="1">
        <f t="shared" si="7"/>
        <v>0</v>
      </c>
      <c r="DE20" s="1">
        <f t="shared" si="7"/>
        <v>0</v>
      </c>
      <c r="DF20" s="1">
        <f t="shared" si="7"/>
        <v>0</v>
      </c>
      <c r="DG20" s="1">
        <f t="shared" si="7"/>
        <v>0</v>
      </c>
      <c r="DH20" s="1">
        <f t="shared" si="7"/>
        <v>0</v>
      </c>
      <c r="DI20" s="1">
        <f t="shared" si="7"/>
        <v>0</v>
      </c>
      <c r="DJ20" s="1">
        <f t="shared" si="7"/>
        <v>0</v>
      </c>
      <c r="DK20" s="1">
        <f t="shared" si="7"/>
        <v>0</v>
      </c>
      <c r="DL20" s="1">
        <f t="shared" si="7"/>
        <v>0</v>
      </c>
    </row>
    <row r="21" spans="1:116" x14ac:dyDescent="0.25">
      <c r="B21">
        <v>8</v>
      </c>
      <c r="C21" t="s">
        <v>6</v>
      </c>
      <c r="D21" s="1">
        <f t="shared" si="4"/>
        <v>6.2027264960487181E-2</v>
      </c>
      <c r="E21" s="1">
        <f t="shared" si="4"/>
        <v>0.24810905984194873</v>
      </c>
      <c r="F21" s="1">
        <f t="shared" si="4"/>
        <v>0.24810905984194873</v>
      </c>
      <c r="G21" s="1">
        <f t="shared" si="4"/>
        <v>0.55824538464438456</v>
      </c>
      <c r="H21" s="1">
        <f t="shared" si="4"/>
        <v>0.55824538464438456</v>
      </c>
      <c r="I21" s="1">
        <f t="shared" si="4"/>
        <v>0.37216358976292307</v>
      </c>
      <c r="J21" s="1">
        <f t="shared" si="4"/>
        <v>0.55824538464438456</v>
      </c>
      <c r="K21" s="5">
        <f t="shared" si="4"/>
        <v>0.31013632480243591</v>
      </c>
      <c r="L21" s="1">
        <f t="shared" si="4"/>
        <v>0.55824538464438456</v>
      </c>
      <c r="M21" s="1">
        <f t="shared" si="4"/>
        <v>0.12405452992097436</v>
      </c>
      <c r="N21" s="1">
        <f t="shared" si="4"/>
        <v>0.31013632480243591</v>
      </c>
      <c r="O21" s="1">
        <f t="shared" si="4"/>
        <v>0.62027264960487183</v>
      </c>
      <c r="P21" s="1">
        <f t="shared" si="4"/>
        <v>0.31013632480243591</v>
      </c>
      <c r="Q21" s="1">
        <f t="shared" si="4"/>
        <v>0.49621811968389745</v>
      </c>
      <c r="R21" s="1">
        <f t="shared" si="4"/>
        <v>0.31013632480243591</v>
      </c>
      <c r="S21" s="1">
        <f t="shared" si="4"/>
        <v>0.18608179488146154</v>
      </c>
      <c r="T21" s="1">
        <f t="shared" si="6"/>
        <v>0.12405452992097436</v>
      </c>
      <c r="U21" s="1">
        <f t="shared" si="6"/>
        <v>0.31013632480243591</v>
      </c>
      <c r="V21" s="1">
        <f t="shared" si="6"/>
        <v>0.24810905984194873</v>
      </c>
      <c r="W21" s="1">
        <f t="shared" si="6"/>
        <v>0.18608179488146154</v>
      </c>
      <c r="X21" s="1">
        <f t="shared" si="6"/>
        <v>0.43419085472341029</v>
      </c>
      <c r="Y21" s="1">
        <f t="shared" si="6"/>
        <v>0</v>
      </c>
      <c r="Z21" s="1">
        <f t="shared" si="6"/>
        <v>0.43419085472341029</v>
      </c>
      <c r="AA21" s="1">
        <f t="shared" si="6"/>
        <v>0.18608179488146154</v>
      </c>
      <c r="AB21" s="1">
        <f t="shared" si="6"/>
        <v>0.62027264960487183</v>
      </c>
      <c r="AC21" s="1">
        <f t="shared" si="6"/>
        <v>0.55824538464438456</v>
      </c>
      <c r="AD21" s="1">
        <f t="shared" si="6"/>
        <v>0.24810905984194873</v>
      </c>
      <c r="AE21" s="1">
        <f t="shared" si="6"/>
        <v>0.24810905984194873</v>
      </c>
      <c r="AF21" s="1">
        <f t="shared" si="6"/>
        <v>0.18608179488146154</v>
      </c>
      <c r="AG21" s="1">
        <f t="shared" si="6"/>
        <v>0.55824538464438456</v>
      </c>
      <c r="AH21" s="1">
        <f t="shared" si="6"/>
        <v>0.18608179488146154</v>
      </c>
      <c r="AI21" s="1">
        <f t="shared" si="6"/>
        <v>0.31013632480243591</v>
      </c>
      <c r="AJ21" s="1">
        <f t="shared" si="6"/>
        <v>0.18608179488146154</v>
      </c>
      <c r="AK21" s="1">
        <f t="shared" si="6"/>
        <v>0.31013632480243591</v>
      </c>
      <c r="AL21" s="1">
        <f t="shared" si="6"/>
        <v>0.55824538464438456</v>
      </c>
      <c r="AM21" s="1">
        <f t="shared" si="6"/>
        <v>0.55824538464438456</v>
      </c>
      <c r="AN21" s="1">
        <f t="shared" si="6"/>
        <v>0.24810905984194873</v>
      </c>
      <c r="AO21" s="1">
        <f t="shared" si="6"/>
        <v>0</v>
      </c>
      <c r="AP21" s="1">
        <f t="shared" si="6"/>
        <v>0.24810905984194873</v>
      </c>
      <c r="AQ21" s="1">
        <f t="shared" si="6"/>
        <v>0.62027264960487183</v>
      </c>
      <c r="AR21" s="1">
        <f t="shared" si="6"/>
        <v>0.18608179488146154</v>
      </c>
      <c r="AS21" s="1">
        <f t="shared" si="6"/>
        <v>0.24810905984194873</v>
      </c>
      <c r="AT21" s="1">
        <f t="shared" si="6"/>
        <v>0.12405452992097436</v>
      </c>
      <c r="AU21" s="1">
        <f t="shared" si="6"/>
        <v>0.18608179488146154</v>
      </c>
      <c r="AV21" s="1">
        <f t="shared" si="6"/>
        <v>0</v>
      </c>
      <c r="AW21" s="1">
        <f t="shared" si="6"/>
        <v>0.31013632480243591</v>
      </c>
      <c r="AX21" s="1">
        <f t="shared" si="6"/>
        <v>0.55824538464438456</v>
      </c>
      <c r="AY21" s="1">
        <f t="shared" si="6"/>
        <v>0.12405452992097436</v>
      </c>
      <c r="AZ21" s="1">
        <f t="shared" si="6"/>
        <v>0.24810905984194873</v>
      </c>
      <c r="BA21" s="1">
        <f t="shared" si="6"/>
        <v>0</v>
      </c>
      <c r="BB21" s="1">
        <f t="shared" si="6"/>
        <v>0.12405452992097436</v>
      </c>
      <c r="BC21" s="1">
        <f t="shared" si="6"/>
        <v>0</v>
      </c>
      <c r="BD21" s="1">
        <f t="shared" si="6"/>
        <v>0.18608179488146154</v>
      </c>
      <c r="BE21" s="1">
        <f t="shared" si="6"/>
        <v>0</v>
      </c>
      <c r="BF21" s="1">
        <f t="shared" si="6"/>
        <v>0</v>
      </c>
      <c r="BG21" s="1">
        <f t="shared" si="6"/>
        <v>0.43419085472341029</v>
      </c>
      <c r="BH21" s="1">
        <f t="shared" si="6"/>
        <v>0</v>
      </c>
      <c r="BI21" s="1">
        <f t="shared" si="6"/>
        <v>0.18608179488146154</v>
      </c>
      <c r="BJ21" s="1">
        <f t="shared" si="6"/>
        <v>0</v>
      </c>
      <c r="BK21" s="1">
        <f t="shared" si="6"/>
        <v>0.31013632480243591</v>
      </c>
      <c r="BL21" s="1">
        <f t="shared" si="6"/>
        <v>0.55824538464438456</v>
      </c>
      <c r="BM21" s="1">
        <f t="shared" si="6"/>
        <v>0.18608179488146154</v>
      </c>
      <c r="BN21" s="1">
        <f t="shared" si="6"/>
        <v>0.24810905984194873</v>
      </c>
      <c r="BO21" s="1">
        <f t="shared" si="6"/>
        <v>0.18608179488146154</v>
      </c>
      <c r="BP21" s="1">
        <f t="shared" si="6"/>
        <v>0.18608179488146154</v>
      </c>
      <c r="BQ21" s="1">
        <f t="shared" si="7"/>
        <v>0</v>
      </c>
      <c r="BR21" s="1">
        <f t="shared" si="7"/>
        <v>0.18608179488146154</v>
      </c>
      <c r="BS21" s="1">
        <f t="shared" si="7"/>
        <v>0.55824538464438456</v>
      </c>
      <c r="BT21" s="1">
        <f t="shared" si="7"/>
        <v>0.24810905984194873</v>
      </c>
      <c r="BU21" s="1">
        <f t="shared" si="7"/>
        <v>0.62027264960487183</v>
      </c>
      <c r="BV21" s="1">
        <f t="shared" si="7"/>
        <v>0.49621811968389745</v>
      </c>
      <c r="BW21" s="1">
        <f t="shared" si="7"/>
        <v>0</v>
      </c>
      <c r="BX21" s="1">
        <f t="shared" si="7"/>
        <v>0</v>
      </c>
      <c r="BY21" s="1">
        <f t="shared" si="7"/>
        <v>0.18608179488146154</v>
      </c>
      <c r="BZ21" s="1">
        <f t="shared" si="7"/>
        <v>0</v>
      </c>
      <c r="CA21" s="1">
        <f t="shared" si="7"/>
        <v>0</v>
      </c>
      <c r="CB21" s="1">
        <f t="shared" si="7"/>
        <v>0.24810905984194873</v>
      </c>
      <c r="CC21" s="1">
        <f t="shared" si="7"/>
        <v>0</v>
      </c>
      <c r="CD21" s="1">
        <f t="shared" si="7"/>
        <v>0.18608179488146154</v>
      </c>
      <c r="CE21" s="1">
        <f t="shared" si="7"/>
        <v>0</v>
      </c>
      <c r="CF21" s="1">
        <f t="shared" si="7"/>
        <v>0</v>
      </c>
      <c r="CG21" s="1">
        <f t="shared" si="7"/>
        <v>0</v>
      </c>
      <c r="CH21" s="1">
        <f t="shared" si="7"/>
        <v>0</v>
      </c>
      <c r="CI21" s="1">
        <f t="shared" si="7"/>
        <v>0.24810905984194873</v>
      </c>
      <c r="CJ21" s="1">
        <f t="shared" si="7"/>
        <v>0.18608179488146154</v>
      </c>
      <c r="CK21" s="1">
        <f t="shared" si="7"/>
        <v>0.37216358976292307</v>
      </c>
      <c r="CL21" s="1">
        <f t="shared" si="7"/>
        <v>0</v>
      </c>
      <c r="CM21" s="1">
        <f t="shared" si="7"/>
        <v>0.24810905984194873</v>
      </c>
      <c r="CN21" s="1">
        <f t="shared" si="7"/>
        <v>0.62027264960487183</v>
      </c>
      <c r="CO21" s="1">
        <f t="shared" si="7"/>
        <v>0.31013632480243591</v>
      </c>
      <c r="CP21" s="1">
        <f t="shared" si="7"/>
        <v>0.62027264960487183</v>
      </c>
      <c r="CQ21" s="1">
        <f t="shared" si="7"/>
        <v>0.18608179488146154</v>
      </c>
      <c r="CR21" s="1">
        <f t="shared" si="7"/>
        <v>0</v>
      </c>
      <c r="CS21" s="1">
        <f t="shared" si="7"/>
        <v>0</v>
      </c>
      <c r="CT21" s="1">
        <f t="shared" si="7"/>
        <v>0.18608179488146154</v>
      </c>
      <c r="CU21" s="1">
        <f t="shared" si="7"/>
        <v>0</v>
      </c>
      <c r="CV21" s="1">
        <f t="shared" si="7"/>
        <v>0</v>
      </c>
      <c r="CW21" s="1">
        <f t="shared" si="7"/>
        <v>0.43419085472341029</v>
      </c>
      <c r="CX21" s="1">
        <f t="shared" si="7"/>
        <v>0</v>
      </c>
      <c r="CY21" s="1">
        <f t="shared" si="7"/>
        <v>0</v>
      </c>
      <c r="CZ21" s="1">
        <f t="shared" si="7"/>
        <v>0</v>
      </c>
      <c r="DA21" s="1">
        <f t="shared" si="7"/>
        <v>0.12405452992097436</v>
      </c>
      <c r="DB21" s="1">
        <f t="shared" si="7"/>
        <v>0</v>
      </c>
      <c r="DC21" s="1">
        <f t="shared" si="7"/>
        <v>0</v>
      </c>
      <c r="DD21" s="1">
        <f t="shared" si="7"/>
        <v>0.31013632480243591</v>
      </c>
      <c r="DE21" s="1">
        <f t="shared" si="7"/>
        <v>0</v>
      </c>
      <c r="DF21" s="1">
        <f t="shared" si="7"/>
        <v>0.18608179488146154</v>
      </c>
      <c r="DG21" s="1">
        <f t="shared" si="7"/>
        <v>0</v>
      </c>
      <c r="DH21" s="1">
        <f t="shared" si="7"/>
        <v>0</v>
      </c>
      <c r="DI21" s="1">
        <f t="shared" si="7"/>
        <v>0</v>
      </c>
      <c r="DJ21" s="1">
        <f t="shared" si="7"/>
        <v>0</v>
      </c>
      <c r="DK21" s="1">
        <f t="shared" si="7"/>
        <v>6.2027264960487181E-2</v>
      </c>
      <c r="DL21" s="1">
        <f t="shared" si="7"/>
        <v>0</v>
      </c>
    </row>
    <row r="22" spans="1:116" x14ac:dyDescent="0.25">
      <c r="B22">
        <v>9</v>
      </c>
      <c r="C22" t="s">
        <v>7</v>
      </c>
      <c r="D22" s="1">
        <f t="shared" si="4"/>
        <v>0</v>
      </c>
      <c r="E22" s="1">
        <f t="shared" si="4"/>
        <v>0</v>
      </c>
      <c r="F22" s="1">
        <f t="shared" si="4"/>
        <v>0</v>
      </c>
      <c r="G22" s="1">
        <f t="shared" si="4"/>
        <v>0</v>
      </c>
      <c r="H22" s="1">
        <f t="shared" si="4"/>
        <v>0</v>
      </c>
      <c r="I22" s="1">
        <f t="shared" si="4"/>
        <v>0</v>
      </c>
      <c r="J22" s="1">
        <f t="shared" si="4"/>
        <v>0</v>
      </c>
      <c r="K22" s="5">
        <f t="shared" si="4"/>
        <v>0</v>
      </c>
      <c r="L22" s="1">
        <f t="shared" si="4"/>
        <v>0</v>
      </c>
      <c r="M22" s="1">
        <f t="shared" si="4"/>
        <v>0</v>
      </c>
      <c r="N22" s="1">
        <f t="shared" si="4"/>
        <v>0</v>
      </c>
      <c r="O22" s="1">
        <f t="shared" si="4"/>
        <v>0</v>
      </c>
      <c r="P22" s="1">
        <f t="shared" si="4"/>
        <v>0</v>
      </c>
      <c r="Q22" s="1">
        <f t="shared" si="4"/>
        <v>0</v>
      </c>
      <c r="R22" s="1">
        <f t="shared" si="4"/>
        <v>0</v>
      </c>
      <c r="S22" s="1">
        <f t="shared" si="4"/>
        <v>0</v>
      </c>
      <c r="T22" s="1">
        <f t="shared" si="6"/>
        <v>0</v>
      </c>
      <c r="U22" s="1">
        <f t="shared" si="6"/>
        <v>0</v>
      </c>
      <c r="V22" s="1">
        <f t="shared" si="6"/>
        <v>0</v>
      </c>
      <c r="W22" s="1">
        <f t="shared" si="6"/>
        <v>0</v>
      </c>
      <c r="X22" s="1">
        <f t="shared" si="6"/>
        <v>0</v>
      </c>
      <c r="Y22" s="1">
        <f t="shared" si="6"/>
        <v>0</v>
      </c>
      <c r="Z22" s="1">
        <f t="shared" si="6"/>
        <v>0</v>
      </c>
      <c r="AA22" s="1">
        <f t="shared" si="6"/>
        <v>0</v>
      </c>
      <c r="AB22" s="1">
        <f t="shared" si="6"/>
        <v>0</v>
      </c>
      <c r="AC22" s="1">
        <f t="shared" si="6"/>
        <v>0</v>
      </c>
      <c r="AD22" s="1">
        <f t="shared" si="6"/>
        <v>0</v>
      </c>
      <c r="AE22" s="1">
        <f t="shared" si="6"/>
        <v>0</v>
      </c>
      <c r="AF22" s="1">
        <f t="shared" si="6"/>
        <v>0</v>
      </c>
      <c r="AG22" s="1">
        <f t="shared" si="6"/>
        <v>0</v>
      </c>
      <c r="AH22" s="1">
        <f t="shared" si="6"/>
        <v>0</v>
      </c>
      <c r="AI22" s="1">
        <f t="shared" si="6"/>
        <v>0</v>
      </c>
      <c r="AJ22" s="1">
        <f t="shared" si="6"/>
        <v>0</v>
      </c>
      <c r="AK22" s="1">
        <f t="shared" si="6"/>
        <v>0</v>
      </c>
      <c r="AL22" s="1">
        <f t="shared" si="6"/>
        <v>0</v>
      </c>
      <c r="AM22" s="1">
        <f t="shared" si="6"/>
        <v>0</v>
      </c>
      <c r="AN22" s="1">
        <f t="shared" si="6"/>
        <v>0</v>
      </c>
      <c r="AO22" s="1">
        <f t="shared" si="6"/>
        <v>0</v>
      </c>
      <c r="AP22" s="1">
        <f t="shared" si="6"/>
        <v>0</v>
      </c>
      <c r="AQ22" s="1">
        <f t="shared" si="6"/>
        <v>0</v>
      </c>
      <c r="AR22" s="1">
        <f t="shared" si="6"/>
        <v>0</v>
      </c>
      <c r="AS22" s="1">
        <f t="shared" si="6"/>
        <v>0</v>
      </c>
      <c r="AT22" s="1">
        <f t="shared" si="6"/>
        <v>0</v>
      </c>
      <c r="AU22" s="1">
        <f t="shared" si="6"/>
        <v>0</v>
      </c>
      <c r="AV22" s="1">
        <f t="shared" si="6"/>
        <v>0</v>
      </c>
      <c r="AW22" s="1">
        <f t="shared" si="6"/>
        <v>0</v>
      </c>
      <c r="AX22" s="1">
        <f t="shared" si="6"/>
        <v>0</v>
      </c>
      <c r="AY22" s="1">
        <f t="shared" si="6"/>
        <v>0</v>
      </c>
      <c r="AZ22" s="1">
        <f t="shared" si="6"/>
        <v>0</v>
      </c>
      <c r="BA22" s="1">
        <f t="shared" si="6"/>
        <v>0</v>
      </c>
      <c r="BB22" s="1">
        <f t="shared" si="6"/>
        <v>0</v>
      </c>
      <c r="BC22" s="1">
        <f t="shared" si="6"/>
        <v>0</v>
      </c>
      <c r="BD22" s="1">
        <f t="shared" si="6"/>
        <v>0</v>
      </c>
      <c r="BE22" s="1">
        <f t="shared" si="6"/>
        <v>0</v>
      </c>
      <c r="BF22" s="1">
        <f t="shared" si="6"/>
        <v>0</v>
      </c>
      <c r="BG22" s="1">
        <f t="shared" si="6"/>
        <v>0</v>
      </c>
      <c r="BH22" s="1">
        <f t="shared" si="6"/>
        <v>0</v>
      </c>
      <c r="BI22" s="1">
        <f t="shared" si="6"/>
        <v>0</v>
      </c>
      <c r="BJ22" s="1">
        <f t="shared" si="6"/>
        <v>0</v>
      </c>
      <c r="BK22" s="1">
        <f t="shared" si="6"/>
        <v>0</v>
      </c>
      <c r="BL22" s="1">
        <f t="shared" si="6"/>
        <v>0</v>
      </c>
      <c r="BM22" s="1">
        <f t="shared" si="6"/>
        <v>0</v>
      </c>
      <c r="BN22" s="1">
        <f t="shared" si="6"/>
        <v>0</v>
      </c>
      <c r="BO22" s="1">
        <f t="shared" si="6"/>
        <v>0</v>
      </c>
      <c r="BP22" s="1">
        <f t="shared" si="6"/>
        <v>0</v>
      </c>
      <c r="BQ22" s="1">
        <f t="shared" si="7"/>
        <v>0</v>
      </c>
      <c r="BR22" s="1">
        <f t="shared" si="7"/>
        <v>0</v>
      </c>
      <c r="BS22" s="1">
        <f t="shared" si="7"/>
        <v>0</v>
      </c>
      <c r="BT22" s="1">
        <f t="shared" si="7"/>
        <v>0</v>
      </c>
      <c r="BU22" s="1">
        <f t="shared" si="7"/>
        <v>0</v>
      </c>
      <c r="BV22" s="1">
        <f t="shared" si="7"/>
        <v>0</v>
      </c>
      <c r="BW22" s="1">
        <f t="shared" si="7"/>
        <v>0</v>
      </c>
      <c r="BX22" s="1">
        <f t="shared" si="7"/>
        <v>0</v>
      </c>
      <c r="BY22" s="1">
        <f t="shared" si="7"/>
        <v>0</v>
      </c>
      <c r="BZ22" s="1">
        <f t="shared" si="7"/>
        <v>0</v>
      </c>
      <c r="CA22" s="1">
        <f t="shared" si="7"/>
        <v>0</v>
      </c>
      <c r="CB22" s="1">
        <f t="shared" si="7"/>
        <v>0</v>
      </c>
      <c r="CC22" s="1">
        <f t="shared" si="7"/>
        <v>0</v>
      </c>
      <c r="CD22" s="1">
        <f t="shared" si="7"/>
        <v>0</v>
      </c>
      <c r="CE22" s="1">
        <f t="shared" si="7"/>
        <v>0</v>
      </c>
      <c r="CF22" s="1">
        <f t="shared" si="7"/>
        <v>0</v>
      </c>
      <c r="CG22" s="1">
        <f t="shared" si="7"/>
        <v>0</v>
      </c>
      <c r="CH22" s="1">
        <f t="shared" si="7"/>
        <v>0</v>
      </c>
      <c r="CI22" s="1">
        <f t="shared" si="7"/>
        <v>0</v>
      </c>
      <c r="CJ22" s="1">
        <f t="shared" si="7"/>
        <v>0</v>
      </c>
      <c r="CK22" s="1">
        <f t="shared" si="7"/>
        <v>0</v>
      </c>
      <c r="CL22" s="1">
        <f t="shared" si="7"/>
        <v>0</v>
      </c>
      <c r="CM22" s="1">
        <f t="shared" si="7"/>
        <v>0</v>
      </c>
      <c r="CN22" s="1">
        <f t="shared" si="7"/>
        <v>0</v>
      </c>
      <c r="CO22" s="1">
        <f t="shared" si="7"/>
        <v>0</v>
      </c>
      <c r="CP22" s="1">
        <f t="shared" si="7"/>
        <v>0</v>
      </c>
      <c r="CQ22" s="1">
        <f t="shared" si="7"/>
        <v>0</v>
      </c>
      <c r="CR22" s="1">
        <f t="shared" si="7"/>
        <v>0</v>
      </c>
      <c r="CS22" s="1">
        <f t="shared" si="7"/>
        <v>0</v>
      </c>
      <c r="CT22" s="1">
        <f t="shared" si="7"/>
        <v>0</v>
      </c>
      <c r="CU22" s="1">
        <f t="shared" si="7"/>
        <v>0</v>
      </c>
      <c r="CV22" s="1">
        <f t="shared" si="7"/>
        <v>0</v>
      </c>
      <c r="CW22" s="1">
        <f t="shared" si="7"/>
        <v>0</v>
      </c>
      <c r="CX22" s="1">
        <f t="shared" si="7"/>
        <v>0</v>
      </c>
      <c r="CY22" s="1">
        <f t="shared" si="7"/>
        <v>0</v>
      </c>
      <c r="CZ22" s="1">
        <f t="shared" si="7"/>
        <v>0</v>
      </c>
      <c r="DA22" s="1">
        <f t="shared" si="7"/>
        <v>0</v>
      </c>
      <c r="DB22" s="1">
        <f t="shared" si="7"/>
        <v>0</v>
      </c>
      <c r="DC22" s="1">
        <f t="shared" si="7"/>
        <v>0</v>
      </c>
      <c r="DD22" s="1">
        <f t="shared" si="7"/>
        <v>0</v>
      </c>
      <c r="DE22" s="1">
        <f t="shared" si="7"/>
        <v>0</v>
      </c>
      <c r="DF22" s="1">
        <f t="shared" si="7"/>
        <v>0</v>
      </c>
      <c r="DG22" s="1">
        <f t="shared" si="7"/>
        <v>0</v>
      </c>
      <c r="DH22" s="1">
        <f t="shared" si="7"/>
        <v>0</v>
      </c>
      <c r="DI22" s="1">
        <f t="shared" si="7"/>
        <v>0</v>
      </c>
      <c r="DJ22" s="1">
        <f t="shared" si="7"/>
        <v>0</v>
      </c>
      <c r="DK22" s="1">
        <f t="shared" si="7"/>
        <v>0</v>
      </c>
      <c r="DL22" s="1">
        <f t="shared" si="7"/>
        <v>0</v>
      </c>
    </row>
    <row r="23" spans="1:116" x14ac:dyDescent="0.25">
      <c r="C23" t="s">
        <v>9</v>
      </c>
      <c r="D23" s="1">
        <f t="shared" si="4"/>
        <v>1.6346996789819328</v>
      </c>
      <c r="E23" s="1">
        <f t="shared" si="4"/>
        <v>1.7127237614478923</v>
      </c>
      <c r="F23" s="1">
        <f t="shared" si="4"/>
        <v>2.4244556356495721</v>
      </c>
      <c r="G23" s="1">
        <f t="shared" si="4"/>
        <v>1.8935112696007255</v>
      </c>
      <c r="H23" s="1">
        <f t="shared" si="4"/>
        <v>1.9810504840747287</v>
      </c>
      <c r="I23" s="1">
        <f t="shared" si="4"/>
        <v>1.931571797632901</v>
      </c>
      <c r="J23" s="1">
        <f t="shared" si="4"/>
        <v>2.3597527379948744</v>
      </c>
      <c r="K23" s="5">
        <f t="shared" si="4"/>
        <v>2.2550862859063918</v>
      </c>
      <c r="L23" s="1">
        <f t="shared" si="4"/>
        <v>2.2931468139385673</v>
      </c>
      <c r="M23" s="1">
        <f t="shared" si="4"/>
        <v>2.3483345795852215</v>
      </c>
      <c r="N23" s="1">
        <f t="shared" si="4"/>
        <v>1.756493368684894</v>
      </c>
      <c r="O23" s="1">
        <f t="shared" si="4"/>
        <v>2.2722135235208709</v>
      </c>
      <c r="P23" s="1">
        <f t="shared" si="4"/>
        <v>2.0590745665406884</v>
      </c>
      <c r="Q23" s="1">
        <f t="shared" si="4"/>
        <v>2.0172079857052956</v>
      </c>
      <c r="R23" s="1">
        <f t="shared" si="4"/>
        <v>3.3207810708073029</v>
      </c>
      <c r="S23" s="1">
        <f t="shared" si="4"/>
        <v>2.5119948501235756</v>
      </c>
      <c r="T23" s="1">
        <f t="shared" si="6"/>
        <v>2.3350133947739602</v>
      </c>
      <c r="U23" s="1">
        <f t="shared" si="6"/>
        <v>2.8849880248388948</v>
      </c>
      <c r="V23" s="1">
        <f t="shared" si="6"/>
        <v>1.7393661310704154</v>
      </c>
      <c r="W23" s="1">
        <f t="shared" si="6"/>
        <v>1.6898874446285874</v>
      </c>
      <c r="X23" s="1">
        <f t="shared" si="6"/>
        <v>1.9125415336168132</v>
      </c>
      <c r="Y23" s="1">
        <f t="shared" si="6"/>
        <v>0.82210740549498829</v>
      </c>
      <c r="Z23" s="1">
        <f t="shared" si="6"/>
        <v>2.6623339358506684</v>
      </c>
      <c r="AA23" s="1">
        <f t="shared" si="6"/>
        <v>2.6832672262683652</v>
      </c>
      <c r="AB23" s="1">
        <f t="shared" si="6"/>
        <v>2.5234130085332285</v>
      </c>
      <c r="AC23" s="1">
        <f t="shared" si="6"/>
        <v>3.0448422425740311</v>
      </c>
      <c r="AD23" s="1">
        <f t="shared" si="6"/>
        <v>1.9525050880505976</v>
      </c>
      <c r="AE23" s="1">
        <f t="shared" si="6"/>
        <v>1.7698145534961556</v>
      </c>
      <c r="AF23" s="1">
        <f t="shared" si="6"/>
        <v>1.2978640058971809</v>
      </c>
      <c r="AG23" s="1">
        <f t="shared" si="6"/>
        <v>2.5576674837621862</v>
      </c>
      <c r="AH23" s="1">
        <f t="shared" si="6"/>
        <v>1.9829535104763378</v>
      </c>
      <c r="AI23" s="1">
        <f t="shared" si="6"/>
        <v>2.4339707676576161</v>
      </c>
      <c r="AJ23" s="1">
        <f t="shared" si="6"/>
        <v>1.6232815205722804</v>
      </c>
      <c r="AK23" s="1">
        <f t="shared" si="6"/>
        <v>1.9943716688859907</v>
      </c>
      <c r="AL23" s="1">
        <f t="shared" si="6"/>
        <v>2.1485168074163008</v>
      </c>
      <c r="AM23" s="1">
        <f t="shared" si="6"/>
        <v>1.8592567943717677</v>
      </c>
      <c r="AN23" s="1">
        <f t="shared" si="6"/>
        <v>2.7917397311600647</v>
      </c>
      <c r="AO23" s="1">
        <f t="shared" si="6"/>
        <v>1.7602994214881116</v>
      </c>
      <c r="AP23" s="1">
        <f t="shared" si="6"/>
        <v>1.7774266591025905</v>
      </c>
      <c r="AQ23" s="1">
        <f t="shared" si="6"/>
        <v>1.8497416623637237</v>
      </c>
      <c r="AR23" s="1">
        <f t="shared" si="6"/>
        <v>1.7298509990623716</v>
      </c>
      <c r="AS23" s="1">
        <f t="shared" si="6"/>
        <v>1.9296687712312923</v>
      </c>
      <c r="AT23" s="1">
        <f t="shared" si="6"/>
        <v>1.2160338706280036</v>
      </c>
      <c r="AU23" s="1">
        <f t="shared" si="6"/>
        <v>1.7907478439138522</v>
      </c>
      <c r="AV23" s="1">
        <f t="shared" si="6"/>
        <v>1.9467960088457712</v>
      </c>
      <c r="AW23" s="1">
        <f t="shared" si="6"/>
        <v>1.6974995502350223</v>
      </c>
      <c r="AX23" s="1">
        <f t="shared" si="6"/>
        <v>2.5595705101637947</v>
      </c>
      <c r="AY23" s="1">
        <f t="shared" si="6"/>
        <v>1.3987244051824455</v>
      </c>
      <c r="AZ23" s="1">
        <f t="shared" si="6"/>
        <v>1.5357423060982769</v>
      </c>
      <c r="BA23" s="1">
        <f t="shared" si="6"/>
        <v>0.73837424382420247</v>
      </c>
      <c r="BB23" s="1">
        <f t="shared" si="6"/>
        <v>2.0172079857052956</v>
      </c>
      <c r="BC23" s="1">
        <f t="shared" si="6"/>
        <v>2.2722135235208709</v>
      </c>
      <c r="BD23" s="1">
        <f t="shared" si="6"/>
        <v>1.7964569231186784</v>
      </c>
      <c r="BE23" s="1">
        <f t="shared" si="6"/>
        <v>2.1827712826452581</v>
      </c>
      <c r="BF23" s="1">
        <f t="shared" si="6"/>
        <v>1.5471604645079295</v>
      </c>
      <c r="BG23" s="1">
        <f t="shared" si="6"/>
        <v>1.9068324544119868</v>
      </c>
      <c r="BH23" s="1">
        <f t="shared" si="6"/>
        <v>1.2997670322987895</v>
      </c>
      <c r="BI23" s="1">
        <f t="shared" si="6"/>
        <v>1.5300332268934507</v>
      </c>
      <c r="BJ23" s="1">
        <f t="shared" si="6"/>
        <v>1.5718998077288433</v>
      </c>
      <c r="BK23" s="1">
        <f t="shared" si="6"/>
        <v>1.7774266591025905</v>
      </c>
      <c r="BL23" s="1">
        <f t="shared" si="6"/>
        <v>2.1409047018098657</v>
      </c>
      <c r="BM23" s="1">
        <f t="shared" si="6"/>
        <v>1.5414513853031033</v>
      </c>
      <c r="BN23" s="1">
        <f t="shared" si="6"/>
        <v>1.7831357383074169</v>
      </c>
      <c r="BO23" s="1">
        <f t="shared" si="6"/>
        <v>1.6232815205722804</v>
      </c>
      <c r="BP23" s="1">
        <f t="shared" si="6"/>
        <v>2.8792789456340682</v>
      </c>
      <c r="BQ23" s="1">
        <f t="shared" si="6"/>
        <v>1.2617065042666142</v>
      </c>
      <c r="BR23" s="1">
        <f t="shared" si="6"/>
        <v>1.5243241476886242</v>
      </c>
      <c r="BS23" s="1">
        <f t="shared" si="6"/>
        <v>2.0172079857052956</v>
      </c>
      <c r="BT23" s="1">
        <f t="shared" si="6"/>
        <v>1.7602994214881116</v>
      </c>
      <c r="BU23" s="1">
        <f t="shared" si="6"/>
        <v>2.7061035430876701</v>
      </c>
      <c r="BV23" s="1">
        <f t="shared" si="6"/>
        <v>1.6860813918253696</v>
      </c>
      <c r="BW23" s="1">
        <f t="shared" si="6"/>
        <v>1.0618887320976935</v>
      </c>
      <c r="BX23" s="1">
        <f t="shared" si="6"/>
        <v>0.72505305901294115</v>
      </c>
      <c r="BY23" s="1">
        <f t="shared" si="6"/>
        <v>1.4310758540097948</v>
      </c>
      <c r="BZ23" s="1">
        <f t="shared" si="6"/>
        <v>1.815487187134766</v>
      </c>
      <c r="CA23" s="1">
        <f t="shared" si="6"/>
        <v>1.0371493888767795</v>
      </c>
      <c r="CB23" s="1">
        <f t="shared" si="7"/>
        <v>2.1960924674565203</v>
      </c>
      <c r="CC23" s="1">
        <f t="shared" si="7"/>
        <v>1.2350641346440916</v>
      </c>
      <c r="CD23" s="1">
        <f t="shared" si="7"/>
        <v>1.6955965238334134</v>
      </c>
      <c r="CE23" s="1">
        <f t="shared" si="7"/>
        <v>0.10086039928526479</v>
      </c>
      <c r="CF23" s="1">
        <f t="shared" si="7"/>
        <v>1.7222388934559365</v>
      </c>
      <c r="CG23" s="1">
        <f t="shared" si="7"/>
        <v>1.6194754677690628</v>
      </c>
      <c r="CH23" s="1">
        <f t="shared" si="7"/>
        <v>1.0124100456558653</v>
      </c>
      <c r="CI23" s="1">
        <f t="shared" si="7"/>
        <v>2.3026619459466109</v>
      </c>
      <c r="CJ23" s="1">
        <f t="shared" si="7"/>
        <v>1.5224211212870156</v>
      </c>
      <c r="CK23" s="1">
        <f t="shared" si="7"/>
        <v>1.6746632334157172</v>
      </c>
      <c r="CL23" s="1">
        <f t="shared" si="7"/>
        <v>2.0952320681712551</v>
      </c>
      <c r="CM23" s="1">
        <f t="shared" si="7"/>
        <v>1.9486990352473799</v>
      </c>
      <c r="CN23" s="1">
        <f t="shared" si="7"/>
        <v>2.3026619459466109</v>
      </c>
      <c r="CO23" s="1">
        <f t="shared" si="7"/>
        <v>1.7983599495202871</v>
      </c>
      <c r="CP23" s="1">
        <f t="shared" si="7"/>
        <v>2.1884803618500848</v>
      </c>
      <c r="CQ23" s="1">
        <f t="shared" si="7"/>
        <v>1.6232815205722804</v>
      </c>
      <c r="CR23" s="1">
        <f t="shared" si="7"/>
        <v>1.2369671610457</v>
      </c>
      <c r="CS23" s="1">
        <f t="shared" si="7"/>
        <v>1.659439022202847</v>
      </c>
      <c r="CT23" s="1">
        <f t="shared" si="7"/>
        <v>2.0305291705165569</v>
      </c>
      <c r="CU23" s="1">
        <f t="shared" si="7"/>
        <v>1.0999492601298688</v>
      </c>
      <c r="CV23" s="1">
        <f t="shared" si="7"/>
        <v>1.1970036066119161</v>
      </c>
      <c r="CW23" s="1">
        <f t="shared" si="7"/>
        <v>2.0895229889664289</v>
      </c>
      <c r="CX23" s="1">
        <f t="shared" si="7"/>
        <v>0.68699253098076574</v>
      </c>
      <c r="CY23" s="1">
        <f t="shared" si="7"/>
        <v>1.0124100456558653</v>
      </c>
      <c r="CZ23" s="1">
        <f t="shared" si="7"/>
        <v>0.51381712843436789</v>
      </c>
      <c r="DA23" s="1">
        <f t="shared" si="7"/>
        <v>2.0990381209744728</v>
      </c>
      <c r="DB23" s="1">
        <f t="shared" si="7"/>
        <v>1.2198399234312212</v>
      </c>
      <c r="DC23" s="1">
        <f t="shared" si="7"/>
        <v>0.96864043841886371</v>
      </c>
      <c r="DD23" s="1">
        <f t="shared" si="7"/>
        <v>1.2750276890778756</v>
      </c>
      <c r="DE23" s="1">
        <f t="shared" si="7"/>
        <v>1.5776088869336697</v>
      </c>
      <c r="DF23" s="1">
        <f t="shared" si="7"/>
        <v>1.5566755965159735</v>
      </c>
      <c r="DG23" s="1">
        <f t="shared" si="7"/>
        <v>0.10466645208848233</v>
      </c>
      <c r="DH23" s="1">
        <f t="shared" si="7"/>
        <v>1.1380097881620441</v>
      </c>
      <c r="DI23" s="1">
        <f t="shared" si="7"/>
        <v>0.82020437909337951</v>
      </c>
      <c r="DJ23" s="1">
        <f t="shared" si="7"/>
        <v>0.44340515157484323</v>
      </c>
      <c r="DK23" s="1">
        <f t="shared" si="7"/>
        <v>1.4044334843872719</v>
      </c>
      <c r="DL23" s="1">
        <f t="shared" si="7"/>
        <v>0.28545396024131542</v>
      </c>
    </row>
    <row r="25" spans="1:116" x14ac:dyDescent="0.25">
      <c r="P25" t="s">
        <v>1</v>
      </c>
      <c r="Q25" t="s">
        <v>0</v>
      </c>
      <c r="R25" t="s">
        <v>8</v>
      </c>
      <c r="S25" t="s">
        <v>2</v>
      </c>
      <c r="T25" t="s">
        <v>3</v>
      </c>
      <c r="U25" t="s">
        <v>4</v>
      </c>
      <c r="V25" t="s">
        <v>5</v>
      </c>
      <c r="W25" t="s">
        <v>6</v>
      </c>
      <c r="X25" t="s">
        <v>7</v>
      </c>
      <c r="AB25" t="s">
        <v>1</v>
      </c>
      <c r="AC25" t="s">
        <v>0</v>
      </c>
      <c r="AD25" t="s">
        <v>8</v>
      </c>
      <c r="AE25" t="s">
        <v>2</v>
      </c>
      <c r="AF25" t="s">
        <v>3</v>
      </c>
      <c r="AG25" t="s">
        <v>4</v>
      </c>
      <c r="AH25" t="s">
        <v>5</v>
      </c>
      <c r="AI25" t="s">
        <v>6</v>
      </c>
      <c r="AJ25" t="s">
        <v>7</v>
      </c>
    </row>
    <row r="26" spans="1:116" x14ac:dyDescent="0.25">
      <c r="D26" t="s">
        <v>1</v>
      </c>
      <c r="E26" t="s">
        <v>0</v>
      </c>
      <c r="F26" t="s">
        <v>8</v>
      </c>
      <c r="G26" t="s">
        <v>2</v>
      </c>
      <c r="H26" t="s">
        <v>3</v>
      </c>
      <c r="I26" t="s">
        <v>4</v>
      </c>
      <c r="J26" t="s">
        <v>5</v>
      </c>
      <c r="K26" s="4" t="s">
        <v>6</v>
      </c>
      <c r="L26" s="4" t="s">
        <v>7</v>
      </c>
      <c r="O26" t="s">
        <v>132</v>
      </c>
      <c r="P26" s="1">
        <f>D27</f>
        <v>0</v>
      </c>
      <c r="Q26" s="1">
        <f t="shared" ref="Q26:X26" si="8">E27</f>
        <v>0.55453618399550442</v>
      </c>
      <c r="R26" s="1">
        <f t="shared" si="8"/>
        <v>0</v>
      </c>
      <c r="S26" s="1">
        <f t="shared" si="8"/>
        <v>60.694864622769828</v>
      </c>
      <c r="T26" s="1">
        <f t="shared" si="8"/>
        <v>0</v>
      </c>
      <c r="U26" s="1">
        <f t="shared" si="8"/>
        <v>0</v>
      </c>
      <c r="V26" s="1">
        <f t="shared" si="8"/>
        <v>0</v>
      </c>
      <c r="W26" s="1">
        <f t="shared" si="8"/>
        <v>6.2027264960487181E-2</v>
      </c>
      <c r="X26" s="1">
        <f t="shared" si="8"/>
        <v>0</v>
      </c>
      <c r="AA26" t="s">
        <v>132</v>
      </c>
      <c r="AB26" s="1">
        <f>P26</f>
        <v>0</v>
      </c>
      <c r="AC26" s="1">
        <f t="shared" ref="AC26:AJ27" si="9">Q26</f>
        <v>0.55453618399550442</v>
      </c>
      <c r="AD26" s="1">
        <f t="shared" si="9"/>
        <v>0</v>
      </c>
      <c r="AE26" s="1">
        <f t="shared" si="9"/>
        <v>60.694864622769828</v>
      </c>
      <c r="AF26" s="1">
        <f t="shared" si="9"/>
        <v>0</v>
      </c>
      <c r="AG26" s="1">
        <f t="shared" si="9"/>
        <v>0</v>
      </c>
      <c r="AH26" s="1">
        <f t="shared" si="9"/>
        <v>0</v>
      </c>
      <c r="AI26" s="1">
        <f t="shared" si="9"/>
        <v>6.2027264960487181E-2</v>
      </c>
      <c r="AJ26" s="1">
        <f t="shared" si="9"/>
        <v>0</v>
      </c>
    </row>
    <row r="27" spans="1:116" x14ac:dyDescent="0.25">
      <c r="C27" t="s">
        <v>132</v>
      </c>
      <c r="D27" s="1">
        <f>D14</f>
        <v>0</v>
      </c>
      <c r="E27" s="1">
        <f>D15</f>
        <v>0.55453618399550442</v>
      </c>
      <c r="F27" s="1">
        <f>D16</f>
        <v>0</v>
      </c>
      <c r="G27" s="1">
        <f>D17</f>
        <v>60.694864622769828</v>
      </c>
      <c r="H27" s="1">
        <f>D18</f>
        <v>0</v>
      </c>
      <c r="I27" s="1">
        <f>D19</f>
        <v>0</v>
      </c>
      <c r="J27" s="1">
        <f>D20</f>
        <v>0</v>
      </c>
      <c r="K27" s="5">
        <f>D21</f>
        <v>6.2027264960487181E-2</v>
      </c>
      <c r="L27" s="5">
        <f>D22</f>
        <v>0</v>
      </c>
      <c r="M27" s="5"/>
      <c r="N27">
        <v>2030</v>
      </c>
      <c r="O27" t="s">
        <v>10</v>
      </c>
      <c r="P27" s="1">
        <f t="shared" ref="P27:X27" si="10">AVERAGE(D28:D33)</f>
        <v>0</v>
      </c>
      <c r="Q27" s="1">
        <f t="shared" si="10"/>
        <v>0.85145319589860902</v>
      </c>
      <c r="R27" s="1">
        <f t="shared" si="10"/>
        <v>0</v>
      </c>
      <c r="S27" s="1">
        <f t="shared" si="10"/>
        <v>71.262872232308396</v>
      </c>
      <c r="T27" s="1">
        <f t="shared" si="10"/>
        <v>0</v>
      </c>
      <c r="U27" s="1">
        <f t="shared" si="10"/>
        <v>0</v>
      </c>
      <c r="V27" s="1">
        <f t="shared" si="10"/>
        <v>0</v>
      </c>
      <c r="W27" s="1">
        <f t="shared" si="10"/>
        <v>0.41351509973658124</v>
      </c>
      <c r="X27" s="1">
        <f t="shared" si="10"/>
        <v>0</v>
      </c>
      <c r="Z27" t="s">
        <v>10</v>
      </c>
      <c r="AA27">
        <v>2030</v>
      </c>
      <c r="AB27" s="1">
        <f>P27</f>
        <v>0</v>
      </c>
      <c r="AC27" s="1">
        <f t="shared" si="9"/>
        <v>0.85145319589860902</v>
      </c>
      <c r="AD27" s="1">
        <f t="shared" si="9"/>
        <v>0</v>
      </c>
      <c r="AE27" s="1">
        <f t="shared" si="9"/>
        <v>71.262872232308396</v>
      </c>
      <c r="AF27" s="1">
        <f t="shared" si="9"/>
        <v>0</v>
      </c>
      <c r="AG27" s="1">
        <f t="shared" si="9"/>
        <v>0</v>
      </c>
      <c r="AH27" s="1">
        <f t="shared" si="9"/>
        <v>0</v>
      </c>
      <c r="AI27" s="1">
        <f t="shared" si="9"/>
        <v>0.41351509973658124</v>
      </c>
      <c r="AJ27" s="1">
        <f t="shared" si="9"/>
        <v>0</v>
      </c>
    </row>
    <row r="28" spans="1:116" x14ac:dyDescent="0.25">
      <c r="A28">
        <v>2030</v>
      </c>
      <c r="B28" t="s">
        <v>10</v>
      </c>
      <c r="C28" t="s">
        <v>11</v>
      </c>
      <c r="D28" s="1">
        <f>E14</f>
        <v>0</v>
      </c>
      <c r="E28" s="1">
        <f>E15</f>
        <v>0.5152383441847993</v>
      </c>
      <c r="F28" s="1">
        <f>E16</f>
        <v>0</v>
      </c>
      <c r="G28" s="1">
        <f>E17</f>
        <v>66.322203064616019</v>
      </c>
      <c r="H28" s="1">
        <f>E18</f>
        <v>0</v>
      </c>
      <c r="I28" s="1">
        <f>E19</f>
        <v>0</v>
      </c>
      <c r="J28" s="1">
        <f>E20</f>
        <v>0</v>
      </c>
      <c r="K28" s="5">
        <f>E21</f>
        <v>0.24810905984194873</v>
      </c>
      <c r="L28" s="5">
        <f>E22</f>
        <v>0</v>
      </c>
      <c r="O28" t="s">
        <v>133</v>
      </c>
      <c r="P28" s="1">
        <f t="shared" ref="P28:X28" si="11">AVERAGE(D72:D77)</f>
        <v>0</v>
      </c>
      <c r="Q28" s="1">
        <f t="shared" si="11"/>
        <v>0.7568472852432081</v>
      </c>
      <c r="R28" s="1">
        <f t="shared" si="11"/>
        <v>0</v>
      </c>
      <c r="S28" s="1">
        <f>AVERAGE(G64:G69)</f>
        <v>68.43245498030835</v>
      </c>
      <c r="T28" s="1">
        <f t="shared" si="11"/>
        <v>0</v>
      </c>
      <c r="U28" s="1">
        <f t="shared" si="11"/>
        <v>9.1409412365841616E-3</v>
      </c>
      <c r="V28" s="1">
        <f t="shared" si="11"/>
        <v>0</v>
      </c>
      <c r="W28" s="1">
        <f t="shared" si="11"/>
        <v>0.24810905984194873</v>
      </c>
      <c r="X28" s="1">
        <f t="shared" si="11"/>
        <v>0</v>
      </c>
      <c r="AA28">
        <v>2050</v>
      </c>
      <c r="AB28" s="1">
        <f>P33</f>
        <v>0</v>
      </c>
      <c r="AC28" s="1">
        <f t="shared" ref="AC28:AJ28" si="12">Q33</f>
        <v>1.0821460703429329</v>
      </c>
      <c r="AD28" s="1">
        <f t="shared" si="12"/>
        <v>0</v>
      </c>
      <c r="AE28" s="1">
        <f t="shared" si="12"/>
        <v>72.820439122462247</v>
      </c>
      <c r="AF28" s="1">
        <f t="shared" si="12"/>
        <v>0</v>
      </c>
      <c r="AG28" s="1">
        <f t="shared" si="12"/>
        <v>0</v>
      </c>
      <c r="AH28" s="1">
        <f t="shared" si="12"/>
        <v>0</v>
      </c>
      <c r="AI28" s="1">
        <f t="shared" si="12"/>
        <v>0.40317722224316666</v>
      </c>
      <c r="AJ28" s="1">
        <f t="shared" si="12"/>
        <v>0</v>
      </c>
    </row>
    <row r="29" spans="1:116" x14ac:dyDescent="0.25">
      <c r="C29" t="s">
        <v>12</v>
      </c>
      <c r="D29" s="1">
        <f>F14</f>
        <v>0</v>
      </c>
      <c r="E29" s="1">
        <f>F15</f>
        <v>1.1592862744157983</v>
      </c>
      <c r="F29" s="1">
        <f>F16</f>
        <v>0</v>
      </c>
      <c r="G29" s="1">
        <f>F17</f>
        <v>74.26076979507765</v>
      </c>
      <c r="H29" s="1">
        <f>F18</f>
        <v>0</v>
      </c>
      <c r="I29" s="1">
        <f>F19</f>
        <v>0</v>
      </c>
      <c r="J29" s="1">
        <f>F20</f>
        <v>0</v>
      </c>
      <c r="K29" s="5">
        <f>F21</f>
        <v>0.24810905984194873</v>
      </c>
      <c r="L29" s="5">
        <f>F22</f>
        <v>0</v>
      </c>
      <c r="O29" t="s">
        <v>134</v>
      </c>
      <c r="P29" s="1">
        <f t="shared" ref="P29:X29" si="13">AVERAGE(D98:D103)</f>
        <v>0</v>
      </c>
      <c r="Q29" s="1">
        <f t="shared" si="13"/>
        <v>0.62840156808414449</v>
      </c>
      <c r="R29" s="1">
        <f t="shared" si="13"/>
        <v>0</v>
      </c>
      <c r="S29" s="1">
        <f t="shared" si="13"/>
        <v>62.436659854769836</v>
      </c>
      <c r="T29" s="1">
        <f t="shared" si="13"/>
        <v>0</v>
      </c>
      <c r="U29" s="1">
        <f t="shared" si="13"/>
        <v>0</v>
      </c>
      <c r="V29" s="1">
        <f t="shared" si="13"/>
        <v>0</v>
      </c>
      <c r="W29" s="1">
        <f t="shared" si="13"/>
        <v>0.24810905984194867</v>
      </c>
      <c r="X29" s="1">
        <f t="shared" si="13"/>
        <v>0</v>
      </c>
      <c r="AA29">
        <v>2070</v>
      </c>
      <c r="AB29" s="1">
        <f>P39</f>
        <v>0</v>
      </c>
      <c r="AC29" s="1">
        <f t="shared" ref="AC29:AJ29" si="14">Q39</f>
        <v>0.88784008461222486</v>
      </c>
      <c r="AD29" s="1">
        <f t="shared" si="14"/>
        <v>0</v>
      </c>
      <c r="AE29" s="1">
        <f t="shared" si="14"/>
        <v>66.204966847077571</v>
      </c>
      <c r="AF29" s="1">
        <f t="shared" si="14"/>
        <v>0</v>
      </c>
      <c r="AG29" s="1">
        <f t="shared" si="14"/>
        <v>0</v>
      </c>
      <c r="AH29" s="1">
        <f t="shared" si="14"/>
        <v>0</v>
      </c>
      <c r="AI29" s="1">
        <f t="shared" si="14"/>
        <v>0.21709542736170515</v>
      </c>
      <c r="AJ29" s="1">
        <f t="shared" si="14"/>
        <v>0</v>
      </c>
    </row>
    <row r="30" spans="1:116" x14ac:dyDescent="0.25">
      <c r="C30" t="s">
        <v>13</v>
      </c>
      <c r="D30" s="1">
        <f>G14</f>
        <v>0</v>
      </c>
      <c r="E30" s="1">
        <f>G15</f>
        <v>0.6964450499786059</v>
      </c>
      <c r="F30" s="1">
        <f>G16</f>
        <v>0</v>
      </c>
      <c r="G30" s="1">
        <f>G17</f>
        <v>67.025620369846806</v>
      </c>
      <c r="H30" s="1">
        <f>G18</f>
        <v>0</v>
      </c>
      <c r="I30" s="1">
        <f>G19</f>
        <v>0</v>
      </c>
      <c r="J30" s="1">
        <f>G20</f>
        <v>0</v>
      </c>
      <c r="K30" s="5">
        <f>G21</f>
        <v>0.55824538464438456</v>
      </c>
      <c r="L30" s="5">
        <f>G22</f>
        <v>0</v>
      </c>
      <c r="O30" t="s">
        <v>135</v>
      </c>
      <c r="P30" s="1">
        <f t="shared" ref="P30:X30" si="15">AVERAGE(D134:D139)</f>
        <v>0</v>
      </c>
      <c r="Q30" s="1">
        <f t="shared" si="15"/>
        <v>0.78959548508546218</v>
      </c>
      <c r="R30" s="1">
        <f t="shared" si="15"/>
        <v>0</v>
      </c>
      <c r="S30" s="1">
        <f t="shared" si="15"/>
        <v>67.243344773846829</v>
      </c>
      <c r="T30" s="1">
        <f t="shared" si="15"/>
        <v>0</v>
      </c>
      <c r="U30" s="1">
        <f t="shared" si="15"/>
        <v>0</v>
      </c>
      <c r="V30" s="1">
        <f t="shared" si="15"/>
        <v>0</v>
      </c>
      <c r="W30" s="1">
        <f t="shared" si="15"/>
        <v>0.34114995728267949</v>
      </c>
      <c r="X30" s="1">
        <f t="shared" si="15"/>
        <v>0</v>
      </c>
      <c r="AA30">
        <v>2090</v>
      </c>
      <c r="AB30" s="1">
        <f>P45</f>
        <v>0</v>
      </c>
      <c r="AC30" s="1">
        <f t="shared" ref="AC30:AJ30" si="16">Q45</f>
        <v>1.1658359143842494</v>
      </c>
      <c r="AD30" s="1">
        <f t="shared" si="16"/>
        <v>0</v>
      </c>
      <c r="AE30" s="1">
        <f>S45</f>
        <v>68.78416363292375</v>
      </c>
      <c r="AF30" s="1">
        <f t="shared" si="16"/>
        <v>0</v>
      </c>
      <c r="AG30" s="1">
        <f t="shared" si="16"/>
        <v>0</v>
      </c>
      <c r="AH30" s="1">
        <f t="shared" si="16"/>
        <v>0</v>
      </c>
      <c r="AI30" s="1">
        <f t="shared" si="16"/>
        <v>0.37216358976292313</v>
      </c>
      <c r="AJ30" s="1">
        <f t="shared" si="16"/>
        <v>0</v>
      </c>
    </row>
    <row r="31" spans="1:116" x14ac:dyDescent="0.25">
      <c r="C31" t="s">
        <v>14</v>
      </c>
      <c r="D31" s="1">
        <f>H14</f>
        <v>0</v>
      </c>
      <c r="E31" s="1">
        <f>H15</f>
        <v>0.71391075656114145</v>
      </c>
      <c r="F31" s="1">
        <f>H16</f>
        <v>0</v>
      </c>
      <c r="G31" s="1">
        <f>H17</f>
        <v>70.844171455385307</v>
      </c>
      <c r="H31" s="1">
        <f>H18</f>
        <v>0</v>
      </c>
      <c r="I31" s="1">
        <f>H19</f>
        <v>0</v>
      </c>
      <c r="J31" s="1">
        <f>H20</f>
        <v>0</v>
      </c>
      <c r="K31" s="5">
        <f>H21</f>
        <v>0.55824538464438456</v>
      </c>
      <c r="L31" s="5">
        <f>H22</f>
        <v>0</v>
      </c>
      <c r="Z31" t="s">
        <v>133</v>
      </c>
      <c r="AA31">
        <v>2030</v>
      </c>
      <c r="AB31" s="1">
        <f>P28</f>
        <v>0</v>
      </c>
      <c r="AC31" s="1">
        <f t="shared" ref="AC31:AJ31" si="17">Q28</f>
        <v>0.7568472852432081</v>
      </c>
      <c r="AD31" s="1">
        <f t="shared" si="17"/>
        <v>0</v>
      </c>
      <c r="AE31" s="1">
        <f>S28</f>
        <v>68.43245498030835</v>
      </c>
      <c r="AF31" s="1">
        <f t="shared" si="17"/>
        <v>0</v>
      </c>
      <c r="AG31" s="1">
        <f t="shared" si="17"/>
        <v>9.1409412365841616E-3</v>
      </c>
      <c r="AH31" s="1">
        <f t="shared" si="17"/>
        <v>0</v>
      </c>
      <c r="AI31" s="1">
        <f t="shared" si="17"/>
        <v>0.24810905984194873</v>
      </c>
      <c r="AJ31" s="1">
        <f t="shared" si="17"/>
        <v>0</v>
      </c>
    </row>
    <row r="32" spans="1:116" x14ac:dyDescent="0.25">
      <c r="A32" s="2"/>
      <c r="C32" t="s">
        <v>131</v>
      </c>
      <c r="D32" s="1">
        <f>J14</f>
        <v>0</v>
      </c>
      <c r="E32" s="1">
        <f>J15</f>
        <v>0.99554527520452751</v>
      </c>
      <c r="F32" s="1">
        <f>J16</f>
        <v>0</v>
      </c>
      <c r="G32" s="1">
        <f>J17</f>
        <v>77.878344507693072</v>
      </c>
      <c r="H32" s="1">
        <f>J18</f>
        <v>0</v>
      </c>
      <c r="I32" s="1">
        <f>J19</f>
        <v>0</v>
      </c>
      <c r="J32" s="1">
        <f>J20</f>
        <v>0</v>
      </c>
      <c r="K32" s="5">
        <f>J21</f>
        <v>0.55824538464438456</v>
      </c>
      <c r="L32" s="5">
        <f>J22</f>
        <v>0</v>
      </c>
      <c r="N32">
        <v>2050</v>
      </c>
      <c r="P32" t="s">
        <v>1</v>
      </c>
      <c r="Q32" t="s">
        <v>0</v>
      </c>
      <c r="R32" t="s">
        <v>8</v>
      </c>
      <c r="S32" t="s">
        <v>2</v>
      </c>
      <c r="T32" t="s">
        <v>3</v>
      </c>
      <c r="U32" t="s">
        <v>4</v>
      </c>
      <c r="V32" t="s">
        <v>5</v>
      </c>
      <c r="W32" t="s">
        <v>6</v>
      </c>
      <c r="X32" t="s">
        <v>7</v>
      </c>
      <c r="AA32">
        <v>2050</v>
      </c>
      <c r="AB32" s="1">
        <f>P34</f>
        <v>0</v>
      </c>
      <c r="AC32" s="1">
        <f t="shared" ref="AC32:AJ32" si="18">Q34</f>
        <v>0.7568472852432081</v>
      </c>
      <c r="AD32" s="1">
        <f t="shared" si="18"/>
        <v>0</v>
      </c>
      <c r="AE32" s="1">
        <f t="shared" si="18"/>
        <v>64.412927521846782</v>
      </c>
      <c r="AF32" s="1">
        <f t="shared" si="18"/>
        <v>0</v>
      </c>
      <c r="AG32" s="1">
        <f t="shared" si="18"/>
        <v>9.1409412365841616E-3</v>
      </c>
      <c r="AH32" s="1">
        <f t="shared" si="18"/>
        <v>0</v>
      </c>
      <c r="AI32" s="1">
        <f t="shared" si="18"/>
        <v>0.24810905984194873</v>
      </c>
      <c r="AJ32" s="1">
        <f t="shared" si="18"/>
        <v>0</v>
      </c>
    </row>
    <row r="33" spans="1:39" x14ac:dyDescent="0.25">
      <c r="C33" t="s">
        <v>15</v>
      </c>
      <c r="D33" s="1">
        <f>K14</f>
        <v>0</v>
      </c>
      <c r="E33" s="1">
        <f>K15</f>
        <v>1.0282934750467816</v>
      </c>
      <c r="F33" s="1">
        <f>K16</f>
        <v>0</v>
      </c>
      <c r="G33" s="1">
        <f>K17</f>
        <v>71.246124201231467</v>
      </c>
      <c r="H33" s="1">
        <f>K18</f>
        <v>0</v>
      </c>
      <c r="I33" s="1">
        <f>K19</f>
        <v>0</v>
      </c>
      <c r="J33" s="1">
        <f>K20</f>
        <v>0</v>
      </c>
      <c r="K33" s="5">
        <f>K21</f>
        <v>0.31013632480243591</v>
      </c>
      <c r="L33" s="5">
        <f>K22</f>
        <v>0</v>
      </c>
      <c r="O33" t="s">
        <v>10</v>
      </c>
      <c r="P33" s="1">
        <f t="shared" ref="P33:X33" si="19">AVERAGE(D37:D42)</f>
        <v>0</v>
      </c>
      <c r="Q33" s="1">
        <f t="shared" si="19"/>
        <v>1.0821460703429329</v>
      </c>
      <c r="R33" s="1">
        <f t="shared" si="19"/>
        <v>0</v>
      </c>
      <c r="S33" s="1">
        <f t="shared" si="19"/>
        <v>72.820439122462247</v>
      </c>
      <c r="T33" s="1">
        <f t="shared" si="19"/>
        <v>0</v>
      </c>
      <c r="U33" s="1">
        <f t="shared" si="19"/>
        <v>0</v>
      </c>
      <c r="V33" s="1">
        <f t="shared" si="19"/>
        <v>0</v>
      </c>
      <c r="W33" s="1">
        <f t="shared" si="19"/>
        <v>0.40317722224316666</v>
      </c>
      <c r="X33" s="1">
        <f t="shared" si="19"/>
        <v>0</v>
      </c>
      <c r="AA33">
        <v>2070</v>
      </c>
      <c r="AB33" s="1">
        <f>P40</f>
        <v>0</v>
      </c>
      <c r="AC33" s="1">
        <f t="shared" ref="AC33:AJ33" si="20">Q40</f>
        <v>0.65678334128076465</v>
      </c>
      <c r="AD33" s="1">
        <f t="shared" si="20"/>
        <v>0</v>
      </c>
      <c r="AE33" s="1">
        <f t="shared" si="20"/>
        <v>59.773722913539054</v>
      </c>
      <c r="AF33" s="1">
        <f t="shared" si="20"/>
        <v>0</v>
      </c>
      <c r="AG33" s="1">
        <f t="shared" si="20"/>
        <v>9.1409412365841616E-3</v>
      </c>
      <c r="AH33" s="1">
        <f t="shared" si="20"/>
        <v>0</v>
      </c>
      <c r="AI33" s="1">
        <f t="shared" si="20"/>
        <v>0.21709542736170509</v>
      </c>
      <c r="AJ33" s="1">
        <f t="shared" si="20"/>
        <v>0</v>
      </c>
    </row>
    <row r="34" spans="1:39" x14ac:dyDescent="0.25">
      <c r="A34" s="4"/>
      <c r="C34" s="2" t="s">
        <v>130</v>
      </c>
      <c r="D34" s="1">
        <f>I14</f>
        <v>0</v>
      </c>
      <c r="E34" s="1">
        <f>I15</f>
        <v>0.63531507693973144</v>
      </c>
      <c r="F34" s="1">
        <f>I16</f>
        <v>0</v>
      </c>
      <c r="G34" s="1">
        <f>I17</f>
        <v>72.150517879385319</v>
      </c>
      <c r="H34" s="1">
        <f>I18</f>
        <v>0</v>
      </c>
      <c r="I34" s="1">
        <f>I19</f>
        <v>0</v>
      </c>
      <c r="J34" s="1">
        <f>I20</f>
        <v>0</v>
      </c>
      <c r="K34" s="5">
        <f>I21</f>
        <v>0.37216358976292307</v>
      </c>
      <c r="L34" s="5">
        <f>I22</f>
        <v>0</v>
      </c>
      <c r="M34" s="1"/>
      <c r="O34" t="s">
        <v>133</v>
      </c>
      <c r="P34" s="1">
        <f t="shared" ref="P34:X34" si="21">AVERAGE(D72:D77)</f>
        <v>0</v>
      </c>
      <c r="Q34" s="1">
        <f t="shared" si="21"/>
        <v>0.7568472852432081</v>
      </c>
      <c r="R34" s="1">
        <f t="shared" si="21"/>
        <v>0</v>
      </c>
      <c r="S34" s="1">
        <f t="shared" si="21"/>
        <v>64.412927521846782</v>
      </c>
      <c r="T34" s="1">
        <f t="shared" si="21"/>
        <v>0</v>
      </c>
      <c r="U34" s="1">
        <f t="shared" si="21"/>
        <v>9.1409412365841616E-3</v>
      </c>
      <c r="V34" s="1">
        <f t="shared" si="21"/>
        <v>0</v>
      </c>
      <c r="W34" s="1">
        <f t="shared" si="21"/>
        <v>0.24810905984194873</v>
      </c>
      <c r="X34" s="1">
        <f t="shared" si="21"/>
        <v>0</v>
      </c>
      <c r="AA34">
        <v>2090</v>
      </c>
      <c r="AB34" s="1">
        <f>P46</f>
        <v>0</v>
      </c>
      <c r="AC34" s="1">
        <f t="shared" ref="AC34:AJ34" si="22">Q46</f>
        <v>0.79541738727964073</v>
      </c>
      <c r="AD34" s="1">
        <f t="shared" si="22"/>
        <v>0</v>
      </c>
      <c r="AE34" s="1">
        <f t="shared" si="22"/>
        <v>64.161707055692929</v>
      </c>
      <c r="AF34" s="1">
        <f t="shared" si="22"/>
        <v>0</v>
      </c>
      <c r="AG34" s="1">
        <f t="shared" si="22"/>
        <v>9.1409412365841616E-3</v>
      </c>
      <c r="AH34" s="1">
        <f t="shared" si="22"/>
        <v>0</v>
      </c>
      <c r="AI34" s="1">
        <f t="shared" si="22"/>
        <v>0.12405452992097436</v>
      </c>
      <c r="AJ34" s="1">
        <f t="shared" si="22"/>
        <v>0</v>
      </c>
    </row>
    <row r="35" spans="1:39" x14ac:dyDescent="0.25">
      <c r="A35" s="4"/>
      <c r="C35" s="2"/>
      <c r="D35" s="1"/>
      <c r="E35" s="1"/>
      <c r="F35" s="1"/>
      <c r="G35" s="1"/>
      <c r="H35" s="1"/>
      <c r="I35" s="1"/>
      <c r="J35" s="1"/>
      <c r="K35" s="5"/>
      <c r="L35" s="5"/>
      <c r="M35" s="1"/>
      <c r="N35" s="1"/>
      <c r="O35" t="s">
        <v>134</v>
      </c>
      <c r="P35" s="1">
        <f t="shared" ref="P35:X35" si="23">AVERAGE(D107:D112)</f>
        <v>0</v>
      </c>
      <c r="Q35" s="1">
        <f t="shared" si="23"/>
        <v>0.89802841345203721</v>
      </c>
      <c r="R35" s="1">
        <f t="shared" si="23"/>
        <v>0</v>
      </c>
      <c r="S35" s="1">
        <f t="shared" si="23"/>
        <v>64.379431459692924</v>
      </c>
      <c r="T35" s="1">
        <f t="shared" si="23"/>
        <v>0</v>
      </c>
      <c r="U35" s="1">
        <f t="shared" si="23"/>
        <v>0</v>
      </c>
      <c r="V35" s="1">
        <f t="shared" si="23"/>
        <v>0</v>
      </c>
      <c r="W35" s="1">
        <f t="shared" si="23"/>
        <v>0.34114995728267949</v>
      </c>
      <c r="X35" s="1">
        <f t="shared" si="23"/>
        <v>0</v>
      </c>
      <c r="Z35" t="s">
        <v>134</v>
      </c>
      <c r="AA35">
        <v>2030</v>
      </c>
      <c r="AB35" s="1">
        <f>P29</f>
        <v>0</v>
      </c>
      <c r="AC35" s="1">
        <f t="shared" ref="AC35:AJ35" si="24">Q29</f>
        <v>0.62840156808414449</v>
      </c>
      <c r="AD35" s="1">
        <f t="shared" si="24"/>
        <v>0</v>
      </c>
      <c r="AE35" s="1">
        <f t="shared" si="24"/>
        <v>62.436659854769836</v>
      </c>
      <c r="AF35" s="1">
        <f t="shared" si="24"/>
        <v>0</v>
      </c>
      <c r="AG35" s="1">
        <f t="shared" si="24"/>
        <v>0</v>
      </c>
      <c r="AH35" s="1">
        <f t="shared" si="24"/>
        <v>0</v>
      </c>
      <c r="AI35" s="1">
        <f t="shared" si="24"/>
        <v>0.24810905984194867</v>
      </c>
      <c r="AJ35" s="1">
        <f t="shared" si="24"/>
        <v>0</v>
      </c>
    </row>
    <row r="36" spans="1:39" x14ac:dyDescent="0.25">
      <c r="D36" t="s">
        <v>1</v>
      </c>
      <c r="E36" t="s">
        <v>0</v>
      </c>
      <c r="F36" t="s">
        <v>8</v>
      </c>
      <c r="G36" t="s">
        <v>2</v>
      </c>
      <c r="H36" t="s">
        <v>3</v>
      </c>
      <c r="I36" t="s">
        <v>4</v>
      </c>
      <c r="J36" t="s">
        <v>5</v>
      </c>
      <c r="K36" s="4" t="s">
        <v>6</v>
      </c>
      <c r="L36" s="4" t="s">
        <v>7</v>
      </c>
      <c r="N36" s="1"/>
      <c r="O36" t="s">
        <v>135</v>
      </c>
      <c r="P36" s="1">
        <f t="shared" ref="P36:X36" si="25">AVERAGE(D143:D148)</f>
        <v>0</v>
      </c>
      <c r="Q36" s="1">
        <f t="shared" si="25"/>
        <v>0.48540109543963439</v>
      </c>
      <c r="R36" s="1">
        <f t="shared" si="25"/>
        <v>0</v>
      </c>
      <c r="S36" s="1">
        <f t="shared" si="25"/>
        <v>54.950289963385153</v>
      </c>
      <c r="T36" s="1">
        <f t="shared" si="25"/>
        <v>0</v>
      </c>
      <c r="U36" s="1">
        <f t="shared" si="25"/>
        <v>9.1409412365841616E-3</v>
      </c>
      <c r="V36" s="1">
        <f t="shared" si="25"/>
        <v>0</v>
      </c>
      <c r="W36" s="1">
        <f t="shared" si="25"/>
        <v>0.10337877493414531</v>
      </c>
      <c r="X36" s="1">
        <f t="shared" si="25"/>
        <v>0</v>
      </c>
      <c r="AA36">
        <v>2050</v>
      </c>
      <c r="AB36" s="1">
        <f>P35</f>
        <v>0</v>
      </c>
      <c r="AC36" s="1">
        <f t="shared" ref="AC36:AJ36" si="26">Q35</f>
        <v>0.89802841345203721</v>
      </c>
      <c r="AD36" s="1">
        <f t="shared" si="26"/>
        <v>0</v>
      </c>
      <c r="AE36" s="1">
        <f t="shared" si="26"/>
        <v>64.379431459692924</v>
      </c>
      <c r="AF36" s="1">
        <f t="shared" si="26"/>
        <v>0</v>
      </c>
      <c r="AG36" s="1">
        <f t="shared" si="26"/>
        <v>0</v>
      </c>
      <c r="AH36" s="1">
        <f t="shared" si="26"/>
        <v>0</v>
      </c>
      <c r="AI36" s="1">
        <f t="shared" si="26"/>
        <v>0.34114995728267949</v>
      </c>
      <c r="AJ36" s="1">
        <f t="shared" si="26"/>
        <v>0</v>
      </c>
    </row>
    <row r="37" spans="1:39" x14ac:dyDescent="0.25">
      <c r="A37">
        <v>2050</v>
      </c>
      <c r="B37" t="s">
        <v>10</v>
      </c>
      <c r="C37" t="s">
        <v>11</v>
      </c>
      <c r="D37" s="1">
        <f>L14</f>
        <v>0</v>
      </c>
      <c r="E37" s="1">
        <f>L15</f>
        <v>1.0086445551414291</v>
      </c>
      <c r="F37" s="1">
        <f>L16</f>
        <v>0</v>
      </c>
      <c r="G37" s="1">
        <f>L17</f>
        <v>73.758328862769957</v>
      </c>
      <c r="H37" s="1">
        <f>L18</f>
        <v>0</v>
      </c>
      <c r="I37" s="1">
        <f>L19</f>
        <v>0</v>
      </c>
      <c r="J37" s="1">
        <f>L20</f>
        <v>0</v>
      </c>
      <c r="K37" s="5">
        <f>L21</f>
        <v>0.55824538464438456</v>
      </c>
      <c r="L37" s="5">
        <f>L22</f>
        <v>0</v>
      </c>
      <c r="M37" s="3"/>
      <c r="AA37">
        <v>2070</v>
      </c>
      <c r="AB37" s="1">
        <f>P41</f>
        <v>0</v>
      </c>
      <c r="AC37" s="1">
        <f t="shared" ref="AC37:AJ37" si="27">Q41</f>
        <v>0.51814929528188858</v>
      </c>
      <c r="AD37" s="1">
        <f t="shared" si="27"/>
        <v>0</v>
      </c>
      <c r="AE37" s="1">
        <f t="shared" si="27"/>
        <v>50.478565665846645</v>
      </c>
      <c r="AF37" s="1">
        <f t="shared" si="27"/>
        <v>0</v>
      </c>
      <c r="AG37" s="1">
        <f t="shared" si="27"/>
        <v>2.7422823709752481E-2</v>
      </c>
      <c r="AH37" s="1">
        <f t="shared" si="27"/>
        <v>0</v>
      </c>
      <c r="AI37" s="1">
        <f t="shared" si="27"/>
        <v>7.2365142453901701E-2</v>
      </c>
      <c r="AJ37" s="1">
        <f t="shared" si="27"/>
        <v>0</v>
      </c>
    </row>
    <row r="38" spans="1:39" x14ac:dyDescent="0.25">
      <c r="C38" t="s">
        <v>12</v>
      </c>
      <c r="D38" s="1">
        <f>M14</f>
        <v>0</v>
      </c>
      <c r="E38" s="1">
        <f>M15</f>
        <v>1.1243548612507273</v>
      </c>
      <c r="F38" s="1">
        <f>M16</f>
        <v>0</v>
      </c>
      <c r="G38" s="1">
        <f>M17</f>
        <v>72.050029692923772</v>
      </c>
      <c r="H38" s="1">
        <f>M18</f>
        <v>0</v>
      </c>
      <c r="I38" s="1">
        <f>M19</f>
        <v>0</v>
      </c>
      <c r="J38" s="1">
        <f>M20</f>
        <v>0</v>
      </c>
      <c r="K38" s="5">
        <f>M21</f>
        <v>0.12405452992097436</v>
      </c>
      <c r="L38" s="5">
        <f>M22</f>
        <v>0</v>
      </c>
      <c r="M38" s="3"/>
      <c r="N38">
        <v>2070</v>
      </c>
      <c r="P38" t="s">
        <v>1</v>
      </c>
      <c r="Q38" t="s">
        <v>0</v>
      </c>
      <c r="R38" t="s">
        <v>8</v>
      </c>
      <c r="S38" t="s">
        <v>2</v>
      </c>
      <c r="T38" t="s">
        <v>3</v>
      </c>
      <c r="U38" t="s">
        <v>4</v>
      </c>
      <c r="V38" t="s">
        <v>5</v>
      </c>
      <c r="W38" t="s">
        <v>6</v>
      </c>
      <c r="X38" t="s">
        <v>7</v>
      </c>
      <c r="AA38">
        <v>2090</v>
      </c>
      <c r="AB38" s="1">
        <f>P47</f>
        <v>0</v>
      </c>
      <c r="AC38" s="1">
        <f t="shared" ref="AC38:AJ38" si="28">Q47</f>
        <v>0.65241691463513085</v>
      </c>
      <c r="AD38" s="1">
        <f t="shared" si="28"/>
        <v>0</v>
      </c>
      <c r="AE38" s="1">
        <f t="shared" si="28"/>
        <v>48.552542092000472</v>
      </c>
      <c r="AF38" s="1">
        <f t="shared" si="28"/>
        <v>0</v>
      </c>
      <c r="AG38" s="1">
        <f t="shared" si="28"/>
        <v>7.3127529892673293E-2</v>
      </c>
      <c r="AH38" s="1">
        <f t="shared" si="28"/>
        <v>0</v>
      </c>
      <c r="AI38" s="1">
        <f t="shared" si="28"/>
        <v>0.10337877493414531</v>
      </c>
      <c r="AJ38" s="1">
        <f t="shared" si="28"/>
        <v>0</v>
      </c>
    </row>
    <row r="39" spans="1:39" x14ac:dyDescent="0.25">
      <c r="C39" t="s">
        <v>13</v>
      </c>
      <c r="D39" s="1">
        <f>N14</f>
        <v>0</v>
      </c>
      <c r="E39" s="1">
        <f>N15</f>
        <v>0.57418510390085686</v>
      </c>
      <c r="F39" s="1">
        <f>N16</f>
        <v>0</v>
      </c>
      <c r="G39" s="1">
        <f>N17</f>
        <v>65.819762132308341</v>
      </c>
      <c r="H39" s="1">
        <f>N18</f>
        <v>0</v>
      </c>
      <c r="I39" s="1">
        <f>N19</f>
        <v>0</v>
      </c>
      <c r="J39" s="1">
        <f>N20</f>
        <v>0</v>
      </c>
      <c r="K39" s="5">
        <f>N21</f>
        <v>0.31013632480243591</v>
      </c>
      <c r="L39" s="5">
        <f>N22</f>
        <v>0</v>
      </c>
      <c r="M39" s="3"/>
      <c r="O39" t="s">
        <v>10</v>
      </c>
      <c r="P39" s="1">
        <f t="shared" ref="P39:X39" si="29">AVERAGE(D46:D51)</f>
        <v>0</v>
      </c>
      <c r="Q39" s="1">
        <f t="shared" si="29"/>
        <v>0.88784008461222486</v>
      </c>
      <c r="R39" s="1">
        <f t="shared" si="29"/>
        <v>0</v>
      </c>
      <c r="S39" s="1">
        <f t="shared" si="29"/>
        <v>66.204966847077571</v>
      </c>
      <c r="T39" s="1">
        <f t="shared" si="29"/>
        <v>0</v>
      </c>
      <c r="U39" s="1">
        <f t="shared" si="29"/>
        <v>0</v>
      </c>
      <c r="V39" s="1">
        <f t="shared" si="29"/>
        <v>0</v>
      </c>
      <c r="W39" s="1">
        <f t="shared" si="29"/>
        <v>0.21709542736170515</v>
      </c>
      <c r="X39" s="1">
        <f t="shared" si="29"/>
        <v>0</v>
      </c>
      <c r="Z39" t="s">
        <v>135</v>
      </c>
      <c r="AA39">
        <v>2030</v>
      </c>
      <c r="AB39" s="1">
        <f>P30</f>
        <v>0</v>
      </c>
      <c r="AC39" s="1">
        <f t="shared" ref="AC39:AJ39" si="30">Q30</f>
        <v>0.78959548508546218</v>
      </c>
      <c r="AD39" s="1">
        <f t="shared" si="30"/>
        <v>0</v>
      </c>
      <c r="AE39" s="1">
        <f t="shared" si="30"/>
        <v>67.243344773846829</v>
      </c>
      <c r="AF39" s="1">
        <f t="shared" si="30"/>
        <v>0</v>
      </c>
      <c r="AG39" s="1">
        <f t="shared" si="30"/>
        <v>0</v>
      </c>
      <c r="AH39" s="1">
        <f t="shared" si="30"/>
        <v>0</v>
      </c>
      <c r="AI39" s="1">
        <f t="shared" si="30"/>
        <v>0.34114995728267949</v>
      </c>
      <c r="AJ39" s="1">
        <f t="shared" si="30"/>
        <v>0</v>
      </c>
    </row>
    <row r="40" spans="1:39" x14ac:dyDescent="0.25">
      <c r="C40" t="s">
        <v>14</v>
      </c>
      <c r="D40" s="1">
        <f>O14</f>
        <v>0</v>
      </c>
      <c r="E40" s="1">
        <f>O15</f>
        <v>0.97589635529917484</v>
      </c>
      <c r="F40" s="1">
        <f>O16</f>
        <v>0</v>
      </c>
      <c r="G40" s="1">
        <f>O17</f>
        <v>74.05979342215457</v>
      </c>
      <c r="H40" s="1">
        <f>O18</f>
        <v>0</v>
      </c>
      <c r="I40" s="1">
        <f>O19</f>
        <v>0</v>
      </c>
      <c r="J40" s="1">
        <f>O20</f>
        <v>0</v>
      </c>
      <c r="K40" s="5">
        <f>O21</f>
        <v>0.62027264960487183</v>
      </c>
      <c r="L40" s="5">
        <f>O22</f>
        <v>0</v>
      </c>
      <c r="M40" s="3"/>
      <c r="O40" t="s">
        <v>133</v>
      </c>
      <c r="P40" s="1">
        <f t="shared" ref="P40:X40" si="31">AVERAGE(D80:D85)</f>
        <v>0</v>
      </c>
      <c r="Q40" s="1">
        <f t="shared" si="31"/>
        <v>0.65678334128076465</v>
      </c>
      <c r="R40" s="1">
        <f t="shared" si="31"/>
        <v>0</v>
      </c>
      <c r="S40" s="1">
        <f t="shared" si="31"/>
        <v>59.773722913539054</v>
      </c>
      <c r="T40" s="1">
        <f t="shared" si="31"/>
        <v>0</v>
      </c>
      <c r="U40" s="1">
        <f t="shared" si="31"/>
        <v>9.1409412365841616E-3</v>
      </c>
      <c r="V40" s="1">
        <f t="shared" si="31"/>
        <v>0</v>
      </c>
      <c r="W40" s="1">
        <f t="shared" si="31"/>
        <v>0.21709542736170509</v>
      </c>
      <c r="X40" s="1">
        <f t="shared" si="31"/>
        <v>0</v>
      </c>
      <c r="AA40">
        <v>2050</v>
      </c>
      <c r="AB40" s="1">
        <f>P36</f>
        <v>0</v>
      </c>
      <c r="AC40" s="1">
        <f t="shared" ref="AC40:AJ40" si="32">Q36</f>
        <v>0.48540109543963439</v>
      </c>
      <c r="AD40" s="1">
        <f t="shared" si="32"/>
        <v>0</v>
      </c>
      <c r="AE40" s="1">
        <f t="shared" si="32"/>
        <v>54.950289963385153</v>
      </c>
      <c r="AF40" s="1">
        <f t="shared" si="32"/>
        <v>0</v>
      </c>
      <c r="AG40" s="1">
        <f t="shared" si="32"/>
        <v>9.1409412365841616E-3</v>
      </c>
      <c r="AH40" s="1">
        <f t="shared" si="32"/>
        <v>0</v>
      </c>
      <c r="AI40" s="1">
        <f t="shared" si="32"/>
        <v>0.10337877493414531</v>
      </c>
      <c r="AJ40" s="1">
        <f t="shared" si="32"/>
        <v>0</v>
      </c>
      <c r="AK40" s="1"/>
      <c r="AL40" s="1"/>
      <c r="AM40" s="1"/>
    </row>
    <row r="41" spans="1:39" x14ac:dyDescent="0.25">
      <c r="C41" t="s">
        <v>131</v>
      </c>
      <c r="D41" s="1">
        <f>Q14</f>
        <v>0</v>
      </c>
      <c r="E41" s="1">
        <f>Q15</f>
        <v>0.82743784934762254</v>
      </c>
      <c r="F41" s="1">
        <f>Q16</f>
        <v>0</v>
      </c>
      <c r="G41" s="1">
        <f>Q17</f>
        <v>67.628549488616045</v>
      </c>
      <c r="H41" s="1">
        <f>Q18</f>
        <v>0</v>
      </c>
      <c r="I41" s="1">
        <f>Q19</f>
        <v>0</v>
      </c>
      <c r="J41" s="1">
        <f>Q20</f>
        <v>0</v>
      </c>
      <c r="K41" s="5">
        <f>Q21</f>
        <v>0.49621811968389745</v>
      </c>
      <c r="L41" s="5">
        <f>Q22</f>
        <v>0</v>
      </c>
      <c r="M41" s="3"/>
      <c r="N41" s="1"/>
      <c r="O41" t="s">
        <v>134</v>
      </c>
      <c r="P41" s="1">
        <f t="shared" ref="P41:X41" si="33">AVERAGE(D116:D121)</f>
        <v>0</v>
      </c>
      <c r="Q41" s="1">
        <f t="shared" si="33"/>
        <v>0.51814929528188858</v>
      </c>
      <c r="R41" s="1">
        <f t="shared" si="33"/>
        <v>0</v>
      </c>
      <c r="S41" s="1">
        <f t="shared" si="33"/>
        <v>50.478565665846645</v>
      </c>
      <c r="T41" s="1">
        <f t="shared" si="33"/>
        <v>0</v>
      </c>
      <c r="U41" s="1">
        <f t="shared" si="33"/>
        <v>2.7422823709752481E-2</v>
      </c>
      <c r="V41" s="1">
        <f t="shared" si="33"/>
        <v>0</v>
      </c>
      <c r="W41" s="1">
        <f t="shared" si="33"/>
        <v>7.2365142453901701E-2</v>
      </c>
      <c r="X41" s="1">
        <f t="shared" si="33"/>
        <v>0</v>
      </c>
      <c r="Y41" s="1"/>
      <c r="Z41" s="1"/>
      <c r="AA41">
        <v>2070</v>
      </c>
      <c r="AB41" s="1">
        <f>P42</f>
        <v>0</v>
      </c>
      <c r="AC41" s="1">
        <f t="shared" ref="AC41:AJ41" si="34">Q42</f>
        <v>0.46174961777578405</v>
      </c>
      <c r="AD41" s="1">
        <f t="shared" si="34"/>
        <v>0</v>
      </c>
      <c r="AE41" s="1">
        <f t="shared" si="34"/>
        <v>46.358550020923531</v>
      </c>
      <c r="AF41" s="1">
        <f t="shared" si="34"/>
        <v>0</v>
      </c>
      <c r="AG41" s="1">
        <f t="shared" si="34"/>
        <v>9.1409412365841616E-3</v>
      </c>
      <c r="AH41" s="1">
        <f t="shared" si="34"/>
        <v>0</v>
      </c>
      <c r="AI41" s="1">
        <f t="shared" si="34"/>
        <v>7.2365142453901715E-2</v>
      </c>
      <c r="AJ41" s="1">
        <f t="shared" si="34"/>
        <v>0</v>
      </c>
      <c r="AK41" s="1"/>
      <c r="AL41" s="1"/>
      <c r="AM41" s="1"/>
    </row>
    <row r="42" spans="1:39" x14ac:dyDescent="0.25">
      <c r="C42" t="s">
        <v>15</v>
      </c>
      <c r="D42" s="1">
        <f>R14</f>
        <v>0</v>
      </c>
      <c r="E42" s="1">
        <f>R15</f>
        <v>1.9823576971177874</v>
      </c>
      <c r="F42" s="1">
        <f>R16</f>
        <v>0</v>
      </c>
      <c r="G42" s="1">
        <f>R17</f>
        <v>83.606171136000825</v>
      </c>
      <c r="H42" s="1">
        <f>R18</f>
        <v>0</v>
      </c>
      <c r="I42" s="1">
        <f>R19</f>
        <v>0</v>
      </c>
      <c r="J42" s="1">
        <f>R20</f>
        <v>0</v>
      </c>
      <c r="K42" s="5">
        <f>R21</f>
        <v>0.31013632480243591</v>
      </c>
      <c r="L42" s="5">
        <f>R22</f>
        <v>0</v>
      </c>
      <c r="M42" s="3"/>
      <c r="N42" s="1"/>
      <c r="O42" t="s">
        <v>135</v>
      </c>
      <c r="P42" s="1">
        <f t="shared" ref="P42:X42" si="35">AVERAGE(D152:D157)</f>
        <v>0</v>
      </c>
      <c r="Q42" s="1">
        <f t="shared" si="35"/>
        <v>0.46174961777578405</v>
      </c>
      <c r="R42" s="1">
        <f t="shared" si="35"/>
        <v>0</v>
      </c>
      <c r="S42" s="1">
        <f t="shared" si="35"/>
        <v>46.358550020923531</v>
      </c>
      <c r="T42" s="1">
        <f t="shared" si="35"/>
        <v>0</v>
      </c>
      <c r="U42" s="1">
        <f t="shared" si="35"/>
        <v>9.1409412365841616E-3</v>
      </c>
      <c r="V42" s="1">
        <f t="shared" si="35"/>
        <v>0</v>
      </c>
      <c r="W42" s="1">
        <f t="shared" si="35"/>
        <v>7.2365142453901715E-2</v>
      </c>
      <c r="X42" s="1">
        <f t="shared" si="35"/>
        <v>0</v>
      </c>
      <c r="Y42" s="1"/>
      <c r="Z42" s="1"/>
      <c r="AA42">
        <v>2090</v>
      </c>
      <c r="AB42" s="1">
        <f>P48</f>
        <v>0</v>
      </c>
      <c r="AC42" s="1">
        <f t="shared" ref="AC42:AJ42" si="36">Q48</f>
        <v>0.31256337404995949</v>
      </c>
      <c r="AD42" s="1">
        <f t="shared" si="36"/>
        <v>0</v>
      </c>
      <c r="AE42" s="1">
        <f t="shared" si="36"/>
        <v>32.256707854154158</v>
      </c>
      <c r="AF42" s="1">
        <f t="shared" si="36"/>
        <v>0</v>
      </c>
      <c r="AG42" s="1">
        <f t="shared" si="36"/>
        <v>9.1409412365841616E-3</v>
      </c>
      <c r="AH42" s="1">
        <f t="shared" si="36"/>
        <v>0</v>
      </c>
      <c r="AI42" s="1">
        <f t="shared" si="36"/>
        <v>4.1351509973658121E-2</v>
      </c>
      <c r="AJ42" s="1">
        <f t="shared" si="36"/>
        <v>0</v>
      </c>
      <c r="AK42" s="1"/>
      <c r="AL42" s="1"/>
      <c r="AM42" s="1"/>
    </row>
    <row r="43" spans="1:39" x14ac:dyDescent="0.25">
      <c r="C43" t="s">
        <v>130</v>
      </c>
      <c r="D43" s="1">
        <f>P14</f>
        <v>0</v>
      </c>
      <c r="E43" s="1">
        <f>P15</f>
        <v>0.74884216972621265</v>
      </c>
      <c r="F43" s="1">
        <f>P16</f>
        <v>0</v>
      </c>
      <c r="G43" s="1">
        <f>P17</f>
        <v>73.758328862769957</v>
      </c>
      <c r="H43" s="1">
        <f>P18</f>
        <v>0</v>
      </c>
      <c r="I43" s="1">
        <f>P19</f>
        <v>0</v>
      </c>
      <c r="J43" s="1">
        <f>P20</f>
        <v>0</v>
      </c>
      <c r="K43" s="5">
        <f>P21</f>
        <v>0.31013632480243591</v>
      </c>
      <c r="L43" s="5">
        <f>P22</f>
        <v>0</v>
      </c>
      <c r="M43" s="1"/>
      <c r="N43" s="1"/>
      <c r="O43" s="1"/>
      <c r="P43" s="1"/>
      <c r="R43" s="1"/>
      <c r="T43" s="1"/>
      <c r="U43" s="1"/>
      <c r="V43" s="1"/>
      <c r="W43" s="1"/>
      <c r="X43" s="1"/>
      <c r="Y43" s="1"/>
      <c r="Z43" s="1"/>
      <c r="AG43" s="1"/>
      <c r="AH43" s="1"/>
      <c r="AI43" s="1"/>
      <c r="AJ43" s="1"/>
      <c r="AK43" s="1"/>
      <c r="AL43" s="1"/>
      <c r="AM43" s="1"/>
    </row>
    <row r="44" spans="1:39" x14ac:dyDescent="0.25">
      <c r="D44" s="1"/>
      <c r="E44" s="1"/>
      <c r="F44" s="1"/>
      <c r="G44" s="1"/>
      <c r="H44" s="1"/>
      <c r="I44" s="1"/>
      <c r="J44" s="1"/>
      <c r="K44" s="5"/>
      <c r="L44" s="5"/>
      <c r="M44" s="1"/>
      <c r="N44">
        <v>2090</v>
      </c>
      <c r="P44" t="s">
        <v>1</v>
      </c>
      <c r="Q44" t="s">
        <v>0</v>
      </c>
      <c r="R44" t="s">
        <v>8</v>
      </c>
      <c r="S44" t="s">
        <v>2</v>
      </c>
      <c r="T44" t="s">
        <v>3</v>
      </c>
      <c r="U44" t="s">
        <v>4</v>
      </c>
      <c r="V44" t="s">
        <v>5</v>
      </c>
      <c r="W44" t="s">
        <v>6</v>
      </c>
      <c r="X44" t="s">
        <v>7</v>
      </c>
      <c r="Y44" s="1"/>
      <c r="AH44" s="1"/>
      <c r="AI44" s="1"/>
      <c r="AJ44" s="1"/>
      <c r="AK44" s="1"/>
      <c r="AL44" s="1"/>
      <c r="AM44" s="1"/>
    </row>
    <row r="45" spans="1:39" x14ac:dyDescent="0.25">
      <c r="D45" t="s">
        <v>1</v>
      </c>
      <c r="E45" t="s">
        <v>0</v>
      </c>
      <c r="F45" t="s">
        <v>8</v>
      </c>
      <c r="G45" t="s">
        <v>2</v>
      </c>
      <c r="H45" t="s">
        <v>3</v>
      </c>
      <c r="I45" t="s">
        <v>4</v>
      </c>
      <c r="J45" t="s">
        <v>5</v>
      </c>
      <c r="K45" s="4" t="s">
        <v>6</v>
      </c>
      <c r="L45" s="4" t="s">
        <v>7</v>
      </c>
      <c r="M45" s="1"/>
      <c r="O45" t="s">
        <v>10</v>
      </c>
      <c r="P45" s="1">
        <f t="shared" ref="P45:X45" si="37">AVERAGE(D55:D60)</f>
        <v>0</v>
      </c>
      <c r="Q45" s="1">
        <f t="shared" si="37"/>
        <v>1.1658359143842494</v>
      </c>
      <c r="R45" s="1">
        <f t="shared" si="37"/>
        <v>0</v>
      </c>
      <c r="S45" s="1">
        <f>AVERAGE(G55:G60)</f>
        <v>68.78416363292375</v>
      </c>
      <c r="T45" s="1">
        <f t="shared" si="37"/>
        <v>0</v>
      </c>
      <c r="U45" s="1">
        <f t="shared" si="37"/>
        <v>0</v>
      </c>
      <c r="V45" s="1">
        <f t="shared" si="37"/>
        <v>0</v>
      </c>
      <c r="W45" s="1">
        <f t="shared" si="37"/>
        <v>0.37216358976292313</v>
      </c>
      <c r="X45" s="1">
        <f t="shared" si="37"/>
        <v>0</v>
      </c>
      <c r="Y45" s="1"/>
      <c r="AB45" t="s">
        <v>1</v>
      </c>
      <c r="AC45" t="s">
        <v>0</v>
      </c>
      <c r="AD45" t="s">
        <v>8</v>
      </c>
      <c r="AE45" t="s">
        <v>2</v>
      </c>
      <c r="AF45" t="s">
        <v>3</v>
      </c>
      <c r="AG45" s="1" t="s">
        <v>4</v>
      </c>
      <c r="AH45" s="1" t="s">
        <v>5</v>
      </c>
      <c r="AI45" s="1" t="s">
        <v>6</v>
      </c>
      <c r="AJ45" s="1" t="s">
        <v>7</v>
      </c>
      <c r="AK45" s="1"/>
      <c r="AL45" s="1"/>
      <c r="AM45" s="1"/>
    </row>
    <row r="46" spans="1:39" x14ac:dyDescent="0.25">
      <c r="A46">
        <v>2070</v>
      </c>
      <c r="B46" t="s">
        <v>10</v>
      </c>
      <c r="C46" t="s">
        <v>11</v>
      </c>
      <c r="D46" s="1">
        <f>S14</f>
        <v>0</v>
      </c>
      <c r="E46" s="1">
        <f>S15</f>
        <v>1.338309766886788</v>
      </c>
      <c r="F46" s="1">
        <f>S16</f>
        <v>0</v>
      </c>
      <c r="G46" s="1">
        <f>S17</f>
        <v>70.74368326892376</v>
      </c>
      <c r="H46" s="1">
        <f>S18</f>
        <v>0</v>
      </c>
      <c r="I46" s="1">
        <f>S19</f>
        <v>0</v>
      </c>
      <c r="J46" s="1">
        <f>S20</f>
        <v>0</v>
      </c>
      <c r="K46" s="5">
        <f>S21</f>
        <v>0.18608179488146154</v>
      </c>
      <c r="L46" s="5">
        <f>S22</f>
        <v>0</v>
      </c>
      <c r="O46" t="s">
        <v>133</v>
      </c>
      <c r="P46" s="1">
        <f t="shared" ref="P46:X46" si="38">AVERAGE(D89:D94)</f>
        <v>0</v>
      </c>
      <c r="Q46" s="1">
        <f t="shared" si="38"/>
        <v>0.79541738727964073</v>
      </c>
      <c r="R46" s="1">
        <f t="shared" si="38"/>
        <v>0</v>
      </c>
      <c r="S46" s="1">
        <f t="shared" si="38"/>
        <v>64.161707055692929</v>
      </c>
      <c r="T46" s="1">
        <f t="shared" si="38"/>
        <v>0</v>
      </c>
      <c r="U46" s="1">
        <f t="shared" si="38"/>
        <v>9.1409412365841616E-3</v>
      </c>
      <c r="V46" s="1">
        <f t="shared" si="38"/>
        <v>0</v>
      </c>
      <c r="W46" s="1">
        <f t="shared" si="38"/>
        <v>0.12405452992097436</v>
      </c>
      <c r="X46" s="1">
        <f t="shared" si="38"/>
        <v>0</v>
      </c>
      <c r="Y46" s="1"/>
      <c r="Z46" s="1" t="s">
        <v>10</v>
      </c>
      <c r="AA46">
        <v>2030</v>
      </c>
      <c r="AB46" s="1">
        <f>AB27-AB$26</f>
        <v>0</v>
      </c>
      <c r="AC46" s="1">
        <f t="shared" ref="AC46:AJ46" si="39">AC27-AC$26</f>
        <v>0.2969170119031046</v>
      </c>
      <c r="AD46" s="1">
        <f t="shared" si="39"/>
        <v>0</v>
      </c>
      <c r="AE46" s="1">
        <f t="shared" si="39"/>
        <v>10.568007609538569</v>
      </c>
      <c r="AF46" s="1">
        <f t="shared" si="39"/>
        <v>0</v>
      </c>
      <c r="AG46" s="1">
        <f t="shared" si="39"/>
        <v>0</v>
      </c>
      <c r="AH46" s="1">
        <f t="shared" si="39"/>
        <v>0</v>
      </c>
      <c r="AI46" s="1">
        <f t="shared" si="39"/>
        <v>0.35148783477609408</v>
      </c>
      <c r="AJ46" s="1">
        <f t="shared" si="39"/>
        <v>0</v>
      </c>
    </row>
    <row r="47" spans="1:39" x14ac:dyDescent="0.25">
      <c r="C47" t="s">
        <v>12</v>
      </c>
      <c r="D47" s="1">
        <f>T14</f>
        <v>0</v>
      </c>
      <c r="E47" s="1">
        <f>T15</f>
        <v>1.1134387946366426</v>
      </c>
      <c r="F47" s="1">
        <f>T16</f>
        <v>0</v>
      </c>
      <c r="G47" s="1">
        <f>T17</f>
        <v>71.849053320000706</v>
      </c>
      <c r="H47" s="1">
        <f>T18</f>
        <v>0</v>
      </c>
      <c r="I47" s="1">
        <f>T19</f>
        <v>0</v>
      </c>
      <c r="J47" s="1">
        <f>T20</f>
        <v>0</v>
      </c>
      <c r="K47" s="5">
        <f>T21</f>
        <v>0.12405452992097436</v>
      </c>
      <c r="L47" s="5">
        <f>T22</f>
        <v>0</v>
      </c>
      <c r="N47" s="1"/>
      <c r="O47" t="s">
        <v>134</v>
      </c>
      <c r="P47" s="1">
        <f t="shared" ref="P47:X47" si="40">AVERAGE(D125:D130)</f>
        <v>0</v>
      </c>
      <c r="Q47" s="1">
        <f t="shared" si="40"/>
        <v>0.65241691463513085</v>
      </c>
      <c r="R47" s="1">
        <f t="shared" si="40"/>
        <v>0</v>
      </c>
      <c r="S47" s="1">
        <f t="shared" si="40"/>
        <v>48.552542092000472</v>
      </c>
      <c r="T47" s="1">
        <f t="shared" si="40"/>
        <v>0</v>
      </c>
      <c r="U47" s="1">
        <f t="shared" si="40"/>
        <v>7.3127529892673293E-2</v>
      </c>
      <c r="V47" s="1">
        <f t="shared" si="40"/>
        <v>0</v>
      </c>
      <c r="W47" s="1">
        <f t="shared" si="40"/>
        <v>0.10337877493414531</v>
      </c>
      <c r="X47" s="1">
        <f t="shared" si="40"/>
        <v>0</v>
      </c>
      <c r="AA47">
        <v>2050</v>
      </c>
      <c r="AB47" s="1">
        <f t="shared" ref="AB47:AJ61" si="41">AB28-AB$26</f>
        <v>0</v>
      </c>
      <c r="AC47" s="1">
        <f t="shared" si="41"/>
        <v>0.52760988634742845</v>
      </c>
      <c r="AD47" s="1">
        <f t="shared" si="41"/>
        <v>0</v>
      </c>
      <c r="AE47" s="1">
        <f t="shared" si="41"/>
        <v>12.125574499692419</v>
      </c>
      <c r="AF47" s="1">
        <f t="shared" si="41"/>
        <v>0</v>
      </c>
      <c r="AG47" s="1">
        <f t="shared" si="41"/>
        <v>0</v>
      </c>
      <c r="AH47" s="1">
        <f t="shared" si="41"/>
        <v>0</v>
      </c>
      <c r="AI47" s="1">
        <f t="shared" si="41"/>
        <v>0.34114995728267949</v>
      </c>
      <c r="AJ47" s="1">
        <f t="shared" si="41"/>
        <v>0</v>
      </c>
    </row>
    <row r="48" spans="1:39" x14ac:dyDescent="0.25">
      <c r="C48" t="s">
        <v>13</v>
      </c>
      <c r="D48" s="1">
        <f>U14</f>
        <v>0</v>
      </c>
      <c r="E48" s="1">
        <f>U15</f>
        <v>1.5304325392946794</v>
      </c>
      <c r="F48" s="1">
        <f>U16</f>
        <v>0</v>
      </c>
      <c r="G48" s="1">
        <f>U17</f>
        <v>81.395431033846947</v>
      </c>
      <c r="H48" s="1">
        <f>U18</f>
        <v>0</v>
      </c>
      <c r="I48" s="1">
        <f>U19</f>
        <v>0</v>
      </c>
      <c r="J48" s="1">
        <f>U20</f>
        <v>0</v>
      </c>
      <c r="K48" s="5">
        <f>U21</f>
        <v>0.31013632480243591</v>
      </c>
      <c r="L48" s="5">
        <f>U22</f>
        <v>0</v>
      </c>
      <c r="N48" s="1"/>
      <c r="O48" t="s">
        <v>135</v>
      </c>
      <c r="P48" s="1">
        <f t="shared" ref="P48:X48" si="42">AVERAGE(D161:D166)</f>
        <v>0</v>
      </c>
      <c r="Q48" s="1">
        <f t="shared" si="42"/>
        <v>0.31256337404995949</v>
      </c>
      <c r="R48" s="1">
        <f t="shared" si="42"/>
        <v>0</v>
      </c>
      <c r="S48" s="1">
        <f t="shared" si="42"/>
        <v>32.256707854154158</v>
      </c>
      <c r="T48" s="1">
        <f t="shared" si="42"/>
        <v>0</v>
      </c>
      <c r="U48" s="1">
        <f t="shared" si="42"/>
        <v>9.1409412365841616E-3</v>
      </c>
      <c r="V48" s="1">
        <f t="shared" si="42"/>
        <v>0</v>
      </c>
      <c r="W48" s="1">
        <f t="shared" si="42"/>
        <v>4.1351509973658121E-2</v>
      </c>
      <c r="X48" s="1">
        <f t="shared" si="42"/>
        <v>0</v>
      </c>
      <c r="AA48">
        <v>2070</v>
      </c>
      <c r="AB48" s="1">
        <f t="shared" si="41"/>
        <v>0</v>
      </c>
      <c r="AC48" s="1">
        <f t="shared" si="41"/>
        <v>0.33330390061672044</v>
      </c>
      <c r="AD48" s="1">
        <f t="shared" si="41"/>
        <v>0</v>
      </c>
      <c r="AE48" s="1">
        <f t="shared" si="41"/>
        <v>5.5101022243077438</v>
      </c>
      <c r="AF48" s="1">
        <f t="shared" si="41"/>
        <v>0</v>
      </c>
      <c r="AG48" s="1">
        <f t="shared" si="41"/>
        <v>0</v>
      </c>
      <c r="AH48" s="1">
        <f t="shared" si="41"/>
        <v>0</v>
      </c>
      <c r="AI48" s="1">
        <f t="shared" si="41"/>
        <v>0.15506816240121796</v>
      </c>
      <c r="AJ48" s="1">
        <f t="shared" si="41"/>
        <v>0</v>
      </c>
    </row>
    <row r="49" spans="1:36" x14ac:dyDescent="0.25">
      <c r="C49" t="s">
        <v>14</v>
      </c>
      <c r="D49" s="1">
        <f>V14</f>
        <v>0</v>
      </c>
      <c r="E49" s="1">
        <f>V15</f>
        <v>0.50650549089353158</v>
      </c>
      <c r="F49" s="1">
        <f>V16</f>
        <v>0</v>
      </c>
      <c r="G49" s="1">
        <f>V17</f>
        <v>68.130990420923737</v>
      </c>
      <c r="H49" s="1">
        <f>V18</f>
        <v>0</v>
      </c>
      <c r="I49" s="1">
        <f>V19</f>
        <v>0</v>
      </c>
      <c r="J49" s="1">
        <f>V20</f>
        <v>0</v>
      </c>
      <c r="K49" s="5">
        <f>V21</f>
        <v>0.24810905984194873</v>
      </c>
      <c r="L49" s="5">
        <f>V22</f>
        <v>0</v>
      </c>
      <c r="AA49">
        <v>2090</v>
      </c>
      <c r="AB49" s="1">
        <f t="shared" si="41"/>
        <v>0</v>
      </c>
      <c r="AC49" s="1">
        <f t="shared" si="41"/>
        <v>0.61129973038874497</v>
      </c>
      <c r="AD49" s="1">
        <f t="shared" si="41"/>
        <v>0</v>
      </c>
      <c r="AE49" s="1">
        <f>AE30-AE$26</f>
        <v>8.0892990101539226</v>
      </c>
      <c r="AF49" s="1">
        <f t="shared" si="41"/>
        <v>0</v>
      </c>
      <c r="AG49" s="1">
        <f t="shared" si="41"/>
        <v>0</v>
      </c>
      <c r="AH49" s="1">
        <f t="shared" si="41"/>
        <v>0</v>
      </c>
      <c r="AI49" s="1">
        <f t="shared" si="41"/>
        <v>0.31013632480243597</v>
      </c>
      <c r="AJ49" s="1">
        <f t="shared" si="41"/>
        <v>0</v>
      </c>
    </row>
    <row r="50" spans="1:36" x14ac:dyDescent="0.25">
      <c r="C50" t="s">
        <v>131</v>
      </c>
      <c r="D50" s="1">
        <f>X14</f>
        <v>0</v>
      </c>
      <c r="E50" s="1">
        <f>X15</f>
        <v>0.75102538304902955</v>
      </c>
      <c r="F50" s="1">
        <f>X16</f>
        <v>0</v>
      </c>
      <c r="G50" s="1">
        <f>X17</f>
        <v>65.719273945846794</v>
      </c>
      <c r="H50" s="1">
        <f>X18</f>
        <v>0</v>
      </c>
      <c r="I50" s="1">
        <f>X19</f>
        <v>0</v>
      </c>
      <c r="J50" s="1">
        <f>X20</f>
        <v>0</v>
      </c>
      <c r="K50" s="5">
        <f>X21</f>
        <v>0.43419085472341029</v>
      </c>
      <c r="L50" s="5">
        <f>X22</f>
        <v>0</v>
      </c>
      <c r="Z50" t="s">
        <v>133</v>
      </c>
      <c r="AA50">
        <v>2030</v>
      </c>
      <c r="AB50" s="1">
        <f t="shared" si="41"/>
        <v>0</v>
      </c>
      <c r="AC50" s="1">
        <f t="shared" si="41"/>
        <v>0.20231110124770368</v>
      </c>
      <c r="AD50" s="1">
        <f t="shared" si="41"/>
        <v>0</v>
      </c>
      <c r="AE50" s="1">
        <f>AE31-AE$26</f>
        <v>7.7375903575385223</v>
      </c>
      <c r="AF50" s="1">
        <f t="shared" si="41"/>
        <v>0</v>
      </c>
      <c r="AG50" s="1">
        <f t="shared" si="41"/>
        <v>9.1409412365841616E-3</v>
      </c>
      <c r="AH50" s="1">
        <f t="shared" si="41"/>
        <v>0</v>
      </c>
      <c r="AI50" s="1">
        <f t="shared" si="41"/>
        <v>0.18608179488146154</v>
      </c>
      <c r="AJ50" s="1">
        <f t="shared" si="41"/>
        <v>0</v>
      </c>
    </row>
    <row r="51" spans="1:36" x14ac:dyDescent="0.25">
      <c r="C51" t="s">
        <v>15</v>
      </c>
      <c r="D51" s="1">
        <f>Y14</f>
        <v>0</v>
      </c>
      <c r="E51" s="1">
        <f>Y15</f>
        <v>8.732853291267785E-2</v>
      </c>
      <c r="F51" s="1">
        <f>Y16</f>
        <v>0</v>
      </c>
      <c r="G51" s="1">
        <f>Y17</f>
        <v>39.391369092923462</v>
      </c>
      <c r="H51" s="1">
        <f>Y18</f>
        <v>0</v>
      </c>
      <c r="I51" s="1">
        <f>Y19</f>
        <v>0</v>
      </c>
      <c r="J51" s="1">
        <f>Y20</f>
        <v>0</v>
      </c>
      <c r="K51" s="5">
        <f>Y21</f>
        <v>0</v>
      </c>
      <c r="L51" s="5">
        <f>Y22</f>
        <v>0</v>
      </c>
      <c r="AA51">
        <v>2050</v>
      </c>
      <c r="AB51" s="1">
        <f t="shared" si="41"/>
        <v>0</v>
      </c>
      <c r="AC51" s="1">
        <f t="shared" si="41"/>
        <v>0.20231110124770368</v>
      </c>
      <c r="AD51" s="1">
        <f t="shared" si="41"/>
        <v>0</v>
      </c>
      <c r="AE51" s="1">
        <f t="shared" si="41"/>
        <v>3.7180628990769549</v>
      </c>
      <c r="AF51" s="1">
        <f t="shared" si="41"/>
        <v>0</v>
      </c>
      <c r="AG51" s="1">
        <f t="shared" si="41"/>
        <v>9.1409412365841616E-3</v>
      </c>
      <c r="AH51" s="1">
        <f t="shared" si="41"/>
        <v>0</v>
      </c>
      <c r="AI51" s="1">
        <f t="shared" si="41"/>
        <v>0.18608179488146154</v>
      </c>
      <c r="AJ51" s="1">
        <f t="shared" si="41"/>
        <v>0</v>
      </c>
    </row>
    <row r="52" spans="1:36" x14ac:dyDescent="0.25">
      <c r="C52" t="s">
        <v>130</v>
      </c>
      <c r="D52" s="1">
        <f>W14</f>
        <v>0</v>
      </c>
      <c r="E52" s="1">
        <f>W15</f>
        <v>0.53052083744451795</v>
      </c>
      <c r="F52" s="1">
        <f>W16</f>
        <v>0</v>
      </c>
      <c r="G52" s="1">
        <f>W17</f>
        <v>64.513415708308315</v>
      </c>
      <c r="H52" s="1">
        <f>W18</f>
        <v>0</v>
      </c>
      <c r="I52" s="1">
        <f>W19</f>
        <v>0</v>
      </c>
      <c r="J52" s="1">
        <f>W20</f>
        <v>0</v>
      </c>
      <c r="K52" s="5">
        <f>W21</f>
        <v>0.18608179488146154</v>
      </c>
      <c r="L52" s="5">
        <f>W22</f>
        <v>0</v>
      </c>
      <c r="AA52">
        <v>2070</v>
      </c>
      <c r="AB52" s="1">
        <f t="shared" si="41"/>
        <v>0</v>
      </c>
      <c r="AC52" s="1">
        <f t="shared" si="41"/>
        <v>0.10224715728526024</v>
      </c>
      <c r="AD52" s="1">
        <f t="shared" si="41"/>
        <v>0</v>
      </c>
      <c r="AE52" s="1">
        <f t="shared" si="41"/>
        <v>-0.9211417092307741</v>
      </c>
      <c r="AF52" s="1">
        <f t="shared" si="41"/>
        <v>0</v>
      </c>
      <c r="AG52" s="1">
        <f t="shared" si="41"/>
        <v>9.1409412365841616E-3</v>
      </c>
      <c r="AH52" s="1">
        <f t="shared" si="41"/>
        <v>0</v>
      </c>
      <c r="AI52" s="1">
        <f t="shared" si="41"/>
        <v>0.1550681624012179</v>
      </c>
      <c r="AJ52" s="1">
        <f t="shared" si="41"/>
        <v>0</v>
      </c>
    </row>
    <row r="53" spans="1:36" x14ac:dyDescent="0.25">
      <c r="D53" s="1"/>
      <c r="E53" s="1"/>
      <c r="F53" s="1"/>
      <c r="G53" s="1"/>
      <c r="H53" s="1"/>
      <c r="I53" s="1"/>
      <c r="J53" s="1"/>
      <c r="K53" s="5"/>
      <c r="L53" s="5"/>
      <c r="AA53">
        <v>2090</v>
      </c>
      <c r="AB53" s="1">
        <f t="shared" si="41"/>
        <v>0</v>
      </c>
      <c r="AC53" s="1">
        <f t="shared" si="41"/>
        <v>0.24088120328413631</v>
      </c>
      <c r="AD53" s="1">
        <f t="shared" si="41"/>
        <v>0</v>
      </c>
      <c r="AE53" s="1">
        <f>AE34-AE$26</f>
        <v>3.4668424329231016</v>
      </c>
      <c r="AF53" s="1">
        <f t="shared" si="41"/>
        <v>0</v>
      </c>
      <c r="AG53" s="1">
        <f t="shared" si="41"/>
        <v>9.1409412365841616E-3</v>
      </c>
      <c r="AH53" s="1">
        <f t="shared" si="41"/>
        <v>0</v>
      </c>
      <c r="AI53" s="1">
        <f t="shared" si="41"/>
        <v>6.2027264960487181E-2</v>
      </c>
      <c r="AJ53" s="1">
        <f t="shared" si="41"/>
        <v>0</v>
      </c>
    </row>
    <row r="54" spans="1:36" x14ac:dyDescent="0.25">
      <c r="D54" t="s">
        <v>1</v>
      </c>
      <c r="E54" t="s">
        <v>0</v>
      </c>
      <c r="F54" t="s">
        <v>8</v>
      </c>
      <c r="G54" t="s">
        <v>2</v>
      </c>
      <c r="H54" t="s">
        <v>3</v>
      </c>
      <c r="I54" t="s">
        <v>4</v>
      </c>
      <c r="J54" t="s">
        <v>5</v>
      </c>
      <c r="K54" s="4" t="s">
        <v>6</v>
      </c>
      <c r="L54" s="4" t="s">
        <v>7</v>
      </c>
      <c r="Z54" t="s">
        <v>134</v>
      </c>
      <c r="AA54">
        <v>2030</v>
      </c>
      <c r="AB54" s="1">
        <f t="shared" si="41"/>
        <v>0</v>
      </c>
      <c r="AC54" s="1">
        <f t="shared" si="41"/>
        <v>7.3865384088640074E-2</v>
      </c>
      <c r="AD54" s="1">
        <f t="shared" si="41"/>
        <v>0</v>
      </c>
      <c r="AE54" s="1">
        <f t="shared" si="41"/>
        <v>1.7417952320000083</v>
      </c>
      <c r="AF54" s="1">
        <f t="shared" si="41"/>
        <v>0</v>
      </c>
      <c r="AG54" s="1">
        <f t="shared" si="41"/>
        <v>0</v>
      </c>
      <c r="AH54" s="1">
        <f t="shared" si="41"/>
        <v>0</v>
      </c>
      <c r="AI54" s="1">
        <f t="shared" si="41"/>
        <v>0.18608179488146148</v>
      </c>
      <c r="AJ54" s="1">
        <f t="shared" si="41"/>
        <v>0</v>
      </c>
    </row>
    <row r="55" spans="1:36" x14ac:dyDescent="0.25">
      <c r="A55">
        <v>2090</v>
      </c>
      <c r="B55" t="s">
        <v>10</v>
      </c>
      <c r="C55" t="s">
        <v>11</v>
      </c>
      <c r="D55" s="1">
        <f>Z14</f>
        <v>0</v>
      </c>
      <c r="E55" s="1">
        <f>Z15</f>
        <v>1.4387375797363675</v>
      </c>
      <c r="F55" s="1">
        <f>Z16</f>
        <v>0</v>
      </c>
      <c r="G55" s="1">
        <f>Z17</f>
        <v>73.65784067630841</v>
      </c>
      <c r="H55" s="1">
        <f>Z18</f>
        <v>0</v>
      </c>
      <c r="I55" s="1">
        <f>Z19</f>
        <v>0</v>
      </c>
      <c r="J55" s="1">
        <f>Z20</f>
        <v>0</v>
      </c>
      <c r="K55" s="5">
        <f>Z21</f>
        <v>0.43419085472341029</v>
      </c>
      <c r="L55" s="5">
        <f>Z22</f>
        <v>0</v>
      </c>
      <c r="AA55">
        <v>2050</v>
      </c>
      <c r="AB55" s="1">
        <f t="shared" si="41"/>
        <v>0</v>
      </c>
      <c r="AC55" s="1">
        <f t="shared" si="41"/>
        <v>0.34349222945653279</v>
      </c>
      <c r="AD55" s="1">
        <f t="shared" si="41"/>
        <v>0</v>
      </c>
      <c r="AE55" s="1">
        <f t="shared" si="41"/>
        <v>3.6845668369230964</v>
      </c>
      <c r="AF55" s="1">
        <f t="shared" si="41"/>
        <v>0</v>
      </c>
      <c r="AG55" s="1">
        <f t="shared" si="41"/>
        <v>0</v>
      </c>
      <c r="AH55" s="1">
        <f t="shared" si="41"/>
        <v>0</v>
      </c>
      <c r="AI55" s="1">
        <f t="shared" si="41"/>
        <v>0.27912269232219233</v>
      </c>
      <c r="AJ55" s="1">
        <f t="shared" si="41"/>
        <v>0</v>
      </c>
    </row>
    <row r="56" spans="1:36" x14ac:dyDescent="0.25">
      <c r="C56" t="s">
        <v>12</v>
      </c>
      <c r="D56" s="1">
        <f>AA14</f>
        <v>0</v>
      </c>
      <c r="E56" s="1">
        <f>AA15</f>
        <v>1.4190886598310151</v>
      </c>
      <c r="F56" s="1">
        <f>AA16</f>
        <v>0</v>
      </c>
      <c r="G56" s="1">
        <f>AA17</f>
        <v>76.069557151385354</v>
      </c>
      <c r="H56" s="1">
        <f>AA18</f>
        <v>0</v>
      </c>
      <c r="I56" s="1">
        <f>AA19</f>
        <v>0</v>
      </c>
      <c r="J56" s="1">
        <f>AA20</f>
        <v>0</v>
      </c>
      <c r="K56" s="5">
        <f>AA21</f>
        <v>0.18608179488146154</v>
      </c>
      <c r="L56" s="5">
        <f>AA22</f>
        <v>0</v>
      </c>
      <c r="AA56">
        <v>2070</v>
      </c>
      <c r="AB56" s="1">
        <f t="shared" si="41"/>
        <v>0</v>
      </c>
      <c r="AC56" s="1">
        <f t="shared" si="41"/>
        <v>-3.6386888713615839E-2</v>
      </c>
      <c r="AD56" s="1">
        <f t="shared" si="41"/>
        <v>0</v>
      </c>
      <c r="AE56" s="1">
        <f t="shared" si="41"/>
        <v>-10.216298956923183</v>
      </c>
      <c r="AF56" s="1">
        <f t="shared" si="41"/>
        <v>0</v>
      </c>
      <c r="AG56" s="1">
        <f t="shared" si="41"/>
        <v>2.7422823709752481E-2</v>
      </c>
      <c r="AH56" s="1">
        <f t="shared" si="41"/>
        <v>0</v>
      </c>
      <c r="AI56" s="1">
        <f t="shared" si="41"/>
        <v>1.033787749341452E-2</v>
      </c>
      <c r="AJ56" s="1">
        <f t="shared" si="41"/>
        <v>0</v>
      </c>
    </row>
    <row r="57" spans="1:36" x14ac:dyDescent="0.25">
      <c r="C57" t="s">
        <v>13</v>
      </c>
      <c r="D57" s="1">
        <f>AB14</f>
        <v>0</v>
      </c>
      <c r="E57" s="1">
        <f>AB15</f>
        <v>1.2269658874231237</v>
      </c>
      <c r="F57" s="1">
        <f>AB16</f>
        <v>0</v>
      </c>
      <c r="G57" s="1">
        <f>AB17</f>
        <v>75.768092592000741</v>
      </c>
      <c r="H57" s="1">
        <f>AB18</f>
        <v>0</v>
      </c>
      <c r="I57" s="1">
        <f>AB19</f>
        <v>0</v>
      </c>
      <c r="J57" s="1">
        <f>AB20</f>
        <v>0</v>
      </c>
      <c r="K57" s="5">
        <f>AB21</f>
        <v>0.62027264960487183</v>
      </c>
      <c r="L57" s="5">
        <f>AB22</f>
        <v>0</v>
      </c>
      <c r="AA57">
        <v>2090</v>
      </c>
      <c r="AB57" s="1">
        <f t="shared" si="41"/>
        <v>0</v>
      </c>
      <c r="AC57" s="1">
        <f t="shared" si="41"/>
        <v>9.7880730639626434E-2</v>
      </c>
      <c r="AD57" s="1">
        <f t="shared" si="41"/>
        <v>0</v>
      </c>
      <c r="AE57" s="1">
        <f t="shared" si="41"/>
        <v>-12.142322530769356</v>
      </c>
      <c r="AF57" s="1">
        <f t="shared" si="41"/>
        <v>0</v>
      </c>
      <c r="AG57" s="1">
        <f t="shared" si="41"/>
        <v>7.3127529892673293E-2</v>
      </c>
      <c r="AH57" s="1">
        <f t="shared" si="41"/>
        <v>0</v>
      </c>
      <c r="AI57" s="1">
        <f t="shared" si="41"/>
        <v>4.1351509973658128E-2</v>
      </c>
      <c r="AJ57" s="1">
        <f t="shared" si="41"/>
        <v>0</v>
      </c>
    </row>
    <row r="58" spans="1:36" x14ac:dyDescent="0.25">
      <c r="C58" t="s">
        <v>14</v>
      </c>
      <c r="D58" s="1">
        <f>AC14</f>
        <v>0</v>
      </c>
      <c r="E58" s="1">
        <f>AC15</f>
        <v>1.8535481110715875</v>
      </c>
      <c r="F58" s="1">
        <f>AC16</f>
        <v>0</v>
      </c>
      <c r="G58" s="1">
        <f>AC17</f>
        <v>74.562234354462262</v>
      </c>
      <c r="H58" s="1">
        <f>AC18</f>
        <v>0</v>
      </c>
      <c r="I58" s="1">
        <f>AC19</f>
        <v>0</v>
      </c>
      <c r="J58" s="1">
        <f>AC20</f>
        <v>0</v>
      </c>
      <c r="K58" s="5">
        <f>AC21</f>
        <v>0.55824538464438456</v>
      </c>
      <c r="L58" s="5">
        <f>AC22</f>
        <v>0</v>
      </c>
      <c r="Z58" t="s">
        <v>135</v>
      </c>
      <c r="AA58">
        <v>2030</v>
      </c>
      <c r="AB58" s="1">
        <f t="shared" si="41"/>
        <v>0</v>
      </c>
      <c r="AC58" s="1">
        <f t="shared" si="41"/>
        <v>0.23505930108995776</v>
      </c>
      <c r="AD58" s="1">
        <f t="shared" si="41"/>
        <v>0</v>
      </c>
      <c r="AE58" s="1">
        <f t="shared" si="41"/>
        <v>6.5484801510770012</v>
      </c>
      <c r="AF58" s="1">
        <f t="shared" si="41"/>
        <v>0</v>
      </c>
      <c r="AG58" s="1">
        <f t="shared" si="41"/>
        <v>0</v>
      </c>
      <c r="AH58" s="1">
        <f t="shared" si="41"/>
        <v>0</v>
      </c>
      <c r="AI58" s="1">
        <f t="shared" si="41"/>
        <v>0.27912269232219233</v>
      </c>
      <c r="AJ58" s="1">
        <f t="shared" si="41"/>
        <v>0</v>
      </c>
    </row>
    <row r="59" spans="1:36" x14ac:dyDescent="0.25">
      <c r="C59" t="s">
        <v>131</v>
      </c>
      <c r="D59" s="1">
        <f>AE14</f>
        <v>0</v>
      </c>
      <c r="E59" s="1">
        <f>AE15</f>
        <v>0.63094865029409752</v>
      </c>
      <c r="F59" s="1">
        <f>AE16</f>
        <v>0</v>
      </c>
      <c r="G59" s="1">
        <f>AE17</f>
        <v>64.010974776000623</v>
      </c>
      <c r="H59" s="1">
        <f>AE18</f>
        <v>0</v>
      </c>
      <c r="I59" s="1">
        <f>AE19</f>
        <v>0</v>
      </c>
      <c r="J59" s="1">
        <f>AE20</f>
        <v>0</v>
      </c>
      <c r="K59" s="5">
        <f>AE21</f>
        <v>0.24810905984194873</v>
      </c>
      <c r="L59" s="5">
        <f>AE22</f>
        <v>0</v>
      </c>
      <c r="AA59">
        <v>2050</v>
      </c>
      <c r="AB59" s="1">
        <f t="shared" si="41"/>
        <v>0</v>
      </c>
      <c r="AC59" s="1">
        <f t="shared" si="41"/>
        <v>-6.9135088555870028E-2</v>
      </c>
      <c r="AD59" s="1">
        <f t="shared" si="41"/>
        <v>0</v>
      </c>
      <c r="AE59" s="1">
        <f t="shared" si="41"/>
        <v>-5.7445746593846749</v>
      </c>
      <c r="AF59" s="1">
        <f t="shared" si="41"/>
        <v>0</v>
      </c>
      <c r="AG59" s="1">
        <f t="shared" si="41"/>
        <v>9.1409412365841616E-3</v>
      </c>
      <c r="AH59" s="1">
        <f t="shared" si="41"/>
        <v>0</v>
      </c>
      <c r="AI59" s="1">
        <f t="shared" si="41"/>
        <v>4.1351509973658128E-2</v>
      </c>
      <c r="AJ59" s="1">
        <f t="shared" si="41"/>
        <v>0</v>
      </c>
    </row>
    <row r="60" spans="1:36" x14ac:dyDescent="0.25">
      <c r="C60" t="s">
        <v>15</v>
      </c>
      <c r="D60" s="1">
        <f>AF14</f>
        <v>0</v>
      </c>
      <c r="E60" s="1">
        <f>AF15</f>
        <v>0.42572659794930456</v>
      </c>
      <c r="F60" s="1">
        <f>AF16</f>
        <v>0</v>
      </c>
      <c r="G60" s="1">
        <f>AF17</f>
        <v>48.636282247385083</v>
      </c>
      <c r="H60" s="1">
        <f>AF18</f>
        <v>0</v>
      </c>
      <c r="I60" s="1">
        <f>AF19</f>
        <v>0</v>
      </c>
      <c r="J60" s="1">
        <f>AF20</f>
        <v>0</v>
      </c>
      <c r="K60" s="5">
        <f>AF21</f>
        <v>0.18608179488146154</v>
      </c>
      <c r="L60" s="5">
        <f>AF22</f>
        <v>0</v>
      </c>
      <c r="AA60">
        <v>2070</v>
      </c>
      <c r="AB60" s="1">
        <f t="shared" si="41"/>
        <v>0</v>
      </c>
      <c r="AC60" s="1">
        <f t="shared" si="41"/>
        <v>-9.2786566219720368E-2</v>
      </c>
      <c r="AD60" s="1">
        <f t="shared" si="41"/>
        <v>0</v>
      </c>
      <c r="AE60" s="1">
        <f t="shared" si="41"/>
        <v>-14.336314601846297</v>
      </c>
      <c r="AF60" s="1">
        <f t="shared" si="41"/>
        <v>0</v>
      </c>
      <c r="AG60" s="1">
        <f t="shared" si="41"/>
        <v>9.1409412365841616E-3</v>
      </c>
      <c r="AH60" s="1">
        <f t="shared" si="41"/>
        <v>0</v>
      </c>
      <c r="AI60" s="1">
        <f t="shared" si="41"/>
        <v>1.0337877493414534E-2</v>
      </c>
      <c r="AJ60" s="1">
        <f t="shared" si="41"/>
        <v>0</v>
      </c>
    </row>
    <row r="61" spans="1:36" x14ac:dyDescent="0.25">
      <c r="C61" t="s">
        <v>130</v>
      </c>
      <c r="D61" s="1">
        <f>AD14</f>
        <v>0</v>
      </c>
      <c r="E61" s="1">
        <f>AD15</f>
        <v>0.72046039652959226</v>
      </c>
      <c r="F61" s="1">
        <f>AD16</f>
        <v>0</v>
      </c>
      <c r="G61" s="1">
        <f>AD17</f>
        <v>69.537825031385296</v>
      </c>
      <c r="H61" s="1">
        <f>AD18</f>
        <v>0</v>
      </c>
      <c r="I61" s="1">
        <f>AD19</f>
        <v>0</v>
      </c>
      <c r="J61" s="1">
        <f>AD20</f>
        <v>0</v>
      </c>
      <c r="K61" s="5">
        <f>AD21</f>
        <v>0.24810905984194873</v>
      </c>
      <c r="L61" s="5">
        <f>AD22</f>
        <v>0</v>
      </c>
      <c r="AA61">
        <v>2090</v>
      </c>
      <c r="AB61" s="1">
        <f t="shared" si="41"/>
        <v>0</v>
      </c>
      <c r="AC61" s="1">
        <f t="shared" si="41"/>
        <v>-0.24197280994554493</v>
      </c>
      <c r="AD61" s="1">
        <f t="shared" si="41"/>
        <v>0</v>
      </c>
      <c r="AE61" s="1">
        <f t="shared" si="41"/>
        <v>-28.43815676861567</v>
      </c>
      <c r="AF61" s="1">
        <f t="shared" si="41"/>
        <v>0</v>
      </c>
      <c r="AG61" s="1">
        <f t="shared" si="41"/>
        <v>9.1409412365841616E-3</v>
      </c>
      <c r="AH61" s="1">
        <f t="shared" si="41"/>
        <v>0</v>
      </c>
      <c r="AI61" s="1">
        <f t="shared" si="41"/>
        <v>-2.067575498682906E-2</v>
      </c>
      <c r="AJ61" s="1">
        <f t="shared" si="41"/>
        <v>0</v>
      </c>
    </row>
    <row r="62" spans="1:36" x14ac:dyDescent="0.25">
      <c r="D62" s="1"/>
      <c r="E62" s="1"/>
      <c r="F62" s="1"/>
      <c r="G62" s="1"/>
      <c r="H62" s="1"/>
      <c r="I62" s="1"/>
      <c r="J62" s="1"/>
      <c r="K62" s="5"/>
      <c r="L62" s="5"/>
    </row>
    <row r="63" spans="1:36" x14ac:dyDescent="0.25">
      <c r="D63" t="s">
        <v>1</v>
      </c>
      <c r="E63" t="s">
        <v>0</v>
      </c>
      <c r="F63" t="s">
        <v>8</v>
      </c>
      <c r="G63" t="s">
        <v>2</v>
      </c>
      <c r="H63" t="s">
        <v>3</v>
      </c>
      <c r="I63" t="s">
        <v>4</v>
      </c>
      <c r="J63" t="s">
        <v>5</v>
      </c>
      <c r="K63" s="4" t="s">
        <v>6</v>
      </c>
      <c r="L63" s="4" t="s">
        <v>7</v>
      </c>
      <c r="O63">
        <v>2030</v>
      </c>
      <c r="S63">
        <v>2050</v>
      </c>
      <c r="W63">
        <v>2070</v>
      </c>
      <c r="AA63">
        <v>2090</v>
      </c>
    </row>
    <row r="64" spans="1:36" x14ac:dyDescent="0.25">
      <c r="A64">
        <v>2030</v>
      </c>
      <c r="B64" t="s">
        <v>133</v>
      </c>
      <c r="C64" t="s">
        <v>11</v>
      </c>
      <c r="D64" s="1">
        <f>AG14</f>
        <v>0</v>
      </c>
      <c r="E64" s="1">
        <f>AG15</f>
        <v>1.2771797938479137</v>
      </c>
      <c r="F64" s="1">
        <f>AG16</f>
        <v>0</v>
      </c>
      <c r="G64" s="1">
        <f>AG17</f>
        <v>75.366139846154582</v>
      </c>
      <c r="H64" s="1">
        <f>AG18</f>
        <v>0</v>
      </c>
      <c r="I64" s="1">
        <f>AG19</f>
        <v>0</v>
      </c>
      <c r="J64" s="1">
        <f>AG20</f>
        <v>0</v>
      </c>
      <c r="K64" s="5">
        <f>AG21</f>
        <v>0.55824538464438456</v>
      </c>
      <c r="L64" s="5">
        <f>AG22</f>
        <v>0</v>
      </c>
      <c r="N64" t="s">
        <v>138</v>
      </c>
      <c r="O64" t="s">
        <v>10</v>
      </c>
      <c r="P64" t="s">
        <v>133</v>
      </c>
      <c r="Q64" t="s">
        <v>134</v>
      </c>
      <c r="R64" t="s">
        <v>135</v>
      </c>
      <c r="S64" t="s">
        <v>10</v>
      </c>
      <c r="T64" t="s">
        <v>133</v>
      </c>
      <c r="U64" t="s">
        <v>134</v>
      </c>
      <c r="V64" t="s">
        <v>135</v>
      </c>
      <c r="W64" t="s">
        <v>10</v>
      </c>
      <c r="X64" t="s">
        <v>133</v>
      </c>
      <c r="Y64" t="s">
        <v>134</v>
      </c>
      <c r="Z64" t="s">
        <v>135</v>
      </c>
      <c r="AA64" s="1" t="s">
        <v>10</v>
      </c>
      <c r="AB64" s="1" t="s">
        <v>133</v>
      </c>
      <c r="AC64" t="s">
        <v>134</v>
      </c>
      <c r="AD64" t="s">
        <v>135</v>
      </c>
    </row>
    <row r="65" spans="1:33" x14ac:dyDescent="0.25">
      <c r="C65" t="s">
        <v>12</v>
      </c>
      <c r="D65" s="1">
        <f>AH14</f>
        <v>0</v>
      </c>
      <c r="E65" s="1">
        <f>AH15</f>
        <v>0.81652178273353793</v>
      </c>
      <c r="F65" s="1">
        <f>AH16</f>
        <v>0</v>
      </c>
      <c r="G65" s="1">
        <f>AH17</f>
        <v>66.824643996923726</v>
      </c>
      <c r="H65" s="1">
        <f>AH18</f>
        <v>0</v>
      </c>
      <c r="I65" s="1">
        <f>AH19</f>
        <v>0</v>
      </c>
      <c r="J65" s="1">
        <f>AH20</f>
        <v>0</v>
      </c>
      <c r="K65" s="5">
        <f>AH21</f>
        <v>0.18608179488146154</v>
      </c>
      <c r="L65" s="5">
        <f>AH22</f>
        <v>0</v>
      </c>
      <c r="N65" s="1">
        <f>G27</f>
        <v>60.694864622769828</v>
      </c>
      <c r="O65" s="1">
        <f t="shared" ref="O65:O70" si="43">G28</f>
        <v>66.322203064616019</v>
      </c>
      <c r="P65" s="1">
        <f t="shared" ref="P65:P70" si="44">G64</f>
        <v>75.366139846154582</v>
      </c>
      <c r="Q65" s="1">
        <f t="shared" ref="Q65:Q70" si="45">G98</f>
        <v>53.861667943385136</v>
      </c>
      <c r="R65" s="1">
        <f t="shared" ref="R65:R70" si="46">G134</f>
        <v>65.317321200000634</v>
      </c>
      <c r="S65" s="1">
        <f t="shared" ref="S65:S70" si="47">G37</f>
        <v>73.758328862769957</v>
      </c>
      <c r="T65" s="1">
        <f t="shared" ref="T65:T70" si="48">G72</f>
        <v>76.270533524308419</v>
      </c>
      <c r="U65" s="1">
        <f t="shared" ref="U65:U70" si="49">G107</f>
        <v>79.486155491077696</v>
      </c>
      <c r="V65" s="1">
        <f t="shared" ref="V65:V70" si="50">G143</f>
        <v>54.163132502769763</v>
      </c>
      <c r="W65" s="1">
        <f t="shared" ref="W65:W70" si="51">G46</f>
        <v>70.74368326892376</v>
      </c>
      <c r="X65" s="1">
        <f t="shared" ref="X65:X70" si="52">G80</f>
        <v>62.503651979077532</v>
      </c>
      <c r="Y65" s="1">
        <f t="shared" ref="Y65:Y70" si="53">G116</f>
        <v>45.722124840000447</v>
      </c>
      <c r="Z65" s="1">
        <f t="shared" ref="Z65:Z70" si="54">G152</f>
        <v>42.406014686769645</v>
      </c>
      <c r="AA65" s="6">
        <f t="shared" ref="AA65:AA70" si="55">G55</f>
        <v>73.65784067630841</v>
      </c>
      <c r="AB65" s="1">
        <f t="shared" ref="AB65:AB70" si="56">G89</f>
        <v>64.111462962462156</v>
      </c>
      <c r="AC65" s="1">
        <f t="shared" ref="AC65:AC70" si="57">G125</f>
        <v>54.766061621538995</v>
      </c>
      <c r="AD65" s="1">
        <f t="shared" ref="AD65:AD70" si="58">G161</f>
        <v>55.368990740308234</v>
      </c>
    </row>
    <row r="66" spans="1:33" x14ac:dyDescent="0.25">
      <c r="C66" t="s">
        <v>13</v>
      </c>
      <c r="D66" s="1">
        <f>AI14</f>
        <v>0</v>
      </c>
      <c r="E66" s="1">
        <f>AI15</f>
        <v>1.0894234480856562</v>
      </c>
      <c r="F66" s="1">
        <f>AI16</f>
        <v>0</v>
      </c>
      <c r="G66" s="1">
        <f>AI17</f>
        <v>77.878344507693072</v>
      </c>
      <c r="H66" s="1">
        <f>AI18</f>
        <v>0</v>
      </c>
      <c r="I66" s="1">
        <f>AI19</f>
        <v>0</v>
      </c>
      <c r="J66" s="1">
        <f>AI20</f>
        <v>0</v>
      </c>
      <c r="K66" s="5">
        <f>AI21</f>
        <v>0.31013632480243591</v>
      </c>
      <c r="L66" s="5">
        <f>AI22</f>
        <v>0</v>
      </c>
      <c r="O66" s="1">
        <f t="shared" si="43"/>
        <v>74.26076979507765</v>
      </c>
      <c r="P66" s="1">
        <f t="shared" si="44"/>
        <v>66.824643996923726</v>
      </c>
      <c r="Q66" s="1">
        <f t="shared" si="45"/>
        <v>59.388518198769802</v>
      </c>
      <c r="R66" s="1">
        <f t="shared" si="46"/>
        <v>68.532943166769897</v>
      </c>
      <c r="S66" s="1">
        <f t="shared" si="47"/>
        <v>72.050029692923772</v>
      </c>
      <c r="T66" s="1">
        <f t="shared" si="48"/>
        <v>59.991447317539048</v>
      </c>
      <c r="U66" s="1">
        <f t="shared" si="49"/>
        <v>45.018707534769668</v>
      </c>
      <c r="V66" s="1">
        <f t="shared" si="50"/>
        <v>52.253856960000512</v>
      </c>
      <c r="W66" s="1">
        <f t="shared" si="51"/>
        <v>71.849053320000706</v>
      </c>
      <c r="X66" s="1">
        <f t="shared" si="52"/>
        <v>63.307557470769851</v>
      </c>
      <c r="Y66" s="1">
        <f t="shared" si="53"/>
        <v>23.212771072615613</v>
      </c>
      <c r="Z66" s="1">
        <f t="shared" si="54"/>
        <v>14.771763409846297</v>
      </c>
      <c r="AA66" s="6">
        <f t="shared" si="55"/>
        <v>76.069557151385354</v>
      </c>
      <c r="AB66" s="1">
        <f t="shared" si="56"/>
        <v>67.025620369846806</v>
      </c>
      <c r="AC66" s="1">
        <f t="shared" si="57"/>
        <v>0.90439367815385496</v>
      </c>
      <c r="AD66" s="1">
        <f t="shared" si="58"/>
        <v>0</v>
      </c>
    </row>
    <row r="67" spans="1:33" x14ac:dyDescent="0.25">
      <c r="C67" t="s">
        <v>14</v>
      </c>
      <c r="D67" s="1">
        <f>AJ14</f>
        <v>0</v>
      </c>
      <c r="E67" s="1">
        <f>AJ15</f>
        <v>0.56545225060958915</v>
      </c>
      <c r="F67" s="1">
        <f>AJ16</f>
        <v>0</v>
      </c>
      <c r="G67" s="1">
        <f>AJ17</f>
        <v>59.388518198769802</v>
      </c>
      <c r="H67" s="1">
        <f>AJ18</f>
        <v>0</v>
      </c>
      <c r="I67" s="1">
        <f>AJ19</f>
        <v>0</v>
      </c>
      <c r="J67" s="1">
        <f>AJ20</f>
        <v>0</v>
      </c>
      <c r="K67" s="5">
        <f>AJ21</f>
        <v>0.18608179488146154</v>
      </c>
      <c r="L67" s="5">
        <f>AJ22</f>
        <v>0</v>
      </c>
      <c r="O67" s="1">
        <f t="shared" si="43"/>
        <v>67.025620369846806</v>
      </c>
      <c r="P67" s="1">
        <f t="shared" si="44"/>
        <v>77.878344507693072</v>
      </c>
      <c r="Q67" s="1">
        <f t="shared" si="45"/>
        <v>66.623667624000646</v>
      </c>
      <c r="R67" s="1">
        <f t="shared" si="46"/>
        <v>68.432454980308364</v>
      </c>
      <c r="S67" s="1">
        <f t="shared" si="47"/>
        <v>65.819762132308341</v>
      </c>
      <c r="T67" s="1">
        <f t="shared" si="48"/>
        <v>64.513415708308315</v>
      </c>
      <c r="U67" s="1">
        <f t="shared" si="49"/>
        <v>59.187541825846722</v>
      </c>
      <c r="V67" s="1">
        <f t="shared" si="50"/>
        <v>72.652958811693011</v>
      </c>
      <c r="W67" s="1">
        <f t="shared" si="51"/>
        <v>81.395431033846947</v>
      </c>
      <c r="X67" s="1">
        <f t="shared" si="52"/>
        <v>65.216833013539102</v>
      </c>
      <c r="Y67" s="1">
        <f t="shared" si="53"/>
        <v>60.091935504000581</v>
      </c>
      <c r="Z67" s="1">
        <f t="shared" si="54"/>
        <v>73.456864303385331</v>
      </c>
      <c r="AA67" s="6">
        <f t="shared" si="55"/>
        <v>75.768092592000741</v>
      </c>
      <c r="AB67" s="1">
        <f t="shared" si="56"/>
        <v>63.60902203015447</v>
      </c>
      <c r="AC67" s="1">
        <f t="shared" si="57"/>
        <v>65.819762132308341</v>
      </c>
      <c r="AD67" s="1">
        <f t="shared" si="58"/>
        <v>49.038234993231242</v>
      </c>
    </row>
    <row r="68" spans="1:33" x14ac:dyDescent="0.25">
      <c r="C68" t="s">
        <v>131</v>
      </c>
      <c r="D68" s="1">
        <f>AL14</f>
        <v>0</v>
      </c>
      <c r="E68" s="1">
        <f>AL15</f>
        <v>0.8798349690952294</v>
      </c>
      <c r="F68" s="1">
        <f>AL16</f>
        <v>0</v>
      </c>
      <c r="G68" s="1">
        <f>AL17</f>
        <v>72.050029692923772</v>
      </c>
      <c r="H68" s="1">
        <f>AL18</f>
        <v>0</v>
      </c>
      <c r="I68" s="1">
        <f>AL19</f>
        <v>0</v>
      </c>
      <c r="J68" s="1">
        <f>AL20</f>
        <v>0</v>
      </c>
      <c r="K68" s="5">
        <f>AL21</f>
        <v>0.55824538464438456</v>
      </c>
      <c r="L68" s="5">
        <f>AL22</f>
        <v>0</v>
      </c>
      <c r="O68" s="1">
        <f t="shared" si="43"/>
        <v>70.844171455385307</v>
      </c>
      <c r="P68" s="1">
        <f t="shared" si="44"/>
        <v>59.388518198769802</v>
      </c>
      <c r="Q68" s="1">
        <f t="shared" si="45"/>
        <v>74.461746168000715</v>
      </c>
      <c r="R68" s="1">
        <f t="shared" si="46"/>
        <v>73.758328862769957</v>
      </c>
      <c r="S68" s="1">
        <f t="shared" si="47"/>
        <v>74.05979342215457</v>
      </c>
      <c r="T68" s="1">
        <f t="shared" si="48"/>
        <v>67.829525861539125</v>
      </c>
      <c r="U68" s="1">
        <f t="shared" si="49"/>
        <v>70.040265963692988</v>
      </c>
      <c r="V68" s="1">
        <f t="shared" si="50"/>
        <v>46.425542145231226</v>
      </c>
      <c r="W68" s="1">
        <f t="shared" si="51"/>
        <v>68.130990420923737</v>
      </c>
      <c r="X68" s="1">
        <f t="shared" si="52"/>
        <v>76.873462643077673</v>
      </c>
      <c r="Y68" s="1">
        <f t="shared" si="53"/>
        <v>60.594376436308281</v>
      </c>
      <c r="Z68" s="1">
        <f t="shared" si="54"/>
        <v>44.918219348308128</v>
      </c>
      <c r="AA68" s="6">
        <f t="shared" si="55"/>
        <v>74.562234354462262</v>
      </c>
      <c r="AB68" s="1">
        <f t="shared" si="56"/>
        <v>66.523179437539113</v>
      </c>
      <c r="AC68" s="1">
        <f t="shared" si="57"/>
        <v>50.043116857846634</v>
      </c>
      <c r="AD68" s="1">
        <f t="shared" si="58"/>
        <v>30.749385057231066</v>
      </c>
    </row>
    <row r="69" spans="1:33" x14ac:dyDescent="0.25">
      <c r="A69" s="2"/>
      <c r="C69" t="s">
        <v>15</v>
      </c>
      <c r="D69" s="1">
        <f>AM14</f>
        <v>0</v>
      </c>
      <c r="E69" s="1">
        <f>AM15</f>
        <v>0.82962106267043967</v>
      </c>
      <c r="F69" s="1">
        <f>AM16</f>
        <v>0</v>
      </c>
      <c r="G69" s="1">
        <f>AM17</f>
        <v>59.087053639385189</v>
      </c>
      <c r="H69" s="1">
        <f>AM18</f>
        <v>0</v>
      </c>
      <c r="I69" s="1">
        <f>AM19</f>
        <v>0</v>
      </c>
      <c r="J69" s="1">
        <f>AM20</f>
        <v>0</v>
      </c>
      <c r="K69" s="5">
        <f>AM21</f>
        <v>0.55824538464438456</v>
      </c>
      <c r="L69" s="5">
        <f>AM22</f>
        <v>0</v>
      </c>
      <c r="O69" s="1">
        <f t="shared" si="43"/>
        <v>77.878344507693072</v>
      </c>
      <c r="P69" s="1">
        <f t="shared" si="44"/>
        <v>72.050029692923772</v>
      </c>
      <c r="Q69" s="1">
        <f t="shared" si="45"/>
        <v>60.895840995692907</v>
      </c>
      <c r="R69" s="1">
        <f t="shared" si="46"/>
        <v>68.030502234462205</v>
      </c>
      <c r="S69" s="1">
        <f t="shared" si="47"/>
        <v>67.628549488616045</v>
      </c>
      <c r="T69" s="1">
        <f t="shared" si="48"/>
        <v>70.040265963692988</v>
      </c>
      <c r="U69" s="1">
        <f t="shared" si="49"/>
        <v>71.648076947077627</v>
      </c>
      <c r="V69" s="1">
        <f t="shared" si="50"/>
        <v>70.643195082462213</v>
      </c>
      <c r="W69" s="1">
        <f t="shared" si="51"/>
        <v>65.719273945846794</v>
      </c>
      <c r="X69" s="1">
        <f t="shared" si="52"/>
        <v>58.986565452923656</v>
      </c>
      <c r="Y69" s="1">
        <f t="shared" si="53"/>
        <v>63.508533843692931</v>
      </c>
      <c r="Z69" s="1">
        <f t="shared" si="54"/>
        <v>50.947510536000493</v>
      </c>
      <c r="AA69" s="1">
        <f t="shared" si="55"/>
        <v>64.010974776000623</v>
      </c>
      <c r="AB69" s="1">
        <f t="shared" si="56"/>
        <v>73.456864303385331</v>
      </c>
      <c r="AC69" s="1">
        <f t="shared" si="57"/>
        <v>64.211951148923703</v>
      </c>
      <c r="AD69" s="1">
        <f t="shared" si="58"/>
        <v>45.119195721231208</v>
      </c>
      <c r="AE69" s="1"/>
    </row>
    <row r="70" spans="1:33" x14ac:dyDescent="0.25">
      <c r="C70" t="s">
        <v>130</v>
      </c>
      <c r="D70" s="1">
        <f>AK14</f>
        <v>0</v>
      </c>
      <c r="E70" s="1">
        <f>AK15</f>
        <v>0.770674302954382</v>
      </c>
      <c r="F70" s="1">
        <f>AK16</f>
        <v>0</v>
      </c>
      <c r="G70" s="1">
        <f>AK17</f>
        <v>69.336848658462216</v>
      </c>
      <c r="H70" s="1">
        <f>AK18</f>
        <v>0</v>
      </c>
      <c r="I70" s="1">
        <f>AK19</f>
        <v>0</v>
      </c>
      <c r="J70" s="1">
        <f>AK20</f>
        <v>0</v>
      </c>
      <c r="K70" s="5">
        <f>AK21</f>
        <v>0.31013632480243591</v>
      </c>
      <c r="L70" s="5">
        <f>AK22</f>
        <v>0</v>
      </c>
      <c r="O70" s="1">
        <f t="shared" si="43"/>
        <v>71.246124201231467</v>
      </c>
      <c r="P70" s="1">
        <f t="shared" si="44"/>
        <v>59.087053639385189</v>
      </c>
      <c r="Q70" s="1">
        <f t="shared" si="45"/>
        <v>59.388518198769802</v>
      </c>
      <c r="R70" s="1">
        <f t="shared" si="46"/>
        <v>59.388518198769802</v>
      </c>
      <c r="S70" s="1">
        <f t="shared" si="47"/>
        <v>83.606171136000825</v>
      </c>
      <c r="T70" s="1">
        <f t="shared" si="48"/>
        <v>47.832376755692778</v>
      </c>
      <c r="U70" s="1">
        <f t="shared" si="49"/>
        <v>60.895840995692907</v>
      </c>
      <c r="V70" s="1">
        <f t="shared" si="50"/>
        <v>33.563054278154176</v>
      </c>
      <c r="W70" s="1">
        <f t="shared" si="51"/>
        <v>39.391369092923462</v>
      </c>
      <c r="X70" s="1">
        <f t="shared" si="52"/>
        <v>31.754266921846465</v>
      </c>
      <c r="Y70" s="1">
        <f t="shared" si="53"/>
        <v>49.741652298462022</v>
      </c>
      <c r="Z70" s="1">
        <f t="shared" si="54"/>
        <v>51.650927841231265</v>
      </c>
      <c r="AA70" s="1">
        <f t="shared" si="55"/>
        <v>48.636282247385083</v>
      </c>
      <c r="AB70" s="1">
        <f t="shared" si="56"/>
        <v>50.244093230769714</v>
      </c>
      <c r="AC70" s="1">
        <f t="shared" si="57"/>
        <v>55.569967113231314</v>
      </c>
      <c r="AD70" s="1">
        <f t="shared" si="58"/>
        <v>13.264440612923206</v>
      </c>
    </row>
    <row r="71" spans="1:33" x14ac:dyDescent="0.25">
      <c r="A71" s="4"/>
      <c r="D71" t="s">
        <v>1</v>
      </c>
      <c r="E71" t="s">
        <v>0</v>
      </c>
      <c r="F71" t="s">
        <v>8</v>
      </c>
      <c r="G71" t="s">
        <v>2</v>
      </c>
      <c r="H71" t="s">
        <v>3</v>
      </c>
      <c r="I71" t="s">
        <v>4</v>
      </c>
      <c r="J71" t="s">
        <v>5</v>
      </c>
      <c r="K71" s="4" t="s">
        <v>6</v>
      </c>
      <c r="L71" s="4" t="s">
        <v>7</v>
      </c>
    </row>
    <row r="72" spans="1:33" x14ac:dyDescent="0.25">
      <c r="A72">
        <v>2050</v>
      </c>
      <c r="B72" t="s">
        <v>133</v>
      </c>
      <c r="C72" t="s">
        <v>11</v>
      </c>
      <c r="D72" s="1">
        <f>AN14</f>
        <v>0</v>
      </c>
      <c r="E72" s="1">
        <f>AN15</f>
        <v>1.5369821792631302</v>
      </c>
      <c r="F72" s="1">
        <f>AN16</f>
        <v>0</v>
      </c>
      <c r="G72" s="1">
        <f>AN17</f>
        <v>76.270533524308419</v>
      </c>
      <c r="H72" s="1">
        <f>AN18</f>
        <v>0</v>
      </c>
      <c r="I72" s="1">
        <f>AN19</f>
        <v>0</v>
      </c>
      <c r="J72" s="1">
        <f>AN20</f>
        <v>0</v>
      </c>
      <c r="K72" s="5">
        <f>AN21</f>
        <v>0.24810905984194873</v>
      </c>
      <c r="L72" s="5">
        <f>AN22</f>
        <v>0</v>
      </c>
      <c r="O72" t="s">
        <v>10</v>
      </c>
      <c r="P72" t="s">
        <v>133</v>
      </c>
      <c r="Q72" t="s">
        <v>134</v>
      </c>
      <c r="R72" t="s">
        <v>135</v>
      </c>
      <c r="T72" t="s">
        <v>10</v>
      </c>
      <c r="U72" t="s">
        <v>133</v>
      </c>
      <c r="V72" t="s">
        <v>134</v>
      </c>
      <c r="W72" t="s">
        <v>135</v>
      </c>
      <c r="Y72" t="s">
        <v>10</v>
      </c>
      <c r="Z72" t="s">
        <v>133</v>
      </c>
      <c r="AA72" t="s">
        <v>134</v>
      </c>
      <c r="AB72" t="s">
        <v>135</v>
      </c>
      <c r="AD72" t="s">
        <v>10</v>
      </c>
      <c r="AE72" t="s">
        <v>133</v>
      </c>
      <c r="AF72" t="s">
        <v>134</v>
      </c>
      <c r="AG72" t="s">
        <v>135</v>
      </c>
    </row>
    <row r="73" spans="1:33" x14ac:dyDescent="0.25">
      <c r="C73" t="s">
        <v>12</v>
      </c>
      <c r="D73" s="1">
        <f>AO14</f>
        <v>0</v>
      </c>
      <c r="E73" s="1">
        <f>AO15</f>
        <v>0.71609396988395846</v>
      </c>
      <c r="F73" s="1">
        <f>AO16</f>
        <v>0</v>
      </c>
      <c r="G73" s="1">
        <f>AO17</f>
        <v>59.991447317539048</v>
      </c>
      <c r="H73" s="1">
        <f>AO18</f>
        <v>0</v>
      </c>
      <c r="I73" s="1">
        <f>AO19</f>
        <v>0</v>
      </c>
      <c r="J73" s="1">
        <f>AO20</f>
        <v>0</v>
      </c>
      <c r="K73" s="5">
        <f>AO21</f>
        <v>0</v>
      </c>
      <c r="L73" s="5">
        <f>AO22</f>
        <v>0</v>
      </c>
      <c r="O73" s="1">
        <f>(O65-$N$65)/$N$65*100</f>
        <v>9.271523178807918</v>
      </c>
      <c r="P73" s="1">
        <f t="shared" ref="P73:R73" si="59">(P65-$N$65)/$N$65*100</f>
        <v>24.172185430463568</v>
      </c>
      <c r="Q73" s="1">
        <f t="shared" si="59"/>
        <v>-11.258278145695378</v>
      </c>
      <c r="R73" s="1">
        <f t="shared" si="59"/>
        <v>7.6158940397350872</v>
      </c>
      <c r="S73">
        <v>0.01</v>
      </c>
      <c r="T73" s="1">
        <f>(S65-$N$65)/$N$65*100</f>
        <v>21.523178807947023</v>
      </c>
      <c r="U73" s="1">
        <f t="shared" ref="U73:W73" si="60">(T65-$N$65)/$N$65*100</f>
        <v>25.662251655629102</v>
      </c>
      <c r="V73" s="1">
        <f t="shared" si="60"/>
        <v>30.960264900662239</v>
      </c>
      <c r="W73" s="1">
        <f t="shared" si="60"/>
        <v>-10.761589403973511</v>
      </c>
      <c r="X73">
        <v>0.01</v>
      </c>
      <c r="Y73" s="1">
        <f>(W65-$N$65)/$N$65*100</f>
        <v>16.556291390728457</v>
      </c>
      <c r="Z73" s="1">
        <f t="shared" ref="Z73:AB73" si="61">(X65-$N$65)/$N$65*100</f>
        <v>2.9801324503311157</v>
      </c>
      <c r="AA73" s="1">
        <f t="shared" si="61"/>
        <v>-24.668874172185433</v>
      </c>
      <c r="AB73" s="1">
        <f t="shared" si="61"/>
        <v>-30.132450331125831</v>
      </c>
      <c r="AC73">
        <v>0.01</v>
      </c>
      <c r="AD73" s="1">
        <f>(AA65-$N$65)/$N$65*100</f>
        <v>21.357615894039725</v>
      </c>
      <c r="AE73" s="1">
        <f t="shared" ref="AE73:AG73" si="62">(AB65-$N$65)/$N$65*100</f>
        <v>5.6291390728476598</v>
      </c>
      <c r="AF73" s="1">
        <f t="shared" si="62"/>
        <v>-9.7682119205298097</v>
      </c>
      <c r="AG73" s="1">
        <f t="shared" si="62"/>
        <v>-8.7748344370860973</v>
      </c>
    </row>
    <row r="74" spans="1:33" x14ac:dyDescent="0.25">
      <c r="C74" t="s">
        <v>13</v>
      </c>
      <c r="D74" s="1">
        <f>AP14</f>
        <v>0</v>
      </c>
      <c r="E74" s="1">
        <f>AP15</f>
        <v>0.62876543697128051</v>
      </c>
      <c r="F74" s="1">
        <f>AP16</f>
        <v>0</v>
      </c>
      <c r="G74" s="1">
        <f>AP17</f>
        <v>64.513415708308315</v>
      </c>
      <c r="H74" s="1">
        <f>AP18</f>
        <v>0</v>
      </c>
      <c r="I74" s="1">
        <f>AP19</f>
        <v>0</v>
      </c>
      <c r="J74" s="1">
        <f>AP20</f>
        <v>0</v>
      </c>
      <c r="K74" s="5">
        <f>AP21</f>
        <v>0.24810905984194873</v>
      </c>
      <c r="L74" s="5">
        <f>AP22</f>
        <v>0</v>
      </c>
      <c r="O74" s="1">
        <f>(O66-$N$65)/$N$65*100</f>
        <v>22.350993377483437</v>
      </c>
      <c r="P74" s="1">
        <f t="shared" ref="P74:R74" si="63">(P66-$N$65)/$N$65*100</f>
        <v>10.099337748344357</v>
      </c>
      <c r="Q74" s="1">
        <f t="shared" si="63"/>
        <v>-2.1523178807947234</v>
      </c>
      <c r="R74" s="1">
        <f t="shared" si="63"/>
        <v>12.9139072847682</v>
      </c>
      <c r="T74" s="1">
        <f t="shared" ref="T74:W74" si="64">(S66-$N$65)/$N$65*100</f>
        <v>18.708609271523159</v>
      </c>
      <c r="U74" s="1">
        <f t="shared" si="64"/>
        <v>-1.1589403973509986</v>
      </c>
      <c r="V74" s="1">
        <f t="shared" si="64"/>
        <v>-25.827814569536432</v>
      </c>
      <c r="W74" s="1">
        <f t="shared" si="64"/>
        <v>-13.907284768211925</v>
      </c>
      <c r="Y74" s="1">
        <f t="shared" ref="Y74:Y78" si="65">(W66-$N$65)/$N$65*100</f>
        <v>18.377483443708609</v>
      </c>
      <c r="Z74" s="1">
        <f t="shared" ref="Z74:Z78" si="66">(X66-$N$65)/$N$65*100</f>
        <v>4.3046357615893998</v>
      </c>
      <c r="AA74" s="1">
        <f t="shared" ref="AA74:AA78" si="67">(Y66-$N$65)/$N$65*100</f>
        <v>-61.754966887417226</v>
      </c>
      <c r="AB74" s="1">
        <f t="shared" ref="AB74:AB78" si="68">(Z66-$N$65)/$N$65*100</f>
        <v>-75.662251655629134</v>
      </c>
      <c r="AD74" s="1">
        <f t="shared" ref="AD74:AD78" si="69">(AA66-$N$65)/$N$65*100</f>
        <v>25.331125827814553</v>
      </c>
      <c r="AE74" s="1">
        <f t="shared" ref="AE74:AE78" si="70">(AB66-$N$65)/$N$65*100</f>
        <v>10.430463576158928</v>
      </c>
      <c r="AF74" s="1">
        <f t="shared" ref="AF74:AF78" si="71">(AC66-$N$65)/$N$65*100</f>
        <v>-98.509933774834451</v>
      </c>
      <c r="AG74" s="1">
        <f t="shared" ref="AG74:AG78" si="72">(AD66-$N$65)/$N$65*100</f>
        <v>-100</v>
      </c>
    </row>
    <row r="75" spans="1:33" x14ac:dyDescent="0.25">
      <c r="C75" t="s">
        <v>14</v>
      </c>
      <c r="D75" s="1">
        <f>AQ14</f>
        <v>0</v>
      </c>
      <c r="E75" s="1">
        <f>AQ15</f>
        <v>0.62658222364846361</v>
      </c>
      <c r="F75" s="1">
        <f>AQ16</f>
        <v>0</v>
      </c>
      <c r="G75" s="1">
        <f>AQ17</f>
        <v>67.829525861539125</v>
      </c>
      <c r="H75" s="1">
        <f>AQ18</f>
        <v>0</v>
      </c>
      <c r="I75" s="1">
        <f>AQ19</f>
        <v>0</v>
      </c>
      <c r="J75" s="1">
        <f>AQ20</f>
        <v>0</v>
      </c>
      <c r="K75" s="5">
        <f>AQ21</f>
        <v>0.62027264960487183</v>
      </c>
      <c r="L75" s="5">
        <f>AQ22</f>
        <v>0</v>
      </c>
      <c r="O75" s="1">
        <f t="shared" ref="O75:R75" si="73">(O67-$N$65)/$N$65*100</f>
        <v>10.430463576158928</v>
      </c>
      <c r="P75" s="1">
        <f t="shared" si="73"/>
        <v>28.31125827814569</v>
      </c>
      <c r="Q75" s="1">
        <f t="shared" si="73"/>
        <v>9.7682119205297866</v>
      </c>
      <c r="R75" s="1">
        <f t="shared" si="73"/>
        <v>12.748344370860925</v>
      </c>
      <c r="T75" s="1">
        <f t="shared" ref="T75:W75" si="74">(S67-$N$65)/$N$65*100</f>
        <v>8.4437086092715266</v>
      </c>
      <c r="U75" s="1">
        <f t="shared" si="74"/>
        <v>6.2913907284768023</v>
      </c>
      <c r="V75" s="1">
        <f t="shared" si="74"/>
        <v>-2.4834437086092942</v>
      </c>
      <c r="W75" s="1">
        <f t="shared" si="74"/>
        <v>19.701986754966867</v>
      </c>
      <c r="Y75" s="1">
        <f t="shared" si="65"/>
        <v>34.105960264900645</v>
      </c>
      <c r="Z75" s="1">
        <f t="shared" si="66"/>
        <v>7.4503311258278124</v>
      </c>
      <c r="AA75" s="1">
        <f t="shared" si="67"/>
        <v>-0.99337748344372478</v>
      </c>
      <c r="AB75" s="1">
        <f t="shared" si="68"/>
        <v>21.026490066225154</v>
      </c>
      <c r="AD75" s="1">
        <f t="shared" si="69"/>
        <v>24.834437086092709</v>
      </c>
      <c r="AE75" s="1">
        <f t="shared" si="70"/>
        <v>4.8013245033112568</v>
      </c>
      <c r="AF75" s="1">
        <f t="shared" si="71"/>
        <v>8.4437086092715266</v>
      </c>
      <c r="AG75" s="1">
        <f t="shared" si="72"/>
        <v>-19.205298013245049</v>
      </c>
    </row>
    <row r="76" spans="1:33" x14ac:dyDescent="0.25">
      <c r="C76" t="s">
        <v>131</v>
      </c>
      <c r="D76" s="1">
        <f>AS14</f>
        <v>0</v>
      </c>
      <c r="E76" s="1">
        <f>AS15</f>
        <v>0.68116255671888726</v>
      </c>
      <c r="F76" s="1">
        <f>AS16</f>
        <v>0</v>
      </c>
      <c r="G76" s="1">
        <f>AS17</f>
        <v>70.040265963692988</v>
      </c>
      <c r="H76" s="1">
        <f>AS18</f>
        <v>0</v>
      </c>
      <c r="I76" s="1">
        <f>AS19</f>
        <v>5.484564741950497E-2</v>
      </c>
      <c r="J76" s="1">
        <f>AS20</f>
        <v>0</v>
      </c>
      <c r="K76" s="5">
        <f>AS21</f>
        <v>0.24810905984194873</v>
      </c>
      <c r="L76" s="5">
        <f>AS22</f>
        <v>0</v>
      </c>
      <c r="O76" s="1">
        <f t="shared" ref="O76:R76" si="75">(O68-$N$65)/$N$65*100</f>
        <v>16.721854304635755</v>
      </c>
      <c r="P76" s="1">
        <f t="shared" si="75"/>
        <v>-2.1523178807947234</v>
      </c>
      <c r="Q76" s="1">
        <f t="shared" si="75"/>
        <v>22.682119205297983</v>
      </c>
      <c r="R76" s="1">
        <f t="shared" si="75"/>
        <v>21.523178807947023</v>
      </c>
      <c r="T76" s="1">
        <f t="shared" ref="T76:W76" si="76">(S68-$N$65)/$N$65*100</f>
        <v>22.019867549668867</v>
      </c>
      <c r="U76" s="1">
        <f t="shared" si="76"/>
        <v>11.754966887417211</v>
      </c>
      <c r="V76" s="1">
        <f t="shared" si="76"/>
        <v>15.39735099337747</v>
      </c>
      <c r="W76" s="1">
        <f t="shared" si="76"/>
        <v>-23.509933774834437</v>
      </c>
      <c r="Y76" s="1">
        <f t="shared" si="65"/>
        <v>12.251655629139059</v>
      </c>
      <c r="Z76" s="1">
        <f t="shared" si="66"/>
        <v>26.65562913907284</v>
      </c>
      <c r="AA76" s="1">
        <f t="shared" si="67"/>
        <v>-0.16556291390729722</v>
      </c>
      <c r="AB76" s="1">
        <f t="shared" si="68"/>
        <v>-25.993377483443719</v>
      </c>
      <c r="AD76" s="1">
        <f t="shared" si="69"/>
        <v>22.847682119205281</v>
      </c>
      <c r="AE76" s="1">
        <f t="shared" si="70"/>
        <v>9.6026490066225136</v>
      </c>
      <c r="AF76" s="1">
        <f t="shared" si="71"/>
        <v>-17.549668874172205</v>
      </c>
      <c r="AG76" s="1">
        <f t="shared" si="72"/>
        <v>-49.337748344370866</v>
      </c>
    </row>
    <row r="77" spans="1:33" x14ac:dyDescent="0.25">
      <c r="C77" t="s">
        <v>15</v>
      </c>
      <c r="D77" s="1">
        <f>AT14</f>
        <v>0</v>
      </c>
      <c r="E77" s="1">
        <f>AT15</f>
        <v>0.3514973449735283</v>
      </c>
      <c r="F77" s="1">
        <f>AT16</f>
        <v>0</v>
      </c>
      <c r="G77" s="1">
        <f>AT17</f>
        <v>47.832376755692778</v>
      </c>
      <c r="H77" s="1">
        <f>AT18</f>
        <v>0</v>
      </c>
      <c r="I77" s="1">
        <f>AT19</f>
        <v>0</v>
      </c>
      <c r="J77" s="1">
        <f>AT20</f>
        <v>0</v>
      </c>
      <c r="K77" s="5">
        <f>AT21</f>
        <v>0.12405452992097436</v>
      </c>
      <c r="L77" s="5">
        <f>AT22</f>
        <v>0</v>
      </c>
      <c r="O77" s="1">
        <f t="shared" ref="O77:R77" si="77">(O69-$N$65)/$N$65*100</f>
        <v>28.31125827814569</v>
      </c>
      <c r="P77" s="1">
        <f t="shared" si="77"/>
        <v>18.708609271523159</v>
      </c>
      <c r="Q77" s="1">
        <f t="shared" si="77"/>
        <v>0.33112582781457101</v>
      </c>
      <c r="R77" s="1">
        <f t="shared" si="77"/>
        <v>12.086092715231784</v>
      </c>
      <c r="T77" s="1">
        <f t="shared" ref="T77:W77" si="78">(S69-$N$65)/$N$65*100</f>
        <v>11.423841059602641</v>
      </c>
      <c r="U77" s="1">
        <f t="shared" si="78"/>
        <v>15.39735099337747</v>
      </c>
      <c r="V77" s="1">
        <f t="shared" si="78"/>
        <v>18.046357615894038</v>
      </c>
      <c r="W77" s="1">
        <f t="shared" si="78"/>
        <v>16.39072847682116</v>
      </c>
      <c r="Y77" s="1">
        <f t="shared" si="65"/>
        <v>8.2781456953642287</v>
      </c>
      <c r="Z77" s="1">
        <f t="shared" si="66"/>
        <v>-2.8145695364238419</v>
      </c>
      <c r="AA77" s="1">
        <f t="shared" si="67"/>
        <v>4.6357615894039705</v>
      </c>
      <c r="AB77" s="1">
        <f t="shared" si="68"/>
        <v>-16.059602649006635</v>
      </c>
      <c r="AD77" s="1">
        <f t="shared" si="69"/>
        <v>5.463576158940386</v>
      </c>
      <c r="AE77" s="1">
        <f t="shared" si="70"/>
        <v>21.026490066225154</v>
      </c>
      <c r="AF77" s="1">
        <f t="shared" si="71"/>
        <v>5.7947019867549576</v>
      </c>
      <c r="AG77" s="1">
        <f t="shared" si="72"/>
        <v>-25.662251655629149</v>
      </c>
    </row>
    <row r="78" spans="1:33" x14ac:dyDescent="0.25">
      <c r="C78" t="s">
        <v>130</v>
      </c>
      <c r="D78" s="1">
        <f>AR14</f>
        <v>0</v>
      </c>
      <c r="E78" s="1">
        <f>AR15</f>
        <v>0.60038366377466024</v>
      </c>
      <c r="F78" s="1">
        <f>AR16</f>
        <v>0</v>
      </c>
      <c r="G78" s="1">
        <f>AR17</f>
        <v>63.408045657231384</v>
      </c>
      <c r="H78" s="1">
        <f>AR18</f>
        <v>0</v>
      </c>
      <c r="I78" s="1">
        <f>AR19</f>
        <v>0</v>
      </c>
      <c r="J78" s="1">
        <f>AR20</f>
        <v>0</v>
      </c>
      <c r="K78" s="5">
        <f>AR21</f>
        <v>0.18608179488146154</v>
      </c>
      <c r="L78" s="5">
        <f>AR22</f>
        <v>0</v>
      </c>
      <c r="O78" s="1">
        <f t="shared" ref="O78:R78" si="79">(O70-$N$65)/$N$65*100</f>
        <v>17.384105960264897</v>
      </c>
      <c r="P78" s="1">
        <f t="shared" si="79"/>
        <v>-2.649006622516568</v>
      </c>
      <c r="Q78" s="1">
        <f t="shared" si="79"/>
        <v>-2.1523178807947234</v>
      </c>
      <c r="R78" s="1">
        <f t="shared" si="79"/>
        <v>-2.1523178807947234</v>
      </c>
      <c r="T78" s="1">
        <f t="shared" ref="T78:W78" si="80">(S70-$N$65)/$N$65*100</f>
        <v>37.748344370860934</v>
      </c>
      <c r="U78" s="1">
        <f t="shared" si="80"/>
        <v>-21.192052980132452</v>
      </c>
      <c r="V78" s="1">
        <f t="shared" si="80"/>
        <v>0.33112582781457101</v>
      </c>
      <c r="W78" s="1">
        <f t="shared" si="80"/>
        <v>-44.701986754966889</v>
      </c>
      <c r="Y78" s="1">
        <f t="shared" si="65"/>
        <v>-35.099337748344375</v>
      </c>
      <c r="Z78" s="1">
        <f t="shared" si="66"/>
        <v>-47.682119205298015</v>
      </c>
      <c r="AA78" s="1">
        <f t="shared" si="67"/>
        <v>-18.046357615894049</v>
      </c>
      <c r="AB78" s="1">
        <f t="shared" si="68"/>
        <v>-14.90066225165565</v>
      </c>
      <c r="AD78" s="1">
        <f t="shared" si="69"/>
        <v>-19.86754966887419</v>
      </c>
      <c r="AE78" s="1">
        <f t="shared" si="70"/>
        <v>-17.218543046357635</v>
      </c>
      <c r="AF78" s="1">
        <f t="shared" si="71"/>
        <v>-8.4437086092715266</v>
      </c>
      <c r="AG78" s="1">
        <f t="shared" si="72"/>
        <v>-78.145695364238406</v>
      </c>
    </row>
    <row r="79" spans="1:33" x14ac:dyDescent="0.25">
      <c r="D79" t="s">
        <v>1</v>
      </c>
      <c r="E79" t="s">
        <v>0</v>
      </c>
      <c r="F79" t="s">
        <v>8</v>
      </c>
      <c r="G79" t="s">
        <v>2</v>
      </c>
      <c r="H79" t="s">
        <v>3</v>
      </c>
      <c r="I79" t="s">
        <v>4</v>
      </c>
      <c r="J79" t="s">
        <v>5</v>
      </c>
      <c r="K79" s="4" t="s">
        <v>6</v>
      </c>
      <c r="L79" s="4" t="s">
        <v>7</v>
      </c>
    </row>
    <row r="80" spans="1:33" x14ac:dyDescent="0.25">
      <c r="A80">
        <v>2070</v>
      </c>
      <c r="B80" t="s">
        <v>133</v>
      </c>
      <c r="C80" t="s">
        <v>11</v>
      </c>
      <c r="D80" s="1">
        <f>AU14</f>
        <v>0</v>
      </c>
      <c r="E80" s="1">
        <f>AU15</f>
        <v>0.68989541001015497</v>
      </c>
      <c r="F80" s="1">
        <f>AU16</f>
        <v>0</v>
      </c>
      <c r="G80" s="1">
        <f>AU17</f>
        <v>62.503651979077532</v>
      </c>
      <c r="H80" s="1">
        <f>AU18</f>
        <v>0</v>
      </c>
      <c r="I80" s="1">
        <f>AU19</f>
        <v>0</v>
      </c>
      <c r="J80" s="1">
        <f>AU20</f>
        <v>0</v>
      </c>
      <c r="K80" s="5">
        <f>AU21</f>
        <v>0.18608179488146154</v>
      </c>
      <c r="L80" s="5">
        <f>AU22</f>
        <v>0</v>
      </c>
      <c r="O80">
        <f>AVERAGE(O73:O78)</f>
        <v>17.411699779249435</v>
      </c>
      <c r="P80">
        <f t="shared" ref="P80:AG80" si="81">AVERAGE(P73:P78)</f>
        <v>12.748344370860913</v>
      </c>
      <c r="Q80">
        <f t="shared" si="81"/>
        <v>2.8697571743929196</v>
      </c>
      <c r="R80">
        <f t="shared" si="81"/>
        <v>10.78918322295805</v>
      </c>
      <c r="T80">
        <f t="shared" si="81"/>
        <v>19.977924944812358</v>
      </c>
      <c r="U80">
        <f t="shared" si="81"/>
        <v>6.1258278145695222</v>
      </c>
      <c r="V80">
        <f t="shared" si="81"/>
        <v>6.0706401766004321</v>
      </c>
      <c r="W80">
        <f t="shared" si="81"/>
        <v>-9.4646799116997897</v>
      </c>
      <c r="Y80">
        <f t="shared" si="81"/>
        <v>9.0783664459161066</v>
      </c>
      <c r="Z80">
        <f t="shared" si="81"/>
        <v>-1.5176600441501147</v>
      </c>
      <c r="AA80">
        <f t="shared" si="81"/>
        <v>-16.832229580573962</v>
      </c>
      <c r="AB80">
        <f t="shared" si="81"/>
        <v>-23.620309050772637</v>
      </c>
      <c r="AD80">
        <f t="shared" si="81"/>
        <v>13.327814569536413</v>
      </c>
      <c r="AE80">
        <f t="shared" si="81"/>
        <v>5.711920529801314</v>
      </c>
      <c r="AF80">
        <f t="shared" si="81"/>
        <v>-20.005518763796918</v>
      </c>
      <c r="AG80">
        <f t="shared" si="81"/>
        <v>-46.854304635761594</v>
      </c>
    </row>
    <row r="81" spans="1:33" x14ac:dyDescent="0.25">
      <c r="C81" t="s">
        <v>12</v>
      </c>
      <c r="D81" s="1">
        <f>AV14</f>
        <v>0</v>
      </c>
      <c r="E81" s="1">
        <f>AV15</f>
        <v>0.85800283586706005</v>
      </c>
      <c r="F81" s="1">
        <f>AV16</f>
        <v>0</v>
      </c>
      <c r="G81" s="1">
        <f>AV17</f>
        <v>63.307557470769851</v>
      </c>
      <c r="H81" s="1">
        <f>AV18</f>
        <v>0</v>
      </c>
      <c r="I81" s="1">
        <f>AV19</f>
        <v>0</v>
      </c>
      <c r="J81" s="1">
        <f>AV20</f>
        <v>0</v>
      </c>
      <c r="K81" s="5">
        <f>AV21</f>
        <v>0</v>
      </c>
      <c r="L81" s="5">
        <f>AV22</f>
        <v>0</v>
      </c>
    </row>
    <row r="82" spans="1:33" x14ac:dyDescent="0.25">
      <c r="C82" t="s">
        <v>13</v>
      </c>
      <c r="D82" s="1">
        <f>AW14</f>
        <v>0</v>
      </c>
      <c r="E82" s="1">
        <f>AW15</f>
        <v>0.51960477083043322</v>
      </c>
      <c r="F82" s="1">
        <f>AW16</f>
        <v>0</v>
      </c>
      <c r="G82" s="1">
        <f>AW17</f>
        <v>65.216833013539102</v>
      </c>
      <c r="H82" s="1">
        <f>AW18</f>
        <v>0</v>
      </c>
      <c r="I82" s="1">
        <f>AW19</f>
        <v>0</v>
      </c>
      <c r="J82" s="1">
        <f>AW20</f>
        <v>0</v>
      </c>
      <c r="K82" s="5">
        <f>AW21</f>
        <v>0.31013632480243591</v>
      </c>
      <c r="L82" s="5">
        <f>AW22</f>
        <v>0</v>
      </c>
    </row>
    <row r="83" spans="1:33" x14ac:dyDescent="0.25">
      <c r="C83" t="s">
        <v>14</v>
      </c>
      <c r="D83" s="1">
        <f>AX14</f>
        <v>0</v>
      </c>
      <c r="E83" s="1">
        <f>AX15</f>
        <v>1.2466148073284764</v>
      </c>
      <c r="F83" s="1">
        <f>AX16</f>
        <v>0</v>
      </c>
      <c r="G83" s="1">
        <f>AX17</f>
        <v>76.873462643077673</v>
      </c>
      <c r="H83" s="1">
        <f>AX18</f>
        <v>0</v>
      </c>
      <c r="I83" s="1">
        <f>AX19</f>
        <v>0</v>
      </c>
      <c r="J83" s="1">
        <f>AX20</f>
        <v>0</v>
      </c>
      <c r="K83" s="5">
        <f>AX21</f>
        <v>0.55824538464438456</v>
      </c>
      <c r="L83" s="5">
        <f>AX22</f>
        <v>0</v>
      </c>
      <c r="O83">
        <f>COUNTIF(O72:O77,"&lt;0")</f>
        <v>0</v>
      </c>
      <c r="P83">
        <f t="shared" ref="P83:AG83" si="82">COUNTIF(P72:P77,"&lt;0")</f>
        <v>1</v>
      </c>
      <c r="Q83">
        <f t="shared" si="82"/>
        <v>2</v>
      </c>
      <c r="R83">
        <f t="shared" si="82"/>
        <v>0</v>
      </c>
      <c r="S83">
        <f t="shared" si="82"/>
        <v>0</v>
      </c>
      <c r="T83">
        <f t="shared" si="82"/>
        <v>0</v>
      </c>
      <c r="U83">
        <f t="shared" si="82"/>
        <v>1</v>
      </c>
      <c r="V83">
        <f t="shared" si="82"/>
        <v>2</v>
      </c>
      <c r="W83">
        <f t="shared" si="82"/>
        <v>3</v>
      </c>
      <c r="X83">
        <f t="shared" si="82"/>
        <v>0</v>
      </c>
      <c r="Y83">
        <f t="shared" si="82"/>
        <v>0</v>
      </c>
      <c r="Z83">
        <f t="shared" si="82"/>
        <v>1</v>
      </c>
      <c r="AA83">
        <f t="shared" si="82"/>
        <v>4</v>
      </c>
      <c r="AB83">
        <f t="shared" si="82"/>
        <v>4</v>
      </c>
      <c r="AC83">
        <f t="shared" si="82"/>
        <v>0</v>
      </c>
      <c r="AD83">
        <f t="shared" si="82"/>
        <v>0</v>
      </c>
      <c r="AE83">
        <f t="shared" si="82"/>
        <v>0</v>
      </c>
      <c r="AF83">
        <f t="shared" si="82"/>
        <v>3</v>
      </c>
      <c r="AG83">
        <f t="shared" si="82"/>
        <v>5</v>
      </c>
    </row>
    <row r="84" spans="1:33" x14ac:dyDescent="0.25">
      <c r="C84" t="s">
        <v>131</v>
      </c>
      <c r="D84" s="1">
        <f>AZ14</f>
        <v>0</v>
      </c>
      <c r="E84" s="1">
        <f>AZ15</f>
        <v>0.46939086440564348</v>
      </c>
      <c r="F84" s="1">
        <f>AZ16</f>
        <v>0</v>
      </c>
      <c r="G84" s="1">
        <f>AZ17</f>
        <v>58.986565452923656</v>
      </c>
      <c r="H84" s="1">
        <f>AZ18</f>
        <v>0</v>
      </c>
      <c r="I84" s="1">
        <f>AZ19</f>
        <v>5.484564741950497E-2</v>
      </c>
      <c r="J84" s="1">
        <f>AZ20</f>
        <v>0</v>
      </c>
      <c r="K84" s="5">
        <f>AZ21</f>
        <v>0.24810905984194873</v>
      </c>
      <c r="L84" s="5">
        <f>AZ22</f>
        <v>0</v>
      </c>
    </row>
    <row r="85" spans="1:33" x14ac:dyDescent="0.25">
      <c r="C85" t="s">
        <v>15</v>
      </c>
      <c r="D85" s="1">
        <f>BA14</f>
        <v>0</v>
      </c>
      <c r="E85" s="1">
        <f>BA15</f>
        <v>0.15719135924282013</v>
      </c>
      <c r="F85" s="1">
        <f>BA16</f>
        <v>0</v>
      </c>
      <c r="G85" s="1">
        <f>BA17</f>
        <v>31.754266921846465</v>
      </c>
      <c r="H85" s="1">
        <f>BA18</f>
        <v>0</v>
      </c>
      <c r="I85" s="1">
        <f>BA19</f>
        <v>0</v>
      </c>
      <c r="J85" s="1">
        <f>BA20</f>
        <v>0</v>
      </c>
      <c r="K85" s="5">
        <f>BA21</f>
        <v>0</v>
      </c>
      <c r="L85" s="5">
        <f>BA22</f>
        <v>0</v>
      </c>
    </row>
    <row r="86" spans="1:33" x14ac:dyDescent="0.25">
      <c r="C86" t="s">
        <v>130</v>
      </c>
      <c r="D86" s="1">
        <f>AY14</f>
        <v>0</v>
      </c>
      <c r="E86" s="1">
        <f>AY15</f>
        <v>0.37114626487888086</v>
      </c>
      <c r="F86" s="1">
        <f>AY16</f>
        <v>0</v>
      </c>
      <c r="G86" s="1">
        <f>AY17</f>
        <v>56.574848977846706</v>
      </c>
      <c r="H86" s="1">
        <f>AY18</f>
        <v>0</v>
      </c>
      <c r="I86" s="1">
        <f>AY19</f>
        <v>0</v>
      </c>
      <c r="J86" s="1">
        <f>AY20</f>
        <v>0</v>
      </c>
      <c r="K86" s="5">
        <f>AY21</f>
        <v>0.12405452992097436</v>
      </c>
      <c r="L86" s="5">
        <f>AY22</f>
        <v>0</v>
      </c>
    </row>
    <row r="88" spans="1:33" x14ac:dyDescent="0.25">
      <c r="D88" t="s">
        <v>1</v>
      </c>
      <c r="E88" t="s">
        <v>0</v>
      </c>
      <c r="F88" t="s">
        <v>8</v>
      </c>
      <c r="G88" t="s">
        <v>2</v>
      </c>
      <c r="H88" t="s">
        <v>3</v>
      </c>
      <c r="I88" t="s">
        <v>4</v>
      </c>
      <c r="J88" t="s">
        <v>5</v>
      </c>
      <c r="K88" s="4" t="s">
        <v>6</v>
      </c>
      <c r="L88" s="4" t="s">
        <v>7</v>
      </c>
    </row>
    <row r="89" spans="1:33" x14ac:dyDescent="0.25">
      <c r="A89">
        <v>2090</v>
      </c>
      <c r="B89" t="s">
        <v>133</v>
      </c>
      <c r="C89" t="s">
        <v>11</v>
      </c>
      <c r="D89" s="1">
        <f>BB14</f>
        <v>0</v>
      </c>
      <c r="E89" s="1">
        <f>BB15</f>
        <v>0.91694959558311728</v>
      </c>
      <c r="F89" s="1">
        <f>BB16</f>
        <v>0</v>
      </c>
      <c r="G89" s="1">
        <f>BB17</f>
        <v>64.111462962462156</v>
      </c>
      <c r="H89" s="1">
        <f>BB18</f>
        <v>0</v>
      </c>
      <c r="I89" s="1">
        <f>BB19</f>
        <v>0</v>
      </c>
      <c r="J89" s="1">
        <f>BB20</f>
        <v>0</v>
      </c>
      <c r="K89" s="5">
        <f>BB21</f>
        <v>0.12405452992097436</v>
      </c>
      <c r="L89" s="5">
        <f>BB22</f>
        <v>0</v>
      </c>
    </row>
    <row r="90" spans="1:33" x14ac:dyDescent="0.25">
      <c r="C90" t="s">
        <v>12</v>
      </c>
      <c r="D90" s="1">
        <f>BC14</f>
        <v>0</v>
      </c>
      <c r="E90" s="1">
        <f>BC15</f>
        <v>1.1505534211245305</v>
      </c>
      <c r="F90" s="1">
        <f>BC16</f>
        <v>0</v>
      </c>
      <c r="G90" s="1">
        <f>BC17</f>
        <v>67.025620369846806</v>
      </c>
      <c r="H90" s="1">
        <f>BC18</f>
        <v>0</v>
      </c>
      <c r="I90" s="1">
        <f>BC19</f>
        <v>0</v>
      </c>
      <c r="J90" s="1">
        <f>BC20</f>
        <v>0</v>
      </c>
      <c r="K90" s="5">
        <f>BC21</f>
        <v>0</v>
      </c>
      <c r="L90" s="5">
        <f>BC22</f>
        <v>0</v>
      </c>
    </row>
    <row r="91" spans="1:33" x14ac:dyDescent="0.25">
      <c r="C91" t="s">
        <v>13</v>
      </c>
      <c r="D91" s="1">
        <f>BD14</f>
        <v>0</v>
      </c>
      <c r="E91" s="1">
        <f>BD15</f>
        <v>0.67242970342761943</v>
      </c>
      <c r="F91" s="1">
        <f>BD16</f>
        <v>0</v>
      </c>
      <c r="G91" s="1">
        <f>BD17</f>
        <v>63.60902203015447</v>
      </c>
      <c r="H91" s="1">
        <f>BD18</f>
        <v>0</v>
      </c>
      <c r="I91" s="1">
        <f>BD19</f>
        <v>0</v>
      </c>
      <c r="J91" s="1">
        <f>BD20</f>
        <v>0</v>
      </c>
      <c r="K91" s="5">
        <f>BD21</f>
        <v>0.18608179488146154</v>
      </c>
      <c r="L91" s="5">
        <f>BD22</f>
        <v>0</v>
      </c>
    </row>
    <row r="92" spans="1:33" x14ac:dyDescent="0.25">
      <c r="C92" t="s">
        <v>14</v>
      </c>
      <c r="D92" s="1">
        <f>BE14</f>
        <v>0</v>
      </c>
      <c r="E92" s="1">
        <f>BE15</f>
        <v>1.0588584615662189</v>
      </c>
      <c r="F92" s="1">
        <f>BE16</f>
        <v>0</v>
      </c>
      <c r="G92" s="1">
        <f>BE17</f>
        <v>66.523179437539113</v>
      </c>
      <c r="H92" s="1">
        <f>BE18</f>
        <v>0</v>
      </c>
      <c r="I92" s="1">
        <f>BE19</f>
        <v>0</v>
      </c>
      <c r="J92" s="1">
        <f>BE20</f>
        <v>0</v>
      </c>
      <c r="K92" s="5">
        <f>BE21</f>
        <v>0</v>
      </c>
      <c r="L92" s="5">
        <f>BE22</f>
        <v>0</v>
      </c>
    </row>
    <row r="93" spans="1:33" x14ac:dyDescent="0.25">
      <c r="C93" t="s">
        <v>131</v>
      </c>
      <c r="D93" s="1">
        <f>BG14</f>
        <v>0</v>
      </c>
      <c r="E93" s="1">
        <f>BG15</f>
        <v>0.57418510390085686</v>
      </c>
      <c r="F93" s="1">
        <f>BG16</f>
        <v>0</v>
      </c>
      <c r="G93" s="1">
        <f>BG17</f>
        <v>73.456864303385331</v>
      </c>
      <c r="H93" s="1">
        <f>BG18</f>
        <v>0</v>
      </c>
      <c r="I93" s="1">
        <f>BG19</f>
        <v>5.484564741950497E-2</v>
      </c>
      <c r="J93" s="1">
        <f>BG20</f>
        <v>0</v>
      </c>
      <c r="K93" s="5">
        <f>BG21</f>
        <v>0.43419085472341029</v>
      </c>
      <c r="L93" s="5">
        <f>BG22</f>
        <v>0</v>
      </c>
    </row>
    <row r="94" spans="1:33" x14ac:dyDescent="0.25">
      <c r="C94" t="s">
        <v>15</v>
      </c>
      <c r="D94" s="1">
        <f>BH14</f>
        <v>0</v>
      </c>
      <c r="E94" s="1">
        <f>BH15</f>
        <v>0.39952803807550119</v>
      </c>
      <c r="F94" s="1">
        <f>BH16</f>
        <v>0</v>
      </c>
      <c r="G94" s="1">
        <f>BH17</f>
        <v>50.244093230769714</v>
      </c>
      <c r="H94" s="1">
        <f>BH18</f>
        <v>0</v>
      </c>
      <c r="I94" s="1">
        <f>BH19</f>
        <v>0</v>
      </c>
      <c r="J94" s="1">
        <f>BH20</f>
        <v>0</v>
      </c>
      <c r="K94" s="5">
        <f>BH21</f>
        <v>0</v>
      </c>
      <c r="L94" s="5">
        <f>BH22</f>
        <v>0</v>
      </c>
    </row>
    <row r="95" spans="1:33" x14ac:dyDescent="0.25">
      <c r="C95" t="s">
        <v>130</v>
      </c>
      <c r="D95" s="1">
        <f>BF14</f>
        <v>0</v>
      </c>
      <c r="E95" s="1">
        <f>BF15</f>
        <v>0.46284122443719267</v>
      </c>
      <c r="F95" s="1">
        <f>BF16</f>
        <v>0</v>
      </c>
      <c r="G95" s="1">
        <f>BF17</f>
        <v>60.393400063385208</v>
      </c>
      <c r="H95" s="1">
        <f>BF18</f>
        <v>0</v>
      </c>
      <c r="I95" s="1">
        <f>BF19</f>
        <v>0</v>
      </c>
      <c r="J95" s="1">
        <f>BF20</f>
        <v>0</v>
      </c>
      <c r="K95" s="5">
        <f>BF21</f>
        <v>0</v>
      </c>
      <c r="L95" s="5">
        <f>BF22</f>
        <v>0</v>
      </c>
    </row>
    <row r="97" spans="1:12" x14ac:dyDescent="0.25">
      <c r="D97" t="s">
        <v>1</v>
      </c>
      <c r="E97" t="s">
        <v>0</v>
      </c>
      <c r="F97" t="s">
        <v>8</v>
      </c>
      <c r="G97" t="s">
        <v>2</v>
      </c>
      <c r="H97" t="s">
        <v>3</v>
      </c>
      <c r="I97" t="s">
        <v>4</v>
      </c>
      <c r="J97" t="s">
        <v>5</v>
      </c>
      <c r="K97" s="4" t="s">
        <v>6</v>
      </c>
      <c r="L97" s="4" t="s">
        <v>7</v>
      </c>
    </row>
    <row r="98" spans="1:12" x14ac:dyDescent="0.25">
      <c r="A98">
        <v>2030</v>
      </c>
      <c r="B98" t="s">
        <v>134</v>
      </c>
      <c r="C98" t="s">
        <v>11</v>
      </c>
      <c r="D98" s="1">
        <f>BI14</f>
        <v>0</v>
      </c>
      <c r="E98" s="1">
        <f>BI15</f>
        <v>0.57855153054649078</v>
      </c>
      <c r="F98" s="1">
        <f>BI16</f>
        <v>0</v>
      </c>
      <c r="G98" s="1">
        <f>BI17</f>
        <v>53.861667943385136</v>
      </c>
      <c r="H98" s="1">
        <f>BI18</f>
        <v>0</v>
      </c>
      <c r="I98" s="1">
        <f>BI19</f>
        <v>0</v>
      </c>
      <c r="J98" s="1">
        <f>BI20</f>
        <v>0</v>
      </c>
      <c r="K98" s="5">
        <f>BI21</f>
        <v>0.18608179488146154</v>
      </c>
      <c r="L98" s="5">
        <f>BI22</f>
        <v>0</v>
      </c>
    </row>
    <row r="99" spans="1:12" x14ac:dyDescent="0.25">
      <c r="C99" t="s">
        <v>12</v>
      </c>
      <c r="D99" s="1">
        <f>BJ14</f>
        <v>0</v>
      </c>
      <c r="E99" s="1">
        <f>BJ15</f>
        <v>0.5130551308619824</v>
      </c>
      <c r="F99" s="1">
        <f>BJ16</f>
        <v>0</v>
      </c>
      <c r="G99" s="1">
        <f>BJ17</f>
        <v>59.388518198769802</v>
      </c>
      <c r="H99" s="1">
        <f>BJ18</f>
        <v>0</v>
      </c>
      <c r="I99" s="1">
        <f>BJ19</f>
        <v>0</v>
      </c>
      <c r="J99" s="1">
        <f>BJ20</f>
        <v>0</v>
      </c>
      <c r="K99" s="5">
        <f>BJ21</f>
        <v>0</v>
      </c>
      <c r="L99" s="5">
        <f>BJ22</f>
        <v>0</v>
      </c>
    </row>
    <row r="100" spans="1:12" x14ac:dyDescent="0.25">
      <c r="C100" t="s">
        <v>13</v>
      </c>
      <c r="D100" s="1">
        <f>BK14</f>
        <v>0</v>
      </c>
      <c r="E100" s="1">
        <f>BK15</f>
        <v>0.58073474386930768</v>
      </c>
      <c r="F100" s="1">
        <f>BK16</f>
        <v>0</v>
      </c>
      <c r="G100" s="1">
        <f>BK17</f>
        <v>66.623667624000646</v>
      </c>
      <c r="H100" s="1">
        <f>BK18</f>
        <v>0</v>
      </c>
      <c r="I100" s="1">
        <f>BK19</f>
        <v>0</v>
      </c>
      <c r="J100" s="1">
        <f>BK20</f>
        <v>0</v>
      </c>
      <c r="K100" s="5">
        <f>BK21</f>
        <v>0.31013632480243591</v>
      </c>
      <c r="L100" s="5">
        <f>BK22</f>
        <v>0</v>
      </c>
    </row>
    <row r="101" spans="1:12" x14ac:dyDescent="0.25">
      <c r="C101" t="s">
        <v>14</v>
      </c>
      <c r="D101" s="1">
        <f>BL14</f>
        <v>0</v>
      </c>
      <c r="E101" s="1">
        <f>BL15</f>
        <v>0.81870499605635494</v>
      </c>
      <c r="F101" s="1">
        <f>BL16</f>
        <v>0</v>
      </c>
      <c r="G101" s="1">
        <f>BL17</f>
        <v>74.461746168000715</v>
      </c>
      <c r="H101" s="1">
        <f>BL18</f>
        <v>0</v>
      </c>
      <c r="I101" s="1">
        <f>BL19</f>
        <v>0</v>
      </c>
      <c r="J101" s="1">
        <f>BL20</f>
        <v>0</v>
      </c>
      <c r="K101" s="5">
        <f>BL21</f>
        <v>0.55824538464438456</v>
      </c>
      <c r="L101" s="5">
        <f>BL22</f>
        <v>0</v>
      </c>
    </row>
    <row r="102" spans="1:12" x14ac:dyDescent="0.25">
      <c r="C102" t="s">
        <v>131</v>
      </c>
      <c r="D102" s="1">
        <f>BN14</f>
        <v>0</v>
      </c>
      <c r="E102" s="1">
        <f>BN15</f>
        <v>0.71391075656114145</v>
      </c>
      <c r="F102" s="1">
        <f>BN16</f>
        <v>0</v>
      </c>
      <c r="G102" s="1">
        <f>BN17</f>
        <v>60.895840995692907</v>
      </c>
      <c r="H102" s="1">
        <f>BN18</f>
        <v>0</v>
      </c>
      <c r="I102" s="1">
        <f>BN19</f>
        <v>0</v>
      </c>
      <c r="J102" s="1">
        <f>BN20</f>
        <v>0</v>
      </c>
      <c r="K102" s="5">
        <f>BN21</f>
        <v>0.24810905984194873</v>
      </c>
      <c r="L102" s="5">
        <f>BN22</f>
        <v>0</v>
      </c>
    </row>
    <row r="103" spans="1:12" x14ac:dyDescent="0.25">
      <c r="C103" t="s">
        <v>15</v>
      </c>
      <c r="D103" s="1">
        <f>BO14</f>
        <v>0</v>
      </c>
      <c r="E103" s="1">
        <f>BO15</f>
        <v>0.56545225060958915</v>
      </c>
      <c r="F103" s="1">
        <f>BO16</f>
        <v>0</v>
      </c>
      <c r="G103" s="1">
        <f>BO17</f>
        <v>59.388518198769802</v>
      </c>
      <c r="H103" s="1">
        <f>BO18</f>
        <v>0</v>
      </c>
      <c r="I103" s="1">
        <f>BO19</f>
        <v>0</v>
      </c>
      <c r="J103" s="1">
        <f>BO20</f>
        <v>0</v>
      </c>
      <c r="K103" s="5">
        <f>BO21</f>
        <v>0.18608179488146154</v>
      </c>
      <c r="L103" s="5">
        <f>BO22</f>
        <v>0</v>
      </c>
    </row>
    <row r="104" spans="1:12" x14ac:dyDescent="0.25">
      <c r="C104" t="s">
        <v>130</v>
      </c>
      <c r="D104" s="1">
        <f>BM14</f>
        <v>0</v>
      </c>
      <c r="E104" s="1">
        <f>BM15</f>
        <v>0.46939086440564348</v>
      </c>
      <c r="F104" s="1">
        <f>BM16</f>
        <v>0</v>
      </c>
      <c r="G104" s="1">
        <f>BM17</f>
        <v>59.489006385231349</v>
      </c>
      <c r="H104" s="1">
        <f>BM18</f>
        <v>0</v>
      </c>
      <c r="I104" s="1">
        <f>BM19</f>
        <v>0</v>
      </c>
      <c r="J104" s="1">
        <f>BM20</f>
        <v>0</v>
      </c>
      <c r="K104" s="5">
        <f>BM21</f>
        <v>0.18608179488146154</v>
      </c>
      <c r="L104" s="5">
        <f>BM22</f>
        <v>0</v>
      </c>
    </row>
    <row r="106" spans="1:12" x14ac:dyDescent="0.25">
      <c r="D106" t="s">
        <v>1</v>
      </c>
      <c r="E106" t="s">
        <v>0</v>
      </c>
      <c r="F106" t="s">
        <v>8</v>
      </c>
      <c r="G106" t="s">
        <v>2</v>
      </c>
      <c r="H106" t="s">
        <v>3</v>
      </c>
      <c r="I106" t="s">
        <v>4</v>
      </c>
      <c r="J106" t="s">
        <v>5</v>
      </c>
      <c r="K106" s="4" t="s">
        <v>6</v>
      </c>
      <c r="L106" s="4" t="s">
        <v>7</v>
      </c>
    </row>
    <row r="107" spans="1:12" x14ac:dyDescent="0.25">
      <c r="A107">
        <v>2050</v>
      </c>
      <c r="B107" t="s">
        <v>134</v>
      </c>
      <c r="C107" t="s">
        <v>11</v>
      </c>
      <c r="D107" s="1">
        <f>BP14</f>
        <v>0</v>
      </c>
      <c r="E107" s="1">
        <f>BP15</f>
        <v>1.5697303791053843</v>
      </c>
      <c r="F107" s="1">
        <f>BP16</f>
        <v>0</v>
      </c>
      <c r="G107" s="1">
        <f>BP17</f>
        <v>79.486155491077696</v>
      </c>
      <c r="H107" s="1">
        <f>BP18</f>
        <v>0</v>
      </c>
      <c r="I107" s="1">
        <f>BP19</f>
        <v>0</v>
      </c>
      <c r="J107" s="1">
        <f>BP20</f>
        <v>0</v>
      </c>
      <c r="K107" s="5">
        <f>BP21</f>
        <v>0.18608179488146154</v>
      </c>
      <c r="L107" s="5">
        <f>BP22</f>
        <v>0</v>
      </c>
    </row>
    <row r="108" spans="1:12" x14ac:dyDescent="0.25">
      <c r="C108" t="s">
        <v>12</v>
      </c>
      <c r="D108" s="1">
        <f>BQ14</f>
        <v>0</v>
      </c>
      <c r="E108" s="1">
        <f>BQ15</f>
        <v>0.46939086440564348</v>
      </c>
      <c r="F108" s="1">
        <f>BQ16</f>
        <v>0</v>
      </c>
      <c r="G108" s="1">
        <f>BQ17</f>
        <v>45.018707534769668</v>
      </c>
      <c r="H108" s="1">
        <f>BQ18</f>
        <v>0</v>
      </c>
      <c r="I108" s="1">
        <f>BQ19</f>
        <v>0</v>
      </c>
      <c r="J108" s="1">
        <f>BQ20</f>
        <v>0</v>
      </c>
      <c r="K108" s="5">
        <f>BQ21</f>
        <v>0</v>
      </c>
      <c r="L108" s="5">
        <f>BQ22</f>
        <v>0</v>
      </c>
    </row>
    <row r="109" spans="1:12" x14ac:dyDescent="0.25">
      <c r="C109" t="s">
        <v>13</v>
      </c>
      <c r="D109" s="1">
        <f>BR14</f>
        <v>0</v>
      </c>
      <c r="E109" s="1">
        <f>BR15</f>
        <v>0.45629158446874168</v>
      </c>
      <c r="F109" s="1">
        <f>BR16</f>
        <v>0</v>
      </c>
      <c r="G109" s="1">
        <f>BR17</f>
        <v>59.187541825846722</v>
      </c>
      <c r="H109" s="1">
        <f>BR18</f>
        <v>0</v>
      </c>
      <c r="I109" s="1">
        <f>BR19</f>
        <v>0</v>
      </c>
      <c r="J109" s="1">
        <f>BR20</f>
        <v>0</v>
      </c>
      <c r="K109" s="5">
        <f>BR21</f>
        <v>0.18608179488146154</v>
      </c>
      <c r="L109" s="5">
        <f>BR22</f>
        <v>0</v>
      </c>
    </row>
    <row r="110" spans="1:12" x14ac:dyDescent="0.25">
      <c r="C110" t="s">
        <v>14</v>
      </c>
      <c r="D110" s="1">
        <f>BS14</f>
        <v>0</v>
      </c>
      <c r="E110" s="1">
        <f>BS15</f>
        <v>0.7728575162771989</v>
      </c>
      <c r="F110" s="1">
        <f>BS16</f>
        <v>0</v>
      </c>
      <c r="G110" s="1">
        <f>BS17</f>
        <v>70.040265963692988</v>
      </c>
      <c r="H110" s="1">
        <f>BS18</f>
        <v>0</v>
      </c>
      <c r="I110" s="1">
        <f>BS19</f>
        <v>0</v>
      </c>
      <c r="J110" s="1">
        <f>BS20</f>
        <v>0</v>
      </c>
      <c r="K110" s="5">
        <f>BS21</f>
        <v>0.55824538464438456</v>
      </c>
      <c r="L110" s="5">
        <f>BS22</f>
        <v>0</v>
      </c>
    </row>
    <row r="111" spans="1:12" x14ac:dyDescent="0.25">
      <c r="C111" t="s">
        <v>131</v>
      </c>
      <c r="D111" s="1">
        <f>BU14</f>
        <v>0</v>
      </c>
      <c r="E111" s="1">
        <f>BU15</f>
        <v>1.5260661126490456</v>
      </c>
      <c r="F111" s="1">
        <f>BU16</f>
        <v>0</v>
      </c>
      <c r="G111" s="1">
        <f>BU17</f>
        <v>71.648076947077627</v>
      </c>
      <c r="H111" s="1">
        <f>BU18</f>
        <v>0</v>
      </c>
      <c r="I111" s="1">
        <f>BU19</f>
        <v>0</v>
      </c>
      <c r="J111" s="1">
        <f>BU20</f>
        <v>0</v>
      </c>
      <c r="K111" s="5">
        <f>BU21</f>
        <v>0.62027264960487183</v>
      </c>
      <c r="L111" s="5">
        <f>BU22</f>
        <v>0</v>
      </c>
    </row>
    <row r="112" spans="1:12" x14ac:dyDescent="0.25">
      <c r="C112" t="s">
        <v>15</v>
      </c>
      <c r="D112" s="1">
        <f>BV14</f>
        <v>0</v>
      </c>
      <c r="E112" s="1">
        <f>BV15</f>
        <v>0.59383402380620942</v>
      </c>
      <c r="F112" s="1">
        <f>BV16</f>
        <v>0</v>
      </c>
      <c r="G112" s="1">
        <f>BV17</f>
        <v>60.895840995692907</v>
      </c>
      <c r="H112" s="1">
        <f>BV18</f>
        <v>0</v>
      </c>
      <c r="I112" s="1">
        <f>BV19</f>
        <v>0</v>
      </c>
      <c r="J112" s="1">
        <f>BV20</f>
        <v>0</v>
      </c>
      <c r="K112" s="5">
        <f>BV21</f>
        <v>0.49621811968389745</v>
      </c>
      <c r="L112" s="5">
        <f>BV22</f>
        <v>0</v>
      </c>
    </row>
    <row r="113" spans="1:12" x14ac:dyDescent="0.25">
      <c r="C113" t="s">
        <v>130</v>
      </c>
      <c r="D113" s="1">
        <f>BT14</f>
        <v>0</v>
      </c>
      <c r="E113" s="1">
        <f>BT15</f>
        <v>0.65278078352226698</v>
      </c>
      <c r="F113" s="1">
        <f>BT16</f>
        <v>0</v>
      </c>
      <c r="G113" s="1">
        <f>BT17</f>
        <v>62.503651979077532</v>
      </c>
      <c r="H113" s="1">
        <f>BT18</f>
        <v>0</v>
      </c>
      <c r="I113" s="1">
        <f>BT19</f>
        <v>0</v>
      </c>
      <c r="J113" s="1">
        <f>BT20</f>
        <v>0</v>
      </c>
      <c r="K113" s="5">
        <f>BT21</f>
        <v>0.24810905984194873</v>
      </c>
      <c r="L113" s="5">
        <f>BT22</f>
        <v>0</v>
      </c>
    </row>
    <row r="115" spans="1:12" x14ac:dyDescent="0.25">
      <c r="D115" t="s">
        <v>1</v>
      </c>
      <c r="E115" t="s">
        <v>0</v>
      </c>
      <c r="F115" t="s">
        <v>8</v>
      </c>
      <c r="G115" t="s">
        <v>2</v>
      </c>
      <c r="H115" t="s">
        <v>3</v>
      </c>
      <c r="I115" t="s">
        <v>4</v>
      </c>
      <c r="J115" t="s">
        <v>5</v>
      </c>
      <c r="K115" s="4" t="s">
        <v>6</v>
      </c>
      <c r="L115" s="4" t="s">
        <v>7</v>
      </c>
    </row>
    <row r="116" spans="1:12" x14ac:dyDescent="0.25">
      <c r="A116">
        <v>2070</v>
      </c>
      <c r="B116" t="s">
        <v>134</v>
      </c>
      <c r="C116" t="s">
        <v>11</v>
      </c>
      <c r="D116" s="1">
        <f>BW14</f>
        <v>0</v>
      </c>
      <c r="E116" s="1">
        <f>BW15</f>
        <v>0.22487097225014546</v>
      </c>
      <c r="F116" s="1">
        <f>BW16</f>
        <v>0</v>
      </c>
      <c r="G116" s="1">
        <f>BW17</f>
        <v>45.722124840000447</v>
      </c>
      <c r="H116" s="1">
        <f>BW18</f>
        <v>0</v>
      </c>
      <c r="I116" s="1">
        <f>BW19</f>
        <v>0</v>
      </c>
      <c r="J116" s="1">
        <f>BW20</f>
        <v>0</v>
      </c>
      <c r="K116" s="5">
        <f>BW21</f>
        <v>0</v>
      </c>
      <c r="L116" s="5">
        <f>BW22</f>
        <v>0</v>
      </c>
    </row>
    <row r="117" spans="1:12" x14ac:dyDescent="0.25">
      <c r="C117" t="s">
        <v>12</v>
      </c>
      <c r="D117" s="1">
        <f>BX14</f>
        <v>0</v>
      </c>
      <c r="E117" s="1">
        <f>BX15</f>
        <v>0.32748199842254194</v>
      </c>
      <c r="F117" s="1">
        <f>BX16</f>
        <v>0</v>
      </c>
      <c r="G117" s="1">
        <f>BX17</f>
        <v>23.212771072615613</v>
      </c>
      <c r="H117" s="1">
        <f>BX18</f>
        <v>0</v>
      </c>
      <c r="I117" s="1">
        <f>BX19</f>
        <v>0</v>
      </c>
      <c r="J117" s="1">
        <f>BX20</f>
        <v>0</v>
      </c>
      <c r="K117" s="5">
        <f>BX21</f>
        <v>0</v>
      </c>
      <c r="L117" s="5">
        <f>BX22</f>
        <v>0</v>
      </c>
    </row>
    <row r="118" spans="1:12" x14ac:dyDescent="0.25">
      <c r="C118" t="s">
        <v>13</v>
      </c>
      <c r="D118" s="1">
        <f>BY14</f>
        <v>0</v>
      </c>
      <c r="E118" s="1">
        <f>BY15</f>
        <v>0.3296652117453589</v>
      </c>
      <c r="F118" s="1">
        <f>BY16</f>
        <v>0</v>
      </c>
      <c r="G118" s="1">
        <f>BY17</f>
        <v>60.091935504000581</v>
      </c>
      <c r="H118" s="1">
        <f>BY18</f>
        <v>0</v>
      </c>
      <c r="I118" s="1">
        <f>BY19</f>
        <v>0</v>
      </c>
      <c r="J118" s="1">
        <f>BY20</f>
        <v>0</v>
      </c>
      <c r="K118" s="5">
        <f>BY21</f>
        <v>0.18608179488146154</v>
      </c>
      <c r="L118" s="5">
        <f>BY22</f>
        <v>0</v>
      </c>
    </row>
    <row r="119" spans="1:12" x14ac:dyDescent="0.25">
      <c r="C119" t="s">
        <v>14</v>
      </c>
      <c r="D119" s="1">
        <f>BZ14</f>
        <v>0</v>
      </c>
      <c r="E119" s="1">
        <f>BZ15</f>
        <v>0.76630787630874819</v>
      </c>
      <c r="F119" s="1">
        <f>BZ16</f>
        <v>0</v>
      </c>
      <c r="G119" s="1">
        <f>BZ17</f>
        <v>60.594376436308281</v>
      </c>
      <c r="H119" s="1">
        <f>BZ18</f>
        <v>0</v>
      </c>
      <c r="I119" s="1">
        <f>BZ19</f>
        <v>0</v>
      </c>
      <c r="J119" s="1">
        <f>BZ20</f>
        <v>0</v>
      </c>
      <c r="K119" s="5">
        <f>BZ21</f>
        <v>0</v>
      </c>
      <c r="L119" s="5">
        <f>BZ22</f>
        <v>0</v>
      </c>
    </row>
    <row r="120" spans="1:12" x14ac:dyDescent="0.25">
      <c r="C120" t="s">
        <v>131</v>
      </c>
      <c r="D120" s="1">
        <f>CB14</f>
        <v>0</v>
      </c>
      <c r="E120" s="1">
        <f>CB15</f>
        <v>1.1243548612507273</v>
      </c>
      <c r="F120" s="1">
        <f>CB16</f>
        <v>0</v>
      </c>
      <c r="G120" s="1">
        <f>CB17</f>
        <v>63.508533843692931</v>
      </c>
      <c r="H120" s="1">
        <f>CB18</f>
        <v>0</v>
      </c>
      <c r="I120" s="1">
        <f>CB19</f>
        <v>0.1645369422585149</v>
      </c>
      <c r="J120" s="1">
        <f>CB20</f>
        <v>0</v>
      </c>
      <c r="K120" s="5">
        <f>CB21</f>
        <v>0.24810905984194873</v>
      </c>
      <c r="L120" s="5">
        <f>CB22</f>
        <v>0</v>
      </c>
    </row>
    <row r="121" spans="1:12" x14ac:dyDescent="0.25">
      <c r="C121" t="s">
        <v>15</v>
      </c>
      <c r="D121" s="1">
        <f>CC14</f>
        <v>0</v>
      </c>
      <c r="E121" s="1">
        <f>CC15</f>
        <v>0.33621485171380971</v>
      </c>
      <c r="F121" s="1">
        <f>CC16</f>
        <v>0</v>
      </c>
      <c r="G121" s="1">
        <f>CC17</f>
        <v>49.741652298462022</v>
      </c>
      <c r="H121" s="1">
        <f>CC18</f>
        <v>0</v>
      </c>
      <c r="I121" s="1">
        <f>CC19</f>
        <v>0</v>
      </c>
      <c r="J121" s="1">
        <f>CC20</f>
        <v>0</v>
      </c>
      <c r="K121" s="5">
        <f>CC21</f>
        <v>0</v>
      </c>
      <c r="L121" s="5">
        <f>CC22</f>
        <v>0</v>
      </c>
    </row>
    <row r="122" spans="1:12" x14ac:dyDescent="0.25">
      <c r="C122" t="s">
        <v>130</v>
      </c>
      <c r="D122" s="1">
        <f>CA14</f>
        <v>0</v>
      </c>
      <c r="E122" s="1">
        <f>CA15</f>
        <v>0.20522205234479296</v>
      </c>
      <c r="F122" s="1">
        <f>CA16</f>
        <v>0</v>
      </c>
      <c r="G122" s="1">
        <f>CA17</f>
        <v>45.320172094154287</v>
      </c>
      <c r="H122" s="1">
        <f>CA18</f>
        <v>0</v>
      </c>
      <c r="I122" s="1">
        <f>CA19</f>
        <v>0</v>
      </c>
      <c r="J122" s="1">
        <f>CA20</f>
        <v>0</v>
      </c>
      <c r="K122" s="5">
        <f>CA21</f>
        <v>0</v>
      </c>
      <c r="L122" s="5">
        <f>CA22</f>
        <v>0</v>
      </c>
    </row>
    <row r="123" spans="1:12" x14ac:dyDescent="0.25">
      <c r="D123" s="1"/>
      <c r="E123" s="1"/>
      <c r="F123" s="1"/>
      <c r="G123" s="1"/>
      <c r="H123" s="1"/>
      <c r="I123" s="1"/>
      <c r="J123" s="1"/>
      <c r="K123" s="5"/>
      <c r="L123" s="5"/>
    </row>
    <row r="124" spans="1:12" x14ac:dyDescent="0.25">
      <c r="D124" t="s">
        <v>1</v>
      </c>
      <c r="E124" t="s">
        <v>0</v>
      </c>
      <c r="F124" t="s">
        <v>8</v>
      </c>
      <c r="G124" t="s">
        <v>2</v>
      </c>
      <c r="H124" t="s">
        <v>3</v>
      </c>
      <c r="I124" t="s">
        <v>4</v>
      </c>
      <c r="J124" t="s">
        <v>5</v>
      </c>
      <c r="K124" s="4" t="s">
        <v>6</v>
      </c>
      <c r="L124" s="4" t="s">
        <v>7</v>
      </c>
    </row>
    <row r="125" spans="1:12" x14ac:dyDescent="0.25">
      <c r="A125">
        <v>2090</v>
      </c>
      <c r="B125" t="s">
        <v>134</v>
      </c>
      <c r="C125" t="s">
        <v>11</v>
      </c>
      <c r="D125" s="1">
        <f>CD14</f>
        <v>0</v>
      </c>
      <c r="E125" s="1">
        <f>CD15</f>
        <v>0.74884216972621265</v>
      </c>
      <c r="F125" s="1">
        <f>CD16</f>
        <v>0</v>
      </c>
      <c r="G125" s="1">
        <f>CD17</f>
        <v>54.766061621538995</v>
      </c>
      <c r="H125" s="1">
        <f>CD18</f>
        <v>0</v>
      </c>
      <c r="I125" s="1">
        <f>CD19</f>
        <v>0</v>
      </c>
      <c r="J125" s="1">
        <f>CD20</f>
        <v>0</v>
      </c>
      <c r="K125" s="5">
        <f>CD21</f>
        <v>0.18608179488146154</v>
      </c>
      <c r="L125" s="5">
        <f>CD22</f>
        <v>0</v>
      </c>
    </row>
    <row r="126" spans="1:12" x14ac:dyDescent="0.25">
      <c r="C126" t="s">
        <v>12</v>
      </c>
      <c r="D126" s="1">
        <f>CE14</f>
        <v>0</v>
      </c>
      <c r="E126" s="1">
        <f>CE15</f>
        <v>9.6061386203945637E-2</v>
      </c>
      <c r="F126" s="1">
        <f>CE16</f>
        <v>0</v>
      </c>
      <c r="G126" s="1">
        <f>CE17</f>
        <v>0.90439367815385496</v>
      </c>
      <c r="H126" s="1">
        <f>CE18</f>
        <v>0</v>
      </c>
      <c r="I126" s="1">
        <f>CE19</f>
        <v>0</v>
      </c>
      <c r="J126" s="1">
        <f>CE20</f>
        <v>0</v>
      </c>
      <c r="K126" s="5">
        <f>CE21</f>
        <v>0</v>
      </c>
      <c r="L126" s="5">
        <f>CE22</f>
        <v>0</v>
      </c>
    </row>
    <row r="127" spans="1:12" x14ac:dyDescent="0.25">
      <c r="C127" t="s">
        <v>13</v>
      </c>
      <c r="D127" s="1">
        <f>CF14</f>
        <v>0</v>
      </c>
      <c r="E127" s="1">
        <f>CF15</f>
        <v>0.54580333070423659</v>
      </c>
      <c r="F127" s="1">
        <f>CF16</f>
        <v>0</v>
      </c>
      <c r="G127" s="1">
        <f>CF17</f>
        <v>65.819762132308341</v>
      </c>
      <c r="H127" s="1">
        <f>CF18</f>
        <v>0</v>
      </c>
      <c r="I127" s="1">
        <f>CF19</f>
        <v>0</v>
      </c>
      <c r="J127" s="1">
        <f>CF20</f>
        <v>0</v>
      </c>
      <c r="K127" s="5">
        <f>CF21</f>
        <v>0</v>
      </c>
      <c r="L127" s="5">
        <f>CF22</f>
        <v>0</v>
      </c>
    </row>
    <row r="128" spans="1:12" x14ac:dyDescent="0.25">
      <c r="C128" t="s">
        <v>14</v>
      </c>
      <c r="D128" s="1">
        <f>CG14</f>
        <v>0</v>
      </c>
      <c r="E128" s="1">
        <f>CG15</f>
        <v>0.770674302954382</v>
      </c>
      <c r="F128" s="1">
        <f>CG16</f>
        <v>0</v>
      </c>
      <c r="G128" s="1">
        <f>CG17</f>
        <v>50.043116857846634</v>
      </c>
      <c r="H128" s="1">
        <f>CG18</f>
        <v>0</v>
      </c>
      <c r="I128" s="1">
        <f>CG19</f>
        <v>0</v>
      </c>
      <c r="J128" s="1">
        <f>CG20</f>
        <v>0</v>
      </c>
      <c r="K128" s="5">
        <f>CG21</f>
        <v>0</v>
      </c>
      <c r="L128" s="5">
        <f>CG22</f>
        <v>0</v>
      </c>
    </row>
    <row r="129" spans="1:12" x14ac:dyDescent="0.25">
      <c r="C129" t="s">
        <v>131</v>
      </c>
      <c r="D129" s="1">
        <f>CI14</f>
        <v>0</v>
      </c>
      <c r="E129" s="1">
        <f>CI15</f>
        <v>1.2204162474546729</v>
      </c>
      <c r="F129" s="1">
        <f>CI16</f>
        <v>0</v>
      </c>
      <c r="G129" s="1">
        <f>CI17</f>
        <v>64.211951148923703</v>
      </c>
      <c r="H129" s="1">
        <f>CI18</f>
        <v>0</v>
      </c>
      <c r="I129" s="1">
        <f>CI19</f>
        <v>0.43876517935603976</v>
      </c>
      <c r="J129" s="1">
        <f>CI20</f>
        <v>0</v>
      </c>
      <c r="K129" s="5">
        <f>CI21</f>
        <v>0.24810905984194873</v>
      </c>
      <c r="L129" s="5">
        <f>CI22</f>
        <v>0</v>
      </c>
    </row>
    <row r="130" spans="1:12" x14ac:dyDescent="0.25">
      <c r="C130" t="s">
        <v>15</v>
      </c>
      <c r="D130" s="1">
        <f>CJ14</f>
        <v>0</v>
      </c>
      <c r="E130" s="1">
        <f>CJ15</f>
        <v>0.53270405076733485</v>
      </c>
      <c r="F130" s="1">
        <f>CJ16</f>
        <v>0</v>
      </c>
      <c r="G130" s="1">
        <f>CJ17</f>
        <v>55.569967113231314</v>
      </c>
      <c r="H130" s="1">
        <f>CJ18</f>
        <v>0</v>
      </c>
      <c r="I130" s="1">
        <f>CJ19</f>
        <v>0</v>
      </c>
      <c r="J130" s="1">
        <f>CJ20</f>
        <v>0</v>
      </c>
      <c r="K130" s="5">
        <f>CJ21</f>
        <v>0.18608179488146154</v>
      </c>
      <c r="L130" s="5">
        <f>CJ22</f>
        <v>0</v>
      </c>
    </row>
    <row r="131" spans="1:12" x14ac:dyDescent="0.25">
      <c r="C131" t="s">
        <v>130</v>
      </c>
      <c r="D131" s="1">
        <f>CH14</f>
        <v>0</v>
      </c>
      <c r="E131" s="1">
        <f>CH15</f>
        <v>0.20085562569915907</v>
      </c>
      <c r="F131" s="1">
        <f>CH16</f>
        <v>0</v>
      </c>
      <c r="G131" s="1">
        <f>CH17</f>
        <v>44.214802043077356</v>
      </c>
      <c r="H131" s="1">
        <f>CH18</f>
        <v>0</v>
      </c>
      <c r="I131" s="1">
        <f>CH19</f>
        <v>0</v>
      </c>
      <c r="J131" s="1">
        <f>CH20</f>
        <v>0</v>
      </c>
      <c r="K131" s="5">
        <f>CH21</f>
        <v>0</v>
      </c>
      <c r="L131" s="5">
        <f>CH22</f>
        <v>0</v>
      </c>
    </row>
    <row r="133" spans="1:12" x14ac:dyDescent="0.25">
      <c r="D133" t="s">
        <v>1</v>
      </c>
      <c r="E133" t="s">
        <v>0</v>
      </c>
      <c r="F133" t="s">
        <v>8</v>
      </c>
      <c r="G133" t="s">
        <v>2</v>
      </c>
      <c r="H133" t="s">
        <v>3</v>
      </c>
      <c r="I133" t="s">
        <v>4</v>
      </c>
      <c r="J133" t="s">
        <v>5</v>
      </c>
      <c r="K133" s="4" t="s">
        <v>6</v>
      </c>
      <c r="L133" s="4" t="s">
        <v>7</v>
      </c>
    </row>
    <row r="134" spans="1:12" x14ac:dyDescent="0.25">
      <c r="A134">
        <v>2030</v>
      </c>
      <c r="B134" t="s">
        <v>135</v>
      </c>
      <c r="C134" t="s">
        <v>11</v>
      </c>
      <c r="D134" s="1">
        <f>CK14</f>
        <v>0</v>
      </c>
      <c r="E134" s="1">
        <f>CK15</f>
        <v>0.48903978431099598</v>
      </c>
      <c r="F134" s="1">
        <f>CK16</f>
        <v>0</v>
      </c>
      <c r="G134" s="1">
        <f>CK17</f>
        <v>65.317321200000634</v>
      </c>
      <c r="H134" s="1">
        <f>CK18</f>
        <v>0</v>
      </c>
      <c r="I134" s="1">
        <f>CK19</f>
        <v>0</v>
      </c>
      <c r="J134" s="1">
        <f>CK20</f>
        <v>0</v>
      </c>
      <c r="K134" s="5">
        <f>CK21</f>
        <v>0.37216358976292307</v>
      </c>
      <c r="L134" s="5">
        <f>CK22</f>
        <v>0</v>
      </c>
    </row>
    <row r="135" spans="1:12" x14ac:dyDescent="0.25">
      <c r="C135" t="s">
        <v>12</v>
      </c>
      <c r="D135" s="1">
        <f>CL14</f>
        <v>0</v>
      </c>
      <c r="E135" s="1">
        <f>CL15</f>
        <v>0.91476638226030049</v>
      </c>
      <c r="F135" s="1">
        <f>CL16</f>
        <v>0</v>
      </c>
      <c r="G135" s="1">
        <f>CL17</f>
        <v>68.532943166769897</v>
      </c>
      <c r="H135" s="1">
        <f>CL18</f>
        <v>0</v>
      </c>
      <c r="I135" s="1">
        <f>CL19</f>
        <v>0</v>
      </c>
      <c r="J135" s="1">
        <f>CL20</f>
        <v>0</v>
      </c>
      <c r="K135" s="5">
        <f>CL21</f>
        <v>0</v>
      </c>
      <c r="L135" s="5">
        <f>CL22</f>
        <v>0</v>
      </c>
    </row>
    <row r="136" spans="1:12" x14ac:dyDescent="0.25">
      <c r="C136" t="s">
        <v>13</v>
      </c>
      <c r="D136" s="1">
        <f>CM14</f>
        <v>0</v>
      </c>
      <c r="E136" s="1">
        <f>CM15</f>
        <v>0.74010931643494482</v>
      </c>
      <c r="F136" s="1">
        <f>CM16</f>
        <v>0</v>
      </c>
      <c r="G136" s="1">
        <f>CM17</f>
        <v>68.432454980308364</v>
      </c>
      <c r="H136" s="1">
        <f>CM18</f>
        <v>0</v>
      </c>
      <c r="I136" s="1">
        <f>CM19</f>
        <v>0</v>
      </c>
      <c r="J136" s="1">
        <f>CM20</f>
        <v>0</v>
      </c>
      <c r="K136" s="5">
        <f>CM21</f>
        <v>0.24810905984194873</v>
      </c>
      <c r="L136" s="5">
        <f>CM22</f>
        <v>0</v>
      </c>
    </row>
    <row r="137" spans="1:12" x14ac:dyDescent="0.25">
      <c r="C137" t="s">
        <v>14</v>
      </c>
      <c r="D137" s="1">
        <f>CN14</f>
        <v>0</v>
      </c>
      <c r="E137" s="1">
        <f>CN15</f>
        <v>1.017377408432697</v>
      </c>
      <c r="F137" s="1">
        <f>CN16</f>
        <v>0</v>
      </c>
      <c r="G137" s="1">
        <f>CN17</f>
        <v>73.758328862769957</v>
      </c>
      <c r="H137" s="1">
        <f>CN18</f>
        <v>0</v>
      </c>
      <c r="I137" s="1">
        <f>CN19</f>
        <v>0</v>
      </c>
      <c r="J137" s="1">
        <f>CN20</f>
        <v>0</v>
      </c>
      <c r="K137" s="5">
        <f>CN21</f>
        <v>0.62027264960487183</v>
      </c>
      <c r="L137" s="5">
        <f>CN22</f>
        <v>0</v>
      </c>
    </row>
    <row r="138" spans="1:12" x14ac:dyDescent="0.25">
      <c r="C138" t="s">
        <v>131</v>
      </c>
      <c r="D138" s="1">
        <f>CP14</f>
        <v>0</v>
      </c>
      <c r="E138" s="1">
        <f>CP15</f>
        <v>1.0108277684642462</v>
      </c>
      <c r="F138" s="1">
        <f>CP16</f>
        <v>0</v>
      </c>
      <c r="G138" s="1">
        <f>CP17</f>
        <v>68.030502234462205</v>
      </c>
      <c r="H138" s="1">
        <f>CP18</f>
        <v>0</v>
      </c>
      <c r="I138" s="1">
        <f>CP19</f>
        <v>0</v>
      </c>
      <c r="J138" s="1">
        <f>CP20</f>
        <v>0</v>
      </c>
      <c r="K138" s="5">
        <f>CP21</f>
        <v>0.62027264960487183</v>
      </c>
      <c r="L138" s="5">
        <f>CP22</f>
        <v>0</v>
      </c>
    </row>
    <row r="139" spans="1:12" x14ac:dyDescent="0.25">
      <c r="C139" t="s">
        <v>15</v>
      </c>
      <c r="D139" s="1">
        <f>CQ14</f>
        <v>0</v>
      </c>
      <c r="E139" s="1">
        <f>CQ15</f>
        <v>0.56545225060958915</v>
      </c>
      <c r="F139" s="1">
        <f>CQ16</f>
        <v>0</v>
      </c>
      <c r="G139" s="1">
        <f>CQ17</f>
        <v>59.388518198769802</v>
      </c>
      <c r="H139" s="1">
        <f>CQ18</f>
        <v>0</v>
      </c>
      <c r="I139" s="1">
        <f>CQ19</f>
        <v>0</v>
      </c>
      <c r="J139" s="1">
        <f>CQ20</f>
        <v>0</v>
      </c>
      <c r="K139" s="5">
        <f>CQ21</f>
        <v>0.18608179488146154</v>
      </c>
      <c r="L139" s="5">
        <f>CQ22</f>
        <v>0</v>
      </c>
    </row>
    <row r="140" spans="1:12" x14ac:dyDescent="0.25">
      <c r="C140" t="s">
        <v>130</v>
      </c>
      <c r="D140" s="1">
        <f>CO14</f>
        <v>0</v>
      </c>
      <c r="E140" s="1">
        <f>CO15</f>
        <v>0.63094865029409752</v>
      </c>
      <c r="F140" s="1">
        <f>CO16</f>
        <v>0</v>
      </c>
      <c r="G140" s="1">
        <f>CO17</f>
        <v>65.417809386462181</v>
      </c>
      <c r="H140" s="1">
        <f>CO18</f>
        <v>0</v>
      </c>
      <c r="I140" s="1">
        <f>CO19</f>
        <v>0</v>
      </c>
      <c r="J140" s="1">
        <f>CO20</f>
        <v>0</v>
      </c>
      <c r="K140" s="5">
        <f>CO21</f>
        <v>0.31013632480243591</v>
      </c>
      <c r="L140" s="5">
        <f>CO22</f>
        <v>0</v>
      </c>
    </row>
    <row r="141" spans="1:12" x14ac:dyDescent="0.25">
      <c r="D141" s="1"/>
      <c r="E141" s="1"/>
      <c r="F141" s="1"/>
      <c r="G141" s="1"/>
      <c r="H141" s="1"/>
      <c r="I141" s="1"/>
      <c r="J141" s="1"/>
      <c r="K141" s="5"/>
      <c r="L141" s="5"/>
    </row>
    <row r="142" spans="1:12" x14ac:dyDescent="0.25">
      <c r="D142" t="s">
        <v>1</v>
      </c>
      <c r="E142" t="s">
        <v>0</v>
      </c>
      <c r="F142" t="s">
        <v>8</v>
      </c>
      <c r="G142" t="s">
        <v>2</v>
      </c>
      <c r="H142" t="s">
        <v>3</v>
      </c>
      <c r="I142" t="s">
        <v>4</v>
      </c>
      <c r="J142" t="s">
        <v>5</v>
      </c>
      <c r="K142" s="4" t="s">
        <v>6</v>
      </c>
      <c r="L142" s="4" t="s">
        <v>7</v>
      </c>
    </row>
    <row r="143" spans="1:12" x14ac:dyDescent="0.25">
      <c r="A143">
        <v>2050</v>
      </c>
      <c r="B143" t="s">
        <v>135</v>
      </c>
      <c r="C143" t="s">
        <v>11</v>
      </c>
      <c r="D143" s="1">
        <f>CR14</f>
        <v>0</v>
      </c>
      <c r="E143" s="1">
        <f>CR15</f>
        <v>0.24233667883268106</v>
      </c>
      <c r="F143" s="1">
        <f>CR16</f>
        <v>0</v>
      </c>
      <c r="G143" s="1">
        <f>CR17</f>
        <v>54.163132502769763</v>
      </c>
      <c r="H143" s="1">
        <f>CR18</f>
        <v>0</v>
      </c>
      <c r="I143" s="1">
        <f>CR19</f>
        <v>0</v>
      </c>
      <c r="J143" s="1">
        <f>CR20</f>
        <v>0</v>
      </c>
      <c r="K143" s="5">
        <f>CR21</f>
        <v>0</v>
      </c>
      <c r="L143" s="5">
        <f>CR22</f>
        <v>0</v>
      </c>
    </row>
    <row r="144" spans="1:12" x14ac:dyDescent="0.25">
      <c r="C144" t="s">
        <v>12</v>
      </c>
      <c r="D144" s="1">
        <f>CS14</f>
        <v>0</v>
      </c>
      <c r="E144" s="1">
        <f>CS15</f>
        <v>0.76849108963156509</v>
      </c>
      <c r="F144" s="1">
        <f>CS16</f>
        <v>0</v>
      </c>
      <c r="G144" s="1">
        <f>CS17</f>
        <v>52.253856960000512</v>
      </c>
      <c r="H144" s="1">
        <f>CS18</f>
        <v>0</v>
      </c>
      <c r="I144" s="1">
        <f>CS19</f>
        <v>0</v>
      </c>
      <c r="J144" s="1">
        <f>CS20</f>
        <v>0</v>
      </c>
      <c r="K144" s="5">
        <f>CS21</f>
        <v>0</v>
      </c>
      <c r="L144" s="5">
        <f>CS22</f>
        <v>0</v>
      </c>
    </row>
    <row r="145" spans="1:12" x14ac:dyDescent="0.25">
      <c r="C145" t="s">
        <v>13</v>
      </c>
      <c r="D145" s="1">
        <f>CT14</f>
        <v>0</v>
      </c>
      <c r="E145" s="1">
        <f>CT15</f>
        <v>0.74447574308057862</v>
      </c>
      <c r="F145" s="1">
        <f>CT16</f>
        <v>0</v>
      </c>
      <c r="G145" s="1">
        <f>CT17</f>
        <v>72.652958811693011</v>
      </c>
      <c r="H145" s="1">
        <f>CT18</f>
        <v>0</v>
      </c>
      <c r="I145" s="1">
        <f>CT19</f>
        <v>0</v>
      </c>
      <c r="J145" s="1">
        <f>CT20</f>
        <v>0</v>
      </c>
      <c r="K145" s="5">
        <f>CT21</f>
        <v>0.18608179488146154</v>
      </c>
      <c r="L145" s="5">
        <f>CT22</f>
        <v>0</v>
      </c>
    </row>
    <row r="146" spans="1:12" x14ac:dyDescent="0.25">
      <c r="C146" t="s">
        <v>14</v>
      </c>
      <c r="D146" s="1">
        <f>CU14</f>
        <v>0</v>
      </c>
      <c r="E146" s="1">
        <f>CU15</f>
        <v>0.25325274544676579</v>
      </c>
      <c r="F146" s="1">
        <f>CU16</f>
        <v>0</v>
      </c>
      <c r="G146" s="1">
        <f>CU17</f>
        <v>46.425542145231226</v>
      </c>
      <c r="H146" s="1">
        <f>CU18</f>
        <v>0</v>
      </c>
      <c r="I146" s="1">
        <f>CU19</f>
        <v>0</v>
      </c>
      <c r="J146" s="1">
        <f>CU20</f>
        <v>0</v>
      </c>
      <c r="K146" s="5">
        <f>CU21</f>
        <v>0</v>
      </c>
      <c r="L146" s="5">
        <f>CU22</f>
        <v>0</v>
      </c>
    </row>
    <row r="147" spans="1:12" x14ac:dyDescent="0.25">
      <c r="C147" t="s">
        <v>131</v>
      </c>
      <c r="D147" s="1">
        <f>CW14</f>
        <v>0</v>
      </c>
      <c r="E147" s="1">
        <f>CW15</f>
        <v>0.84490355593015831</v>
      </c>
      <c r="F147" s="1">
        <f>CW16</f>
        <v>0</v>
      </c>
      <c r="G147" s="1">
        <f>CW17</f>
        <v>70.643195082462213</v>
      </c>
      <c r="H147" s="1">
        <f>CW18</f>
        <v>0</v>
      </c>
      <c r="I147" s="1">
        <f>CW19</f>
        <v>5.484564741950497E-2</v>
      </c>
      <c r="J147" s="1">
        <f>CW20</f>
        <v>0</v>
      </c>
      <c r="K147" s="5">
        <f>CW21</f>
        <v>0.43419085472341029</v>
      </c>
      <c r="L147" s="5">
        <f>CW22</f>
        <v>0</v>
      </c>
    </row>
    <row r="148" spans="1:12" x14ac:dyDescent="0.25">
      <c r="C148" t="s">
        <v>15</v>
      </c>
      <c r="D148" s="1">
        <f>CX14</f>
        <v>0</v>
      </c>
      <c r="E148" s="1">
        <f>CX15</f>
        <v>5.8946759716057555E-2</v>
      </c>
      <c r="F148" s="1">
        <f>CX16</f>
        <v>0</v>
      </c>
      <c r="G148" s="1">
        <f>CX17</f>
        <v>33.563054278154176</v>
      </c>
      <c r="H148" s="1">
        <f>CX18</f>
        <v>0</v>
      </c>
      <c r="I148" s="1">
        <f>CX19</f>
        <v>0</v>
      </c>
      <c r="J148" s="1">
        <f>CX20</f>
        <v>0</v>
      </c>
      <c r="K148" s="5">
        <f>CX21</f>
        <v>0</v>
      </c>
      <c r="L148" s="5">
        <f>CX22</f>
        <v>0</v>
      </c>
    </row>
    <row r="149" spans="1:12" x14ac:dyDescent="0.25">
      <c r="C149" t="s">
        <v>130</v>
      </c>
      <c r="D149" s="1">
        <f>CV14</f>
        <v>0</v>
      </c>
      <c r="E149" s="1">
        <f>CV15</f>
        <v>0.26416881206085047</v>
      </c>
      <c r="F149" s="1">
        <f>CV16</f>
        <v>0</v>
      </c>
      <c r="G149" s="1">
        <f>CV17</f>
        <v>51.04799872246204</v>
      </c>
      <c r="H149" s="1">
        <f>CV18</f>
        <v>0</v>
      </c>
      <c r="I149" s="1">
        <f>CV19</f>
        <v>0</v>
      </c>
      <c r="J149" s="1">
        <f>CV20</f>
        <v>0</v>
      </c>
      <c r="K149" s="5">
        <f>CV21</f>
        <v>0</v>
      </c>
      <c r="L149" s="5">
        <f>CV22</f>
        <v>0</v>
      </c>
    </row>
    <row r="150" spans="1:12" x14ac:dyDescent="0.25">
      <c r="D150" s="1"/>
      <c r="E150" s="1"/>
      <c r="F150" s="1"/>
      <c r="G150" s="1"/>
      <c r="H150" s="1"/>
      <c r="I150" s="1"/>
      <c r="J150" s="1"/>
      <c r="K150" s="5"/>
      <c r="L150" s="5"/>
    </row>
    <row r="151" spans="1:12" x14ac:dyDescent="0.25">
      <c r="D151" t="s">
        <v>1</v>
      </c>
      <c r="E151" t="s">
        <v>0</v>
      </c>
      <c r="F151" t="s">
        <v>8</v>
      </c>
      <c r="G151" t="s">
        <v>2</v>
      </c>
      <c r="H151" t="s">
        <v>3</v>
      </c>
      <c r="I151" t="s">
        <v>4</v>
      </c>
      <c r="J151" t="s">
        <v>5</v>
      </c>
      <c r="K151" s="4" t="s">
        <v>6</v>
      </c>
      <c r="L151" s="4" t="s">
        <v>7</v>
      </c>
    </row>
    <row r="152" spans="1:12" x14ac:dyDescent="0.25">
      <c r="A152">
        <v>2070</v>
      </c>
      <c r="B152" t="s">
        <v>135</v>
      </c>
      <c r="C152" t="s">
        <v>11</v>
      </c>
      <c r="D152" s="1">
        <f>CY14</f>
        <v>0</v>
      </c>
      <c r="E152" s="1">
        <f>CY15</f>
        <v>0.24015346550986411</v>
      </c>
      <c r="F152" s="1">
        <f>CY16</f>
        <v>0</v>
      </c>
      <c r="G152" s="1">
        <f>CY17</f>
        <v>42.406014686769645</v>
      </c>
      <c r="H152" s="1">
        <f>CY18</f>
        <v>0</v>
      </c>
      <c r="I152" s="1">
        <f>CY19</f>
        <v>0</v>
      </c>
      <c r="J152" s="1">
        <f>CY20</f>
        <v>0</v>
      </c>
      <c r="K152" s="5">
        <f>CY21</f>
        <v>0</v>
      </c>
      <c r="L152" s="5">
        <f>CY22</f>
        <v>0</v>
      </c>
    </row>
    <row r="153" spans="1:12" x14ac:dyDescent="0.25">
      <c r="C153" t="s">
        <v>12</v>
      </c>
      <c r="D153" s="1">
        <f>CZ14</f>
        <v>0</v>
      </c>
      <c r="E153" s="1">
        <f>CZ15</f>
        <v>0.26853523870648438</v>
      </c>
      <c r="F153" s="1">
        <f>CZ16</f>
        <v>0</v>
      </c>
      <c r="G153" s="1">
        <f>CZ17</f>
        <v>14.771763409846297</v>
      </c>
      <c r="H153" s="1">
        <f>CZ18</f>
        <v>0</v>
      </c>
      <c r="I153" s="1">
        <f>CZ19</f>
        <v>0</v>
      </c>
      <c r="J153" s="1">
        <f>CZ20</f>
        <v>0</v>
      </c>
      <c r="K153" s="5">
        <f>CZ21</f>
        <v>0</v>
      </c>
      <c r="L153" s="5">
        <f>CZ22</f>
        <v>0</v>
      </c>
    </row>
    <row r="154" spans="1:12" x14ac:dyDescent="0.25">
      <c r="C154" t="s">
        <v>13</v>
      </c>
      <c r="D154" s="1">
        <f>DA14</f>
        <v>0</v>
      </c>
      <c r="E154" s="1">
        <f>DA15</f>
        <v>0.8077889294422701</v>
      </c>
      <c r="F154" s="1">
        <f>DA16</f>
        <v>0</v>
      </c>
      <c r="G154" s="1">
        <f>DA17</f>
        <v>73.456864303385331</v>
      </c>
      <c r="H154" s="1">
        <f>DA18</f>
        <v>0</v>
      </c>
      <c r="I154" s="1">
        <f>DA19</f>
        <v>0</v>
      </c>
      <c r="J154" s="1">
        <f>DA20</f>
        <v>0</v>
      </c>
      <c r="K154" s="5">
        <f>DA21</f>
        <v>0.12405452992097436</v>
      </c>
      <c r="L154" s="5">
        <f>DA22</f>
        <v>0</v>
      </c>
    </row>
    <row r="155" spans="1:12" x14ac:dyDescent="0.25">
      <c r="C155" t="s">
        <v>14</v>
      </c>
      <c r="D155" s="1">
        <f>DB14</f>
        <v>0</v>
      </c>
      <c r="E155" s="1">
        <f>DB15</f>
        <v>0.42354338462648755</v>
      </c>
      <c r="F155" s="1">
        <f>DB16</f>
        <v>0</v>
      </c>
      <c r="G155" s="1">
        <f>DB17</f>
        <v>44.918219348308128</v>
      </c>
      <c r="H155" s="1">
        <f>DB18</f>
        <v>0</v>
      </c>
      <c r="I155" s="1">
        <f>DB19</f>
        <v>0</v>
      </c>
      <c r="J155" s="1">
        <f>DB20</f>
        <v>0</v>
      </c>
      <c r="K155" s="5">
        <f>DB21</f>
        <v>0</v>
      </c>
      <c r="L155" s="5">
        <f>DB22</f>
        <v>0</v>
      </c>
    </row>
    <row r="156" spans="1:12" x14ac:dyDescent="0.25">
      <c r="C156" t="s">
        <v>131</v>
      </c>
      <c r="D156" s="1">
        <f>DD14</f>
        <v>0</v>
      </c>
      <c r="E156" s="1">
        <f>DD15</f>
        <v>0.34276449168226053</v>
      </c>
      <c r="F156" s="1">
        <f>DD16</f>
        <v>0</v>
      </c>
      <c r="G156" s="1">
        <f>DD17</f>
        <v>50.947510536000493</v>
      </c>
      <c r="H156" s="1">
        <f>DD18</f>
        <v>0</v>
      </c>
      <c r="I156" s="1">
        <f>DD19</f>
        <v>5.484564741950497E-2</v>
      </c>
      <c r="J156" s="1">
        <f>DD20</f>
        <v>0</v>
      </c>
      <c r="K156" s="5">
        <f>DD21</f>
        <v>0.31013632480243591</v>
      </c>
      <c r="L156" s="5">
        <f>DD22</f>
        <v>0</v>
      </c>
    </row>
    <row r="157" spans="1:12" x14ac:dyDescent="0.25">
      <c r="C157" t="s">
        <v>15</v>
      </c>
      <c r="D157" s="1">
        <f>DE14</f>
        <v>0</v>
      </c>
      <c r="E157" s="1">
        <f>DE15</f>
        <v>0.68771219668733807</v>
      </c>
      <c r="F157" s="1">
        <f>DE16</f>
        <v>0</v>
      </c>
      <c r="G157" s="1">
        <f>DE17</f>
        <v>51.650927841231265</v>
      </c>
      <c r="H157" s="1">
        <f>DE18</f>
        <v>0</v>
      </c>
      <c r="I157" s="1">
        <f>DE19</f>
        <v>0</v>
      </c>
      <c r="J157" s="1">
        <f>DE20</f>
        <v>0</v>
      </c>
      <c r="K157" s="5">
        <f>DE21</f>
        <v>0</v>
      </c>
      <c r="L157" s="5">
        <f>DE22</f>
        <v>0</v>
      </c>
    </row>
    <row r="158" spans="1:12" x14ac:dyDescent="0.25">
      <c r="C158" t="s">
        <v>130</v>
      </c>
      <c r="D158" s="1">
        <f>DC14</f>
        <v>0</v>
      </c>
      <c r="E158" s="1">
        <f>DC15</f>
        <v>0.1833899191166235</v>
      </c>
      <c r="F158" s="1">
        <f>DC16</f>
        <v>0</v>
      </c>
      <c r="G158" s="1">
        <f>DC17</f>
        <v>42.707479246154264</v>
      </c>
      <c r="H158" s="1">
        <f>DC18</f>
        <v>0</v>
      </c>
      <c r="I158" s="1">
        <f>DC19</f>
        <v>0</v>
      </c>
      <c r="J158" s="1">
        <f>DC20</f>
        <v>0</v>
      </c>
      <c r="K158" s="5">
        <f>DC21</f>
        <v>0</v>
      </c>
      <c r="L158" s="5">
        <f>DC22</f>
        <v>0</v>
      </c>
    </row>
    <row r="159" spans="1:12" x14ac:dyDescent="0.25">
      <c r="D159" s="1"/>
      <c r="E159" s="1"/>
      <c r="F159" s="1"/>
      <c r="G159" s="1"/>
      <c r="H159" s="1"/>
      <c r="I159" s="1"/>
      <c r="J159" s="1"/>
      <c r="K159" s="5"/>
      <c r="L159" s="5"/>
    </row>
    <row r="160" spans="1:12" x14ac:dyDescent="0.25">
      <c r="D160" t="s">
        <v>1</v>
      </c>
      <c r="E160" t="s">
        <v>0</v>
      </c>
      <c r="F160" t="s">
        <v>8</v>
      </c>
      <c r="G160" t="s">
        <v>2</v>
      </c>
      <c r="H160" t="s">
        <v>3</v>
      </c>
      <c r="I160" t="s">
        <v>4</v>
      </c>
      <c r="J160" t="s">
        <v>5</v>
      </c>
      <c r="K160" s="4" t="s">
        <v>6</v>
      </c>
      <c r="L160" s="4" t="s">
        <v>7</v>
      </c>
    </row>
    <row r="161" spans="1:12" x14ac:dyDescent="0.25">
      <c r="A161">
        <v>2090</v>
      </c>
      <c r="B161" t="s">
        <v>135</v>
      </c>
      <c r="C161" t="s">
        <v>11</v>
      </c>
      <c r="D161" s="1">
        <f>DF14</f>
        <v>0</v>
      </c>
      <c r="E161" s="1">
        <f>DF15</f>
        <v>0.57636831722367388</v>
      </c>
      <c r="F161" s="1">
        <f>DF16</f>
        <v>0</v>
      </c>
      <c r="G161" s="1">
        <f>DF17</f>
        <v>55.368990740308234</v>
      </c>
      <c r="H161" s="1">
        <f>DF18</f>
        <v>0</v>
      </c>
      <c r="I161" s="1">
        <f>DF19</f>
        <v>0</v>
      </c>
      <c r="J161" s="1">
        <f>DF20</f>
        <v>0</v>
      </c>
      <c r="K161" s="5">
        <f>DF21</f>
        <v>0.18608179488146154</v>
      </c>
      <c r="L161" s="5">
        <f>DF22</f>
        <v>0</v>
      </c>
    </row>
    <row r="162" spans="1:12" x14ac:dyDescent="0.25">
      <c r="C162" t="s">
        <v>12</v>
      </c>
      <c r="D162" s="1">
        <f>DG14</f>
        <v>0</v>
      </c>
      <c r="E162" s="1">
        <f>DG15</f>
        <v>0.12007673275493205</v>
      </c>
      <c r="F162" s="1">
        <f>DG16</f>
        <v>0</v>
      </c>
      <c r="G162" s="1">
        <f>DG17</f>
        <v>0</v>
      </c>
      <c r="H162" s="1">
        <f>DG18</f>
        <v>0</v>
      </c>
      <c r="I162" s="1">
        <f>DG19</f>
        <v>0</v>
      </c>
      <c r="J162" s="1">
        <f>DG20</f>
        <v>0</v>
      </c>
      <c r="K162" s="5">
        <f>DG21</f>
        <v>0</v>
      </c>
      <c r="L162" s="5">
        <f>DG22</f>
        <v>0</v>
      </c>
    </row>
    <row r="163" spans="1:12" x14ac:dyDescent="0.25">
      <c r="C163" t="s">
        <v>13</v>
      </c>
      <c r="D163" s="1">
        <f>DH14</f>
        <v>0</v>
      </c>
      <c r="E163" s="1">
        <f>DH15</f>
        <v>0.24015346550986411</v>
      </c>
      <c r="F163" s="1">
        <f>DH16</f>
        <v>0</v>
      </c>
      <c r="G163" s="1">
        <f>DH17</f>
        <v>49.038234993231242</v>
      </c>
      <c r="H163" s="1">
        <f>DH18</f>
        <v>0</v>
      </c>
      <c r="I163" s="1">
        <f>DH19</f>
        <v>0</v>
      </c>
      <c r="J163" s="1">
        <f>DH20</f>
        <v>0</v>
      </c>
      <c r="K163" s="5">
        <f>DH21</f>
        <v>0</v>
      </c>
      <c r="L163" s="5">
        <f>DH22</f>
        <v>0</v>
      </c>
    </row>
    <row r="164" spans="1:12" x14ac:dyDescent="0.25">
      <c r="C164" t="s">
        <v>14</v>
      </c>
      <c r="D164" s="1">
        <f>DI14</f>
        <v>0</v>
      </c>
      <c r="E164" s="1">
        <f>DI15</f>
        <v>0.27290166535211829</v>
      </c>
      <c r="F164" s="1">
        <f>DI16</f>
        <v>0</v>
      </c>
      <c r="G164" s="1">
        <f>DI17</f>
        <v>30.749385057231066</v>
      </c>
      <c r="H164" s="1">
        <f>DI18</f>
        <v>0</v>
      </c>
      <c r="I164" s="1">
        <f>DI19</f>
        <v>0</v>
      </c>
      <c r="J164" s="1">
        <f>DI20</f>
        <v>0</v>
      </c>
      <c r="K164" s="5">
        <f>DI21</f>
        <v>0</v>
      </c>
      <c r="L164" s="5">
        <f>DI22</f>
        <v>0</v>
      </c>
    </row>
    <row r="165" spans="1:12" x14ac:dyDescent="0.25">
      <c r="C165" t="s">
        <v>131</v>
      </c>
      <c r="D165" s="1">
        <f>DK14</f>
        <v>0</v>
      </c>
      <c r="E165" s="1">
        <f>DK15</f>
        <v>0.62658222364846361</v>
      </c>
      <c r="F165" s="1">
        <f>DK16</f>
        <v>0</v>
      </c>
      <c r="G165" s="1">
        <f>DK17</f>
        <v>45.119195721231208</v>
      </c>
      <c r="H165" s="1">
        <f>DK18</f>
        <v>0</v>
      </c>
      <c r="I165" s="1">
        <f>DK19</f>
        <v>5.484564741950497E-2</v>
      </c>
      <c r="J165" s="1">
        <f>DK20</f>
        <v>0</v>
      </c>
      <c r="K165" s="5">
        <f>DK21</f>
        <v>6.2027264960487181E-2</v>
      </c>
      <c r="L165" s="5">
        <f>DK22</f>
        <v>0</v>
      </c>
    </row>
    <row r="166" spans="1:12" x14ac:dyDescent="0.25">
      <c r="C166" t="s">
        <v>15</v>
      </c>
      <c r="D166" s="1">
        <f>DL14</f>
        <v>0</v>
      </c>
      <c r="E166" s="1">
        <f>DL15</f>
        <v>3.9297839810705032E-2</v>
      </c>
      <c r="F166" s="1">
        <f>DL16</f>
        <v>0</v>
      </c>
      <c r="G166" s="1">
        <f>DL17</f>
        <v>13.264440612923206</v>
      </c>
      <c r="H166" s="1">
        <f>DL18</f>
        <v>0</v>
      </c>
      <c r="I166" s="1">
        <f>DL19</f>
        <v>0</v>
      </c>
      <c r="J166" s="1">
        <f>DL20</f>
        <v>0</v>
      </c>
      <c r="K166" s="5">
        <f>DL21</f>
        <v>0</v>
      </c>
      <c r="L166" s="5">
        <f>DL22</f>
        <v>0</v>
      </c>
    </row>
    <row r="167" spans="1:12" x14ac:dyDescent="0.25">
      <c r="C167" t="s">
        <v>130</v>
      </c>
      <c r="D167" s="1">
        <f>DJ14</f>
        <v>0</v>
      </c>
      <c r="E167" s="1">
        <f>DJ15</f>
        <v>1.0916066614084731E-2</v>
      </c>
      <c r="F167" s="1">
        <f>DJ16</f>
        <v>0</v>
      </c>
      <c r="G167" s="1">
        <f>DJ17</f>
        <v>22.911306513230993</v>
      </c>
      <c r="H167" s="1">
        <f>DJ18</f>
        <v>0</v>
      </c>
      <c r="I167" s="1">
        <f>DJ19</f>
        <v>0</v>
      </c>
      <c r="J167" s="1">
        <f>DJ20</f>
        <v>0</v>
      </c>
      <c r="K167" s="5">
        <f>DJ21</f>
        <v>0</v>
      </c>
      <c r="L167" s="5">
        <f>DJ22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167"/>
  <sheetViews>
    <sheetView zoomScale="90" zoomScaleNormal="90" workbookViewId="0">
      <selection activeCell="D6" sqref="D6"/>
    </sheetView>
  </sheetViews>
  <sheetFormatPr defaultRowHeight="15" x14ac:dyDescent="0.25"/>
  <cols>
    <col min="1" max="1" width="13.140625" customWidth="1"/>
    <col min="4" max="4" width="10.7109375" customWidth="1"/>
    <col min="11" max="12" width="9.140625" style="4"/>
  </cols>
  <sheetData>
    <row r="1" spans="2:116" x14ac:dyDescent="0.25"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s="4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</row>
    <row r="2" spans="2:116" x14ac:dyDescent="0.25">
      <c r="B2">
        <v>9132.3898010000012</v>
      </c>
      <c r="C2" t="s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 s="4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11</v>
      </c>
      <c r="DJ2">
        <v>0</v>
      </c>
      <c r="DK2">
        <v>0</v>
      </c>
      <c r="DL2">
        <v>0</v>
      </c>
    </row>
    <row r="3" spans="2:116" x14ac:dyDescent="0.25">
      <c r="B3">
        <v>994937.62365700002</v>
      </c>
      <c r="C3" t="s">
        <v>0</v>
      </c>
      <c r="D3">
        <v>641</v>
      </c>
      <c r="E3">
        <v>269</v>
      </c>
      <c r="F3">
        <v>912</v>
      </c>
      <c r="G3">
        <v>635</v>
      </c>
      <c r="H3">
        <v>686</v>
      </c>
      <c r="I3">
        <v>711</v>
      </c>
      <c r="J3">
        <v>738</v>
      </c>
      <c r="K3" s="4">
        <v>915</v>
      </c>
      <c r="L3">
        <v>772</v>
      </c>
      <c r="M3">
        <v>1183</v>
      </c>
      <c r="N3">
        <v>594</v>
      </c>
      <c r="O3">
        <v>759</v>
      </c>
      <c r="P3">
        <v>841</v>
      </c>
      <c r="Q3">
        <v>890</v>
      </c>
      <c r="R3">
        <v>917</v>
      </c>
      <c r="S3">
        <v>765</v>
      </c>
      <c r="T3">
        <v>1248</v>
      </c>
      <c r="U3">
        <v>760</v>
      </c>
      <c r="V3">
        <v>824</v>
      </c>
      <c r="W3">
        <v>895</v>
      </c>
      <c r="X3">
        <v>855</v>
      </c>
      <c r="Y3">
        <v>1130</v>
      </c>
      <c r="Z3">
        <v>552</v>
      </c>
      <c r="AA3">
        <v>1207</v>
      </c>
      <c r="AB3">
        <v>615</v>
      </c>
      <c r="AC3">
        <v>710</v>
      </c>
      <c r="AD3">
        <v>797</v>
      </c>
      <c r="AE3">
        <v>914</v>
      </c>
      <c r="AF3">
        <v>813</v>
      </c>
      <c r="AG3">
        <v>632</v>
      </c>
      <c r="AH3">
        <v>991</v>
      </c>
      <c r="AI3">
        <v>665</v>
      </c>
      <c r="AJ3">
        <v>747</v>
      </c>
      <c r="AK3">
        <v>759</v>
      </c>
      <c r="AL3">
        <v>788</v>
      </c>
      <c r="AM3">
        <v>680</v>
      </c>
      <c r="AN3">
        <v>813</v>
      </c>
      <c r="AO3">
        <v>1374</v>
      </c>
      <c r="AP3">
        <v>690</v>
      </c>
      <c r="AQ3">
        <v>616</v>
      </c>
      <c r="AR3">
        <v>811</v>
      </c>
      <c r="AS3">
        <v>955</v>
      </c>
      <c r="AT3">
        <v>637</v>
      </c>
      <c r="AU3">
        <v>906</v>
      </c>
      <c r="AV3">
        <v>1498</v>
      </c>
      <c r="AW3">
        <v>687</v>
      </c>
      <c r="AX3">
        <v>780</v>
      </c>
      <c r="AY3">
        <v>901</v>
      </c>
      <c r="AZ3">
        <v>903</v>
      </c>
      <c r="BA3">
        <v>895</v>
      </c>
      <c r="BB3">
        <v>635</v>
      </c>
      <c r="BC3">
        <v>1575</v>
      </c>
      <c r="BD3">
        <v>736</v>
      </c>
      <c r="BE3">
        <v>789</v>
      </c>
      <c r="BF3">
        <v>815</v>
      </c>
      <c r="BG3">
        <v>977</v>
      </c>
      <c r="BH3">
        <v>543</v>
      </c>
      <c r="BI3">
        <v>708</v>
      </c>
      <c r="BJ3">
        <v>1156</v>
      </c>
      <c r="BK3">
        <v>640</v>
      </c>
      <c r="BL3">
        <v>624</v>
      </c>
      <c r="BM3">
        <v>743</v>
      </c>
      <c r="BN3">
        <v>701</v>
      </c>
      <c r="BO3">
        <v>747</v>
      </c>
      <c r="BP3">
        <v>646</v>
      </c>
      <c r="BQ3">
        <v>1554</v>
      </c>
      <c r="BR3">
        <v>798</v>
      </c>
      <c r="BS3">
        <v>679</v>
      </c>
      <c r="BT3">
        <v>768</v>
      </c>
      <c r="BU3">
        <v>763</v>
      </c>
      <c r="BV3">
        <v>621</v>
      </c>
      <c r="BW3">
        <v>901</v>
      </c>
      <c r="BX3">
        <v>1935</v>
      </c>
      <c r="BY3">
        <v>793</v>
      </c>
      <c r="BZ3">
        <v>855</v>
      </c>
      <c r="CA3">
        <v>934</v>
      </c>
      <c r="CB3">
        <v>898</v>
      </c>
      <c r="CC3">
        <v>880</v>
      </c>
      <c r="CD3">
        <v>1063</v>
      </c>
      <c r="CE3">
        <v>2184</v>
      </c>
      <c r="CF3">
        <v>921</v>
      </c>
      <c r="CG3">
        <v>1028</v>
      </c>
      <c r="CH3">
        <v>957</v>
      </c>
      <c r="CI3">
        <v>946</v>
      </c>
      <c r="CJ3">
        <v>627</v>
      </c>
      <c r="CK3">
        <v>495</v>
      </c>
      <c r="CL3">
        <v>1259</v>
      </c>
      <c r="CM3">
        <v>753</v>
      </c>
      <c r="CN3">
        <v>573</v>
      </c>
      <c r="CO3">
        <v>767</v>
      </c>
      <c r="CP3">
        <v>902</v>
      </c>
      <c r="CQ3">
        <v>747</v>
      </c>
      <c r="CR3">
        <v>348</v>
      </c>
      <c r="CS3">
        <v>1643</v>
      </c>
      <c r="CT3">
        <v>928</v>
      </c>
      <c r="CU3">
        <v>589</v>
      </c>
      <c r="CV3">
        <v>833</v>
      </c>
      <c r="CW3">
        <v>873</v>
      </c>
      <c r="CX3">
        <v>1103</v>
      </c>
      <c r="CY3">
        <v>854</v>
      </c>
      <c r="CZ3">
        <v>2262</v>
      </c>
      <c r="DA3">
        <v>837</v>
      </c>
      <c r="DB3">
        <v>879</v>
      </c>
      <c r="DC3">
        <v>933</v>
      </c>
      <c r="DD3">
        <v>973</v>
      </c>
      <c r="DE3">
        <v>868</v>
      </c>
      <c r="DF3">
        <v>726</v>
      </c>
      <c r="DG3">
        <v>2465</v>
      </c>
      <c r="DH3">
        <v>1022</v>
      </c>
      <c r="DI3">
        <v>1347</v>
      </c>
      <c r="DJ3">
        <v>1024</v>
      </c>
      <c r="DK3">
        <v>1184</v>
      </c>
      <c r="DL3">
        <v>833</v>
      </c>
    </row>
    <row r="4" spans="2:116" x14ac:dyDescent="0.25">
      <c r="B4">
        <v>9347.5635889999994</v>
      </c>
      <c r="C4" t="s">
        <v>8</v>
      </c>
      <c r="D4">
        <v>0</v>
      </c>
      <c r="E4">
        <v>0</v>
      </c>
      <c r="F4">
        <v>0</v>
      </c>
      <c r="G4" s="1">
        <v>0</v>
      </c>
      <c r="H4" s="1">
        <v>0</v>
      </c>
      <c r="I4" s="1">
        <v>0</v>
      </c>
      <c r="J4" s="1">
        <v>0</v>
      </c>
      <c r="K4" s="5">
        <v>0</v>
      </c>
      <c r="L4" s="1">
        <v>0</v>
      </c>
      <c r="M4" s="1">
        <v>14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20</v>
      </c>
      <c r="U4">
        <v>0</v>
      </c>
      <c r="V4">
        <v>2</v>
      </c>
      <c r="W4">
        <v>0</v>
      </c>
      <c r="X4">
        <v>0</v>
      </c>
      <c r="Y4">
        <v>0</v>
      </c>
      <c r="Z4">
        <v>0</v>
      </c>
      <c r="AA4">
        <v>19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26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35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32</v>
      </c>
      <c r="BD4">
        <v>0</v>
      </c>
      <c r="BE4">
        <v>12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41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59</v>
      </c>
      <c r="BY4">
        <v>0</v>
      </c>
      <c r="BZ4">
        <v>15</v>
      </c>
      <c r="CA4">
        <v>0</v>
      </c>
      <c r="CB4">
        <v>0</v>
      </c>
      <c r="CC4">
        <v>0</v>
      </c>
      <c r="CD4">
        <v>0</v>
      </c>
      <c r="CE4">
        <v>77</v>
      </c>
      <c r="CF4">
        <v>0</v>
      </c>
      <c r="CG4">
        <v>37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41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54</v>
      </c>
      <c r="DA4">
        <v>0</v>
      </c>
      <c r="DB4">
        <v>19</v>
      </c>
      <c r="DC4">
        <v>0</v>
      </c>
      <c r="DD4">
        <v>0</v>
      </c>
      <c r="DE4">
        <v>0</v>
      </c>
      <c r="DF4">
        <v>0</v>
      </c>
      <c r="DG4">
        <v>80</v>
      </c>
      <c r="DH4">
        <v>1</v>
      </c>
      <c r="DI4">
        <v>70</v>
      </c>
      <c r="DJ4">
        <v>4</v>
      </c>
      <c r="DK4">
        <v>0</v>
      </c>
      <c r="DL4">
        <v>19</v>
      </c>
    </row>
    <row r="5" spans="2:116" x14ac:dyDescent="0.25">
      <c r="B5">
        <v>21616.083957999999</v>
      </c>
      <c r="C5" t="s">
        <v>2</v>
      </c>
      <c r="D5">
        <v>0</v>
      </c>
      <c r="E5">
        <v>0</v>
      </c>
      <c r="F5">
        <v>0</v>
      </c>
      <c r="G5" s="1">
        <v>0</v>
      </c>
      <c r="H5" s="1">
        <v>0</v>
      </c>
      <c r="I5" s="1">
        <v>0</v>
      </c>
      <c r="J5" s="1">
        <v>0</v>
      </c>
      <c r="K5" s="5">
        <v>0</v>
      </c>
      <c r="L5" s="1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</row>
    <row r="6" spans="2:116" x14ac:dyDescent="0.25">
      <c r="B6">
        <v>6862.8819050000002</v>
      </c>
      <c r="C6" t="s">
        <v>3</v>
      </c>
      <c r="D6">
        <v>265</v>
      </c>
      <c r="E6">
        <v>129</v>
      </c>
      <c r="F6">
        <v>260</v>
      </c>
      <c r="G6" s="1">
        <v>222</v>
      </c>
      <c r="H6" s="1">
        <v>246</v>
      </c>
      <c r="I6" s="1">
        <v>250</v>
      </c>
      <c r="J6" s="1">
        <v>250</v>
      </c>
      <c r="K6" s="5">
        <v>272</v>
      </c>
      <c r="L6" s="1">
        <v>249</v>
      </c>
      <c r="M6">
        <v>234</v>
      </c>
      <c r="N6">
        <v>244</v>
      </c>
      <c r="O6">
        <v>255</v>
      </c>
      <c r="P6">
        <v>256</v>
      </c>
      <c r="Q6">
        <v>258</v>
      </c>
      <c r="R6">
        <v>265</v>
      </c>
      <c r="S6">
        <v>250</v>
      </c>
      <c r="T6">
        <v>243</v>
      </c>
      <c r="U6">
        <v>257</v>
      </c>
      <c r="V6">
        <v>258</v>
      </c>
      <c r="W6">
        <v>264</v>
      </c>
      <c r="X6">
        <v>249</v>
      </c>
      <c r="Y6">
        <v>275</v>
      </c>
      <c r="Z6">
        <v>243</v>
      </c>
      <c r="AA6">
        <v>244</v>
      </c>
      <c r="AB6">
        <v>238</v>
      </c>
      <c r="AC6">
        <v>250</v>
      </c>
      <c r="AD6">
        <v>255</v>
      </c>
      <c r="AE6">
        <v>257</v>
      </c>
      <c r="AF6">
        <v>272</v>
      </c>
      <c r="AG6">
        <v>220</v>
      </c>
      <c r="AH6">
        <v>260</v>
      </c>
      <c r="AI6">
        <v>251</v>
      </c>
      <c r="AJ6">
        <v>259</v>
      </c>
      <c r="AK6">
        <v>249</v>
      </c>
      <c r="AL6">
        <v>250</v>
      </c>
      <c r="AM6">
        <v>251</v>
      </c>
      <c r="AN6">
        <v>251</v>
      </c>
      <c r="AO6">
        <v>238</v>
      </c>
      <c r="AP6">
        <v>227</v>
      </c>
      <c r="AQ6">
        <v>245</v>
      </c>
      <c r="AR6">
        <v>253</v>
      </c>
      <c r="AS6">
        <v>263</v>
      </c>
      <c r="AT6">
        <v>256</v>
      </c>
      <c r="AU6">
        <v>251</v>
      </c>
      <c r="AV6">
        <v>208</v>
      </c>
      <c r="AW6">
        <v>177</v>
      </c>
      <c r="AX6">
        <v>253</v>
      </c>
      <c r="AY6">
        <v>258</v>
      </c>
      <c r="AZ6">
        <v>250</v>
      </c>
      <c r="BA6">
        <v>268</v>
      </c>
      <c r="BB6">
        <v>236</v>
      </c>
      <c r="BC6">
        <v>207</v>
      </c>
      <c r="BD6">
        <v>196</v>
      </c>
      <c r="BE6">
        <v>251</v>
      </c>
      <c r="BF6">
        <v>254</v>
      </c>
      <c r="BG6">
        <v>263</v>
      </c>
      <c r="BH6">
        <v>251</v>
      </c>
      <c r="BI6">
        <v>243</v>
      </c>
      <c r="BJ6">
        <v>263</v>
      </c>
      <c r="BK6">
        <v>230</v>
      </c>
      <c r="BL6">
        <v>247</v>
      </c>
      <c r="BM6">
        <v>247</v>
      </c>
      <c r="BN6">
        <v>238</v>
      </c>
      <c r="BO6">
        <v>259</v>
      </c>
      <c r="BP6">
        <v>247</v>
      </c>
      <c r="BQ6">
        <v>256</v>
      </c>
      <c r="BR6">
        <v>251</v>
      </c>
      <c r="BS6">
        <v>248</v>
      </c>
      <c r="BT6">
        <v>251</v>
      </c>
      <c r="BU6">
        <v>246</v>
      </c>
      <c r="BV6">
        <v>250</v>
      </c>
      <c r="BW6">
        <v>253</v>
      </c>
      <c r="BX6">
        <v>266</v>
      </c>
      <c r="BY6">
        <v>160</v>
      </c>
      <c r="BZ6">
        <v>249</v>
      </c>
      <c r="CA6">
        <v>260</v>
      </c>
      <c r="CB6">
        <v>248</v>
      </c>
      <c r="CC6">
        <v>271</v>
      </c>
      <c r="CD6">
        <v>261</v>
      </c>
      <c r="CE6">
        <v>275</v>
      </c>
      <c r="CF6">
        <v>211</v>
      </c>
      <c r="CG6">
        <v>258</v>
      </c>
      <c r="CH6">
        <v>263</v>
      </c>
      <c r="CI6">
        <v>250</v>
      </c>
      <c r="CJ6">
        <v>262</v>
      </c>
      <c r="CK6">
        <v>217</v>
      </c>
      <c r="CL6">
        <v>261</v>
      </c>
      <c r="CM6">
        <v>241</v>
      </c>
      <c r="CN6">
        <v>240</v>
      </c>
      <c r="CO6">
        <v>252</v>
      </c>
      <c r="CP6">
        <v>260</v>
      </c>
      <c r="CQ6">
        <v>259</v>
      </c>
      <c r="CR6">
        <v>83</v>
      </c>
      <c r="CS6">
        <v>255</v>
      </c>
      <c r="CT6">
        <v>271</v>
      </c>
      <c r="CU6">
        <v>238</v>
      </c>
      <c r="CV6">
        <v>252</v>
      </c>
      <c r="CW6">
        <v>254</v>
      </c>
      <c r="CX6">
        <v>275</v>
      </c>
      <c r="CY6">
        <v>242</v>
      </c>
      <c r="CZ6">
        <v>274</v>
      </c>
      <c r="DA6">
        <v>164</v>
      </c>
      <c r="DB6">
        <v>256</v>
      </c>
      <c r="DC6">
        <v>265</v>
      </c>
      <c r="DD6">
        <v>254</v>
      </c>
      <c r="DE6">
        <v>275</v>
      </c>
      <c r="DF6">
        <v>240</v>
      </c>
      <c r="DG6">
        <v>275</v>
      </c>
      <c r="DH6">
        <v>157</v>
      </c>
      <c r="DI6">
        <v>271</v>
      </c>
      <c r="DJ6">
        <v>269</v>
      </c>
      <c r="DK6">
        <v>263</v>
      </c>
      <c r="DL6">
        <v>271</v>
      </c>
    </row>
    <row r="7" spans="2:116" x14ac:dyDescent="0.25">
      <c r="B7">
        <v>39604.985583000001</v>
      </c>
      <c r="C7" t="s">
        <v>4</v>
      </c>
      <c r="D7">
        <v>0</v>
      </c>
      <c r="E7">
        <v>0</v>
      </c>
      <c r="F7">
        <v>0</v>
      </c>
      <c r="G7" s="1">
        <v>0</v>
      </c>
      <c r="H7" s="1">
        <v>0</v>
      </c>
      <c r="I7" s="1">
        <v>0</v>
      </c>
      <c r="J7" s="1">
        <v>0</v>
      </c>
      <c r="K7" s="5">
        <v>0</v>
      </c>
      <c r="L7" s="1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</row>
    <row r="8" spans="2:116" x14ac:dyDescent="0.25">
      <c r="B8">
        <v>19714.890090000001</v>
      </c>
      <c r="C8" t="s">
        <v>5</v>
      </c>
      <c r="D8">
        <v>47</v>
      </c>
      <c r="E8">
        <v>0</v>
      </c>
      <c r="F8">
        <v>64</v>
      </c>
      <c r="G8" s="1">
        <v>33</v>
      </c>
      <c r="H8" s="1">
        <v>47</v>
      </c>
      <c r="I8" s="1">
        <v>50</v>
      </c>
      <c r="J8" s="1">
        <v>63</v>
      </c>
      <c r="K8" s="5">
        <v>118</v>
      </c>
      <c r="L8" s="1">
        <v>47</v>
      </c>
      <c r="M8">
        <v>84</v>
      </c>
      <c r="N8">
        <v>40</v>
      </c>
      <c r="O8">
        <v>66</v>
      </c>
      <c r="P8">
        <v>71</v>
      </c>
      <c r="Q8">
        <v>92</v>
      </c>
      <c r="R8">
        <v>100</v>
      </c>
      <c r="S8">
        <v>58</v>
      </c>
      <c r="T8">
        <v>88</v>
      </c>
      <c r="U8">
        <v>74</v>
      </c>
      <c r="V8">
        <v>47</v>
      </c>
      <c r="W8">
        <v>76</v>
      </c>
      <c r="X8">
        <v>69</v>
      </c>
      <c r="Y8">
        <v>192</v>
      </c>
      <c r="Z8">
        <v>45</v>
      </c>
      <c r="AA8">
        <v>96</v>
      </c>
      <c r="AB8">
        <v>52</v>
      </c>
      <c r="AC8">
        <v>38</v>
      </c>
      <c r="AD8">
        <v>64</v>
      </c>
      <c r="AE8">
        <v>74</v>
      </c>
      <c r="AF8">
        <v>128</v>
      </c>
      <c r="AG8">
        <v>38</v>
      </c>
      <c r="AH8">
        <v>74</v>
      </c>
      <c r="AI8">
        <v>55</v>
      </c>
      <c r="AJ8">
        <v>58</v>
      </c>
      <c r="AK8">
        <v>55</v>
      </c>
      <c r="AL8">
        <v>67</v>
      </c>
      <c r="AM8">
        <v>56</v>
      </c>
      <c r="AN8">
        <v>66</v>
      </c>
      <c r="AO8">
        <v>90</v>
      </c>
      <c r="AP8">
        <v>47</v>
      </c>
      <c r="AQ8">
        <v>32</v>
      </c>
      <c r="AR8">
        <v>72</v>
      </c>
      <c r="AS8">
        <v>101</v>
      </c>
      <c r="AT8">
        <v>87</v>
      </c>
      <c r="AU8">
        <v>58</v>
      </c>
      <c r="AV8">
        <v>105</v>
      </c>
      <c r="AW8">
        <v>42</v>
      </c>
      <c r="AX8">
        <v>40</v>
      </c>
      <c r="AY8">
        <v>59</v>
      </c>
      <c r="AZ8">
        <v>66</v>
      </c>
      <c r="BA8">
        <v>52</v>
      </c>
      <c r="BB8">
        <v>30</v>
      </c>
      <c r="BC8">
        <v>151</v>
      </c>
      <c r="BD8">
        <v>38</v>
      </c>
      <c r="BE8">
        <v>37</v>
      </c>
      <c r="BF8">
        <v>53</v>
      </c>
      <c r="BG8">
        <v>82</v>
      </c>
      <c r="BH8">
        <v>32</v>
      </c>
      <c r="BI8">
        <v>46</v>
      </c>
      <c r="BJ8">
        <v>89</v>
      </c>
      <c r="BK8">
        <v>38</v>
      </c>
      <c r="BL8">
        <v>40</v>
      </c>
      <c r="BM8">
        <v>46</v>
      </c>
      <c r="BN8">
        <v>42</v>
      </c>
      <c r="BO8">
        <v>58</v>
      </c>
      <c r="BP8">
        <v>48</v>
      </c>
      <c r="BQ8">
        <v>153</v>
      </c>
      <c r="BR8">
        <v>66</v>
      </c>
      <c r="BS8">
        <v>40</v>
      </c>
      <c r="BT8">
        <v>58</v>
      </c>
      <c r="BU8">
        <v>54</v>
      </c>
      <c r="BV8">
        <v>41</v>
      </c>
      <c r="BW8">
        <v>58</v>
      </c>
      <c r="BX8">
        <v>329</v>
      </c>
      <c r="BY8">
        <v>35</v>
      </c>
      <c r="BZ8">
        <v>37</v>
      </c>
      <c r="CA8">
        <v>71</v>
      </c>
      <c r="CB8">
        <v>69</v>
      </c>
      <c r="CC8">
        <v>90</v>
      </c>
      <c r="CD8">
        <v>88</v>
      </c>
      <c r="CE8">
        <v>444</v>
      </c>
      <c r="CF8">
        <v>40</v>
      </c>
      <c r="CG8">
        <v>53</v>
      </c>
      <c r="CH8">
        <v>78</v>
      </c>
      <c r="CI8">
        <v>73</v>
      </c>
      <c r="CJ8">
        <v>63</v>
      </c>
      <c r="CK8">
        <v>23</v>
      </c>
      <c r="CL8">
        <v>94</v>
      </c>
      <c r="CM8">
        <v>48</v>
      </c>
      <c r="CN8">
        <v>38</v>
      </c>
      <c r="CO8">
        <v>50</v>
      </c>
      <c r="CP8">
        <v>93</v>
      </c>
      <c r="CQ8">
        <v>58</v>
      </c>
      <c r="CR8">
        <v>0</v>
      </c>
      <c r="CS8">
        <v>184</v>
      </c>
      <c r="CT8">
        <v>92</v>
      </c>
      <c r="CU8">
        <v>23</v>
      </c>
      <c r="CV8">
        <v>58</v>
      </c>
      <c r="CW8">
        <v>69</v>
      </c>
      <c r="CX8">
        <v>190</v>
      </c>
      <c r="CY8">
        <v>46</v>
      </c>
      <c r="CZ8">
        <v>412</v>
      </c>
      <c r="DA8">
        <v>46</v>
      </c>
      <c r="DB8">
        <v>52</v>
      </c>
      <c r="DC8">
        <v>84</v>
      </c>
      <c r="DD8">
        <v>90</v>
      </c>
      <c r="DE8">
        <v>145</v>
      </c>
      <c r="DF8">
        <v>62</v>
      </c>
      <c r="DG8">
        <v>503</v>
      </c>
      <c r="DH8">
        <v>64</v>
      </c>
      <c r="DI8">
        <v>100</v>
      </c>
      <c r="DJ8">
        <v>94</v>
      </c>
      <c r="DK8">
        <v>103</v>
      </c>
      <c r="DL8">
        <v>129</v>
      </c>
    </row>
    <row r="9" spans="2:116" x14ac:dyDescent="0.25">
      <c r="B9">
        <v>35019.455988000002</v>
      </c>
      <c r="C9" t="s">
        <v>6</v>
      </c>
      <c r="D9">
        <v>168</v>
      </c>
      <c r="E9">
        <v>34</v>
      </c>
      <c r="F9">
        <v>219</v>
      </c>
      <c r="G9" s="1">
        <v>110</v>
      </c>
      <c r="H9" s="1">
        <v>129</v>
      </c>
      <c r="I9" s="1">
        <v>118</v>
      </c>
      <c r="J9" s="1">
        <v>114</v>
      </c>
      <c r="K9" s="5">
        <v>125</v>
      </c>
      <c r="L9" s="1">
        <v>121</v>
      </c>
      <c r="M9">
        <v>334</v>
      </c>
      <c r="N9">
        <v>93</v>
      </c>
      <c r="O9">
        <v>138</v>
      </c>
      <c r="P9">
        <v>139</v>
      </c>
      <c r="Q9">
        <v>140</v>
      </c>
      <c r="R9">
        <v>127</v>
      </c>
      <c r="S9">
        <v>137</v>
      </c>
      <c r="T9">
        <v>354</v>
      </c>
      <c r="U9">
        <v>117</v>
      </c>
      <c r="V9">
        <v>201</v>
      </c>
      <c r="W9">
        <v>156</v>
      </c>
      <c r="X9">
        <v>103</v>
      </c>
      <c r="Y9">
        <v>181</v>
      </c>
      <c r="Z9">
        <v>79</v>
      </c>
      <c r="AA9">
        <v>335</v>
      </c>
      <c r="AB9">
        <v>88</v>
      </c>
      <c r="AC9">
        <v>177</v>
      </c>
      <c r="AD9">
        <v>134</v>
      </c>
      <c r="AE9">
        <v>162</v>
      </c>
      <c r="AF9">
        <v>138</v>
      </c>
      <c r="AG9">
        <v>96</v>
      </c>
      <c r="AH9">
        <v>243</v>
      </c>
      <c r="AI9">
        <v>123</v>
      </c>
      <c r="AJ9">
        <v>129</v>
      </c>
      <c r="AK9">
        <v>122</v>
      </c>
      <c r="AL9">
        <v>114</v>
      </c>
      <c r="AM9">
        <v>112</v>
      </c>
      <c r="AN9">
        <v>145</v>
      </c>
      <c r="AO9">
        <v>435</v>
      </c>
      <c r="AP9">
        <v>132</v>
      </c>
      <c r="AQ9">
        <v>135</v>
      </c>
      <c r="AR9">
        <v>147</v>
      </c>
      <c r="AS9">
        <v>131</v>
      </c>
      <c r="AT9">
        <v>87</v>
      </c>
      <c r="AU9">
        <v>137</v>
      </c>
      <c r="AV9">
        <v>596</v>
      </c>
      <c r="AW9">
        <v>121</v>
      </c>
      <c r="AX9">
        <v>192</v>
      </c>
      <c r="AY9">
        <v>169</v>
      </c>
      <c r="AZ9">
        <v>125</v>
      </c>
      <c r="BA9">
        <v>199</v>
      </c>
      <c r="BB9">
        <v>84</v>
      </c>
      <c r="BC9">
        <v>687</v>
      </c>
      <c r="BD9">
        <v>141</v>
      </c>
      <c r="BE9">
        <v>208</v>
      </c>
      <c r="BF9">
        <v>159</v>
      </c>
      <c r="BG9">
        <v>171</v>
      </c>
      <c r="BH9">
        <v>155</v>
      </c>
      <c r="BI9">
        <v>142</v>
      </c>
      <c r="BJ9">
        <v>312</v>
      </c>
      <c r="BK9">
        <v>114</v>
      </c>
      <c r="BL9">
        <v>109</v>
      </c>
      <c r="BM9">
        <v>138</v>
      </c>
      <c r="BN9">
        <v>116</v>
      </c>
      <c r="BO9">
        <v>129</v>
      </c>
      <c r="BP9">
        <v>97</v>
      </c>
      <c r="BQ9">
        <v>616</v>
      </c>
      <c r="BR9">
        <v>128</v>
      </c>
      <c r="BS9">
        <v>130</v>
      </c>
      <c r="BT9">
        <v>130</v>
      </c>
      <c r="BU9">
        <v>98</v>
      </c>
      <c r="BV9">
        <v>125</v>
      </c>
      <c r="BW9">
        <v>144</v>
      </c>
      <c r="BX9">
        <v>855</v>
      </c>
      <c r="BY9">
        <v>167</v>
      </c>
      <c r="BZ9">
        <v>220</v>
      </c>
      <c r="CA9">
        <v>183</v>
      </c>
      <c r="CB9">
        <v>144</v>
      </c>
      <c r="CC9">
        <v>171</v>
      </c>
      <c r="CD9">
        <v>209</v>
      </c>
      <c r="CE9">
        <v>918</v>
      </c>
      <c r="CF9">
        <v>164</v>
      </c>
      <c r="CG9">
        <v>319</v>
      </c>
      <c r="CH9">
        <v>188</v>
      </c>
      <c r="CI9">
        <v>115</v>
      </c>
      <c r="CJ9">
        <v>171</v>
      </c>
      <c r="CK9">
        <v>67</v>
      </c>
      <c r="CL9">
        <v>363</v>
      </c>
      <c r="CM9">
        <v>149</v>
      </c>
      <c r="CN9">
        <v>92</v>
      </c>
      <c r="CO9">
        <v>125</v>
      </c>
      <c r="CP9">
        <v>120</v>
      </c>
      <c r="CQ9">
        <v>129</v>
      </c>
      <c r="CR9">
        <v>57</v>
      </c>
      <c r="CS9">
        <v>683</v>
      </c>
      <c r="CT9">
        <v>167</v>
      </c>
      <c r="CU9">
        <v>110</v>
      </c>
      <c r="CV9">
        <v>144</v>
      </c>
      <c r="CW9">
        <v>117</v>
      </c>
      <c r="CX9">
        <v>188</v>
      </c>
      <c r="CY9">
        <v>133</v>
      </c>
      <c r="CZ9">
        <v>965</v>
      </c>
      <c r="DA9">
        <v>155</v>
      </c>
      <c r="DB9">
        <v>266</v>
      </c>
      <c r="DC9">
        <v>174</v>
      </c>
      <c r="DD9">
        <v>135</v>
      </c>
      <c r="DE9">
        <v>159</v>
      </c>
      <c r="DF9">
        <v>151</v>
      </c>
      <c r="DG9">
        <v>1011</v>
      </c>
      <c r="DH9">
        <v>168</v>
      </c>
      <c r="DI9">
        <v>633</v>
      </c>
      <c r="DJ9">
        <v>213</v>
      </c>
      <c r="DK9">
        <v>156</v>
      </c>
      <c r="DL9">
        <v>406</v>
      </c>
    </row>
    <row r="10" spans="2:116" x14ac:dyDescent="0.25">
      <c r="B10">
        <v>5163.6865930000004</v>
      </c>
      <c r="C10" t="s">
        <v>7</v>
      </c>
      <c r="D10">
        <v>0</v>
      </c>
      <c r="E10">
        <v>0</v>
      </c>
      <c r="F10">
        <v>0</v>
      </c>
      <c r="G10" s="1">
        <v>0</v>
      </c>
      <c r="H10" s="1">
        <v>0</v>
      </c>
      <c r="I10" s="1">
        <v>0</v>
      </c>
      <c r="J10" s="1">
        <v>0</v>
      </c>
      <c r="K10" s="5">
        <v>0</v>
      </c>
      <c r="L10" s="1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4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2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8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22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22</v>
      </c>
      <c r="BD10">
        <v>0</v>
      </c>
      <c r="BE10">
        <v>2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21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45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82</v>
      </c>
      <c r="CF10">
        <v>0</v>
      </c>
      <c r="CG10">
        <v>7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25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62</v>
      </c>
      <c r="DA10">
        <v>0</v>
      </c>
      <c r="DB10">
        <v>2</v>
      </c>
      <c r="DC10">
        <v>0</v>
      </c>
      <c r="DD10">
        <v>0</v>
      </c>
      <c r="DE10">
        <v>0</v>
      </c>
      <c r="DF10">
        <v>0</v>
      </c>
      <c r="DG10">
        <v>114</v>
      </c>
      <c r="DH10">
        <v>0</v>
      </c>
      <c r="DI10">
        <v>38</v>
      </c>
      <c r="DJ10">
        <v>0</v>
      </c>
      <c r="DK10">
        <v>0</v>
      </c>
      <c r="DL10">
        <v>6</v>
      </c>
    </row>
    <row r="11" spans="2:116" x14ac:dyDescent="0.25">
      <c r="B11">
        <v>1141424.5611639998</v>
      </c>
      <c r="C11" t="s">
        <v>9</v>
      </c>
      <c r="D11">
        <f>SUM(D2:D10)</f>
        <v>1121</v>
      </c>
      <c r="E11">
        <f t="shared" ref="E11:BP11" si="0">SUM(E2:E10)</f>
        <v>432</v>
      </c>
      <c r="F11">
        <f t="shared" si="0"/>
        <v>1455</v>
      </c>
      <c r="G11">
        <f t="shared" si="0"/>
        <v>1000</v>
      </c>
      <c r="H11">
        <f t="shared" si="0"/>
        <v>1108</v>
      </c>
      <c r="I11">
        <f t="shared" si="0"/>
        <v>1129</v>
      </c>
      <c r="J11">
        <f t="shared" si="0"/>
        <v>1165</v>
      </c>
      <c r="K11" s="4">
        <f t="shared" si="0"/>
        <v>1430</v>
      </c>
      <c r="L11">
        <f t="shared" si="0"/>
        <v>1189</v>
      </c>
      <c r="M11">
        <f t="shared" si="0"/>
        <v>1849</v>
      </c>
      <c r="N11">
        <f t="shared" si="0"/>
        <v>971</v>
      </c>
      <c r="O11">
        <f t="shared" si="0"/>
        <v>1218</v>
      </c>
      <c r="P11">
        <f t="shared" si="0"/>
        <v>1307</v>
      </c>
      <c r="Q11">
        <f t="shared" si="0"/>
        <v>1380</v>
      </c>
      <c r="R11">
        <f t="shared" si="0"/>
        <v>1409</v>
      </c>
      <c r="S11">
        <f t="shared" si="0"/>
        <v>1210</v>
      </c>
      <c r="T11">
        <f t="shared" si="0"/>
        <v>1957</v>
      </c>
      <c r="U11">
        <f t="shared" si="0"/>
        <v>1208</v>
      </c>
      <c r="V11">
        <f t="shared" si="0"/>
        <v>1332</v>
      </c>
      <c r="W11">
        <f t="shared" si="0"/>
        <v>1391</v>
      </c>
      <c r="X11">
        <f t="shared" si="0"/>
        <v>1276</v>
      </c>
      <c r="Y11">
        <f t="shared" si="0"/>
        <v>1778</v>
      </c>
      <c r="Z11">
        <f t="shared" si="0"/>
        <v>919</v>
      </c>
      <c r="AA11">
        <f t="shared" si="0"/>
        <v>1903</v>
      </c>
      <c r="AB11">
        <f t="shared" si="0"/>
        <v>993</v>
      </c>
      <c r="AC11">
        <f t="shared" si="0"/>
        <v>1175</v>
      </c>
      <c r="AD11">
        <f t="shared" si="0"/>
        <v>1250</v>
      </c>
      <c r="AE11">
        <f t="shared" si="0"/>
        <v>1407</v>
      </c>
      <c r="AF11">
        <f t="shared" si="0"/>
        <v>1351</v>
      </c>
      <c r="AG11">
        <f t="shared" si="0"/>
        <v>986</v>
      </c>
      <c r="AH11">
        <f t="shared" si="0"/>
        <v>1568</v>
      </c>
      <c r="AI11">
        <f t="shared" si="0"/>
        <v>1094</v>
      </c>
      <c r="AJ11">
        <f t="shared" si="0"/>
        <v>1193</v>
      </c>
      <c r="AK11">
        <f t="shared" si="0"/>
        <v>1185</v>
      </c>
      <c r="AL11">
        <f t="shared" si="0"/>
        <v>1219</v>
      </c>
      <c r="AM11">
        <f t="shared" si="0"/>
        <v>1099</v>
      </c>
      <c r="AN11">
        <f t="shared" si="0"/>
        <v>1275</v>
      </c>
      <c r="AO11">
        <f t="shared" si="0"/>
        <v>2171</v>
      </c>
      <c r="AP11">
        <f t="shared" si="0"/>
        <v>1096</v>
      </c>
      <c r="AQ11">
        <f t="shared" si="0"/>
        <v>1028</v>
      </c>
      <c r="AR11">
        <f t="shared" si="0"/>
        <v>1283</v>
      </c>
      <c r="AS11">
        <f t="shared" si="0"/>
        <v>1450</v>
      </c>
      <c r="AT11">
        <f t="shared" si="0"/>
        <v>1067</v>
      </c>
      <c r="AU11">
        <f t="shared" si="0"/>
        <v>1352</v>
      </c>
      <c r="AV11">
        <f t="shared" si="0"/>
        <v>2464</v>
      </c>
      <c r="AW11">
        <f t="shared" si="0"/>
        <v>1027</v>
      </c>
      <c r="AX11">
        <f t="shared" si="0"/>
        <v>1265</v>
      </c>
      <c r="AY11">
        <f t="shared" si="0"/>
        <v>1387</v>
      </c>
      <c r="AZ11">
        <f t="shared" si="0"/>
        <v>1344</v>
      </c>
      <c r="BA11">
        <f t="shared" si="0"/>
        <v>1414</v>
      </c>
      <c r="BB11">
        <f t="shared" si="0"/>
        <v>985</v>
      </c>
      <c r="BC11">
        <f t="shared" si="0"/>
        <v>2674</v>
      </c>
      <c r="BD11">
        <f t="shared" si="0"/>
        <v>1111</v>
      </c>
      <c r="BE11">
        <f t="shared" si="0"/>
        <v>1299</v>
      </c>
      <c r="BF11">
        <f t="shared" si="0"/>
        <v>1281</v>
      </c>
      <c r="BG11">
        <f t="shared" si="0"/>
        <v>1493</v>
      </c>
      <c r="BH11">
        <f t="shared" si="0"/>
        <v>981</v>
      </c>
      <c r="BI11">
        <f t="shared" si="0"/>
        <v>1139</v>
      </c>
      <c r="BJ11">
        <f t="shared" si="0"/>
        <v>1820</v>
      </c>
      <c r="BK11">
        <f t="shared" si="0"/>
        <v>1022</v>
      </c>
      <c r="BL11">
        <f t="shared" si="0"/>
        <v>1020</v>
      </c>
      <c r="BM11">
        <f t="shared" si="0"/>
        <v>1174</v>
      </c>
      <c r="BN11">
        <f t="shared" si="0"/>
        <v>1097</v>
      </c>
      <c r="BO11">
        <f t="shared" si="0"/>
        <v>1193</v>
      </c>
      <c r="BP11">
        <f t="shared" si="0"/>
        <v>1038</v>
      </c>
      <c r="BQ11">
        <f t="shared" ref="BQ11:DL11" si="1">SUM(BQ2:BQ10)</f>
        <v>2641</v>
      </c>
      <c r="BR11">
        <f t="shared" si="1"/>
        <v>1243</v>
      </c>
      <c r="BS11">
        <f t="shared" si="1"/>
        <v>1097</v>
      </c>
      <c r="BT11">
        <f t="shared" si="1"/>
        <v>1207</v>
      </c>
      <c r="BU11">
        <f t="shared" si="1"/>
        <v>1161</v>
      </c>
      <c r="BV11">
        <f t="shared" si="1"/>
        <v>1037</v>
      </c>
      <c r="BW11">
        <f t="shared" si="1"/>
        <v>1356</v>
      </c>
      <c r="BX11">
        <f t="shared" si="1"/>
        <v>3489</v>
      </c>
      <c r="BY11">
        <f t="shared" si="1"/>
        <v>1155</v>
      </c>
      <c r="BZ11">
        <f t="shared" si="1"/>
        <v>1376</v>
      </c>
      <c r="CA11">
        <f t="shared" si="1"/>
        <v>1448</v>
      </c>
      <c r="CB11">
        <f t="shared" si="1"/>
        <v>1359</v>
      </c>
      <c r="CC11">
        <f t="shared" si="1"/>
        <v>1412</v>
      </c>
      <c r="CD11">
        <f t="shared" si="1"/>
        <v>1621</v>
      </c>
      <c r="CE11">
        <f t="shared" si="1"/>
        <v>3980</v>
      </c>
      <c r="CF11">
        <f t="shared" si="1"/>
        <v>1336</v>
      </c>
      <c r="CG11">
        <f t="shared" si="1"/>
        <v>1702</v>
      </c>
      <c r="CH11">
        <f t="shared" si="1"/>
        <v>1486</v>
      </c>
      <c r="CI11">
        <f t="shared" si="1"/>
        <v>1384</v>
      </c>
      <c r="CJ11">
        <f t="shared" si="1"/>
        <v>1123</v>
      </c>
      <c r="CK11">
        <f t="shared" si="1"/>
        <v>802</v>
      </c>
      <c r="CL11">
        <f t="shared" si="1"/>
        <v>1977</v>
      </c>
      <c r="CM11">
        <f t="shared" si="1"/>
        <v>1191</v>
      </c>
      <c r="CN11">
        <f t="shared" si="1"/>
        <v>943</v>
      </c>
      <c r="CO11">
        <f t="shared" si="1"/>
        <v>1194</v>
      </c>
      <c r="CP11">
        <f t="shared" si="1"/>
        <v>1375</v>
      </c>
      <c r="CQ11">
        <f t="shared" si="1"/>
        <v>1193</v>
      </c>
      <c r="CR11">
        <f t="shared" si="1"/>
        <v>488</v>
      </c>
      <c r="CS11">
        <f t="shared" si="1"/>
        <v>2831</v>
      </c>
      <c r="CT11">
        <f t="shared" si="1"/>
        <v>1458</v>
      </c>
      <c r="CU11">
        <f t="shared" si="1"/>
        <v>960</v>
      </c>
      <c r="CV11">
        <f t="shared" si="1"/>
        <v>1287</v>
      </c>
      <c r="CW11">
        <f t="shared" si="1"/>
        <v>1313</v>
      </c>
      <c r="CX11">
        <f t="shared" si="1"/>
        <v>1756</v>
      </c>
      <c r="CY11">
        <f t="shared" si="1"/>
        <v>1275</v>
      </c>
      <c r="CZ11">
        <f t="shared" si="1"/>
        <v>4029</v>
      </c>
      <c r="DA11">
        <f t="shared" si="1"/>
        <v>1202</v>
      </c>
      <c r="DB11">
        <f t="shared" si="1"/>
        <v>1474</v>
      </c>
      <c r="DC11">
        <f t="shared" si="1"/>
        <v>1456</v>
      </c>
      <c r="DD11">
        <f t="shared" si="1"/>
        <v>1452</v>
      </c>
      <c r="DE11">
        <f t="shared" si="1"/>
        <v>1447</v>
      </c>
      <c r="DF11">
        <f t="shared" si="1"/>
        <v>1179</v>
      </c>
      <c r="DG11">
        <f t="shared" si="1"/>
        <v>4448</v>
      </c>
      <c r="DH11">
        <f t="shared" si="1"/>
        <v>1412</v>
      </c>
      <c r="DI11">
        <f t="shared" si="1"/>
        <v>2470</v>
      </c>
      <c r="DJ11">
        <f t="shared" si="1"/>
        <v>1604</v>
      </c>
      <c r="DK11">
        <f t="shared" si="1"/>
        <v>1706</v>
      </c>
      <c r="DL11">
        <f t="shared" si="1"/>
        <v>1664</v>
      </c>
    </row>
    <row r="12" spans="2:116" x14ac:dyDescent="0.25">
      <c r="B12">
        <f>4.660644886*4.660644886</f>
        <v>21.721610753397954</v>
      </c>
      <c r="J12" s="2"/>
      <c r="L12"/>
    </row>
    <row r="13" spans="2:116" x14ac:dyDescent="0.25"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 t="s">
        <v>21</v>
      </c>
      <c r="I13" s="2" t="s">
        <v>22</v>
      </c>
      <c r="J13" t="s">
        <v>23</v>
      </c>
      <c r="K13" s="4" t="s">
        <v>24</v>
      </c>
      <c r="L13" t="s">
        <v>25</v>
      </c>
      <c r="M13" t="s">
        <v>26</v>
      </c>
      <c r="N13" t="s">
        <v>27</v>
      </c>
      <c r="O13" t="s">
        <v>28</v>
      </c>
      <c r="P13" t="s">
        <v>29</v>
      </c>
      <c r="Q13" t="s">
        <v>30</v>
      </c>
      <c r="R13" t="s">
        <v>31</v>
      </c>
      <c r="S13" t="s">
        <v>32</v>
      </c>
      <c r="T13" t="s">
        <v>33</v>
      </c>
      <c r="U13" t="s">
        <v>34</v>
      </c>
      <c r="V13" t="s">
        <v>35</v>
      </c>
      <c r="W13" t="s">
        <v>36</v>
      </c>
      <c r="X13" t="s">
        <v>37</v>
      </c>
      <c r="Y13" t="s">
        <v>38</v>
      </c>
      <c r="Z13" t="s">
        <v>39</v>
      </c>
      <c r="AA13" t="s">
        <v>40</v>
      </c>
      <c r="AB13" t="s">
        <v>41</v>
      </c>
      <c r="AC13" t="s">
        <v>42</v>
      </c>
      <c r="AD13" t="s">
        <v>43</v>
      </c>
      <c r="AE13" t="s">
        <v>44</v>
      </c>
      <c r="AF13" t="s">
        <v>45</v>
      </c>
      <c r="AG13" t="s">
        <v>46</v>
      </c>
      <c r="AH13" t="s">
        <v>47</v>
      </c>
      <c r="AI13" t="s">
        <v>48</v>
      </c>
      <c r="AJ13" t="s">
        <v>49</v>
      </c>
      <c r="AK13" t="s">
        <v>50</v>
      </c>
      <c r="AL13" t="s">
        <v>51</v>
      </c>
      <c r="AM13" t="s">
        <v>52</v>
      </c>
      <c r="AN13" t="s">
        <v>53</v>
      </c>
      <c r="AO13" t="s">
        <v>54</v>
      </c>
      <c r="AP13" t="s">
        <v>55</v>
      </c>
      <c r="AQ13" t="s">
        <v>56</v>
      </c>
      <c r="AR13" t="s">
        <v>57</v>
      </c>
      <c r="AS13" t="s">
        <v>58</v>
      </c>
      <c r="AT13" t="s">
        <v>59</v>
      </c>
      <c r="AU13" t="s">
        <v>60</v>
      </c>
      <c r="AV13" t="s">
        <v>61</v>
      </c>
      <c r="AW13" t="s">
        <v>62</v>
      </c>
      <c r="AX13" t="s">
        <v>63</v>
      </c>
      <c r="AY13" t="s">
        <v>64</v>
      </c>
      <c r="AZ13" t="s">
        <v>65</v>
      </c>
      <c r="BA13" t="s">
        <v>66</v>
      </c>
      <c r="BB13" t="s">
        <v>67</v>
      </c>
      <c r="BC13" t="s">
        <v>68</v>
      </c>
      <c r="BD13" t="s">
        <v>69</v>
      </c>
      <c r="BE13" t="s">
        <v>70</v>
      </c>
      <c r="BF13" t="s">
        <v>71</v>
      </c>
      <c r="BG13" t="s">
        <v>72</v>
      </c>
      <c r="BH13" t="s">
        <v>73</v>
      </c>
      <c r="BI13" t="s">
        <v>74</v>
      </c>
      <c r="BJ13" t="s">
        <v>75</v>
      </c>
      <c r="BK13" t="s">
        <v>76</v>
      </c>
      <c r="BL13" t="s">
        <v>77</v>
      </c>
      <c r="BM13" t="s">
        <v>78</v>
      </c>
      <c r="BN13" t="s">
        <v>79</v>
      </c>
      <c r="BO13" t="s">
        <v>80</v>
      </c>
      <c r="BP13" t="s">
        <v>81</v>
      </c>
      <c r="BQ13" t="s">
        <v>82</v>
      </c>
      <c r="BR13" t="s">
        <v>83</v>
      </c>
      <c r="BS13" t="s">
        <v>84</v>
      </c>
      <c r="BT13" t="s">
        <v>85</v>
      </c>
      <c r="BU13" t="s">
        <v>86</v>
      </c>
      <c r="BV13" t="s">
        <v>87</v>
      </c>
      <c r="BW13" t="s">
        <v>88</v>
      </c>
      <c r="BX13" t="s">
        <v>89</v>
      </c>
      <c r="BY13" t="s">
        <v>90</v>
      </c>
      <c r="BZ13" t="s">
        <v>91</v>
      </c>
      <c r="CA13" t="s">
        <v>92</v>
      </c>
      <c r="CB13" t="s">
        <v>93</v>
      </c>
      <c r="CC13" t="s">
        <v>94</v>
      </c>
      <c r="CD13" t="s">
        <v>95</v>
      </c>
      <c r="CE13" t="s">
        <v>96</v>
      </c>
      <c r="CF13" t="s">
        <v>97</v>
      </c>
      <c r="CG13" t="s">
        <v>98</v>
      </c>
      <c r="CH13" t="s">
        <v>99</v>
      </c>
      <c r="CI13" t="s">
        <v>100</v>
      </c>
      <c r="CJ13" t="s">
        <v>101</v>
      </c>
      <c r="CK13" t="s">
        <v>102</v>
      </c>
      <c r="CL13" t="s">
        <v>103</v>
      </c>
      <c r="CM13" t="s">
        <v>104</v>
      </c>
      <c r="CN13" t="s">
        <v>105</v>
      </c>
      <c r="CO13" t="s">
        <v>106</v>
      </c>
      <c r="CP13" t="s">
        <v>107</v>
      </c>
      <c r="CQ13" t="s">
        <v>108</v>
      </c>
      <c r="CR13" t="s">
        <v>109</v>
      </c>
      <c r="CS13" t="s">
        <v>110</v>
      </c>
      <c r="CT13" t="s">
        <v>111</v>
      </c>
      <c r="CU13" t="s">
        <v>112</v>
      </c>
      <c r="CV13" t="s">
        <v>113</v>
      </c>
      <c r="CW13" t="s">
        <v>114</v>
      </c>
      <c r="CX13" t="s">
        <v>115</v>
      </c>
      <c r="CY13" t="s">
        <v>116</v>
      </c>
      <c r="CZ13" t="s">
        <v>117</v>
      </c>
      <c r="DA13" t="s">
        <v>118</v>
      </c>
      <c r="DB13" t="s">
        <v>119</v>
      </c>
      <c r="DC13" t="s">
        <v>120</v>
      </c>
      <c r="DD13" t="s">
        <v>121</v>
      </c>
      <c r="DE13" t="s">
        <v>122</v>
      </c>
      <c r="DF13" t="s">
        <v>123</v>
      </c>
      <c r="DG13" t="s">
        <v>124</v>
      </c>
      <c r="DH13" t="s">
        <v>125</v>
      </c>
      <c r="DI13" t="s">
        <v>126</v>
      </c>
      <c r="DJ13" t="s">
        <v>127</v>
      </c>
      <c r="DK13" t="s">
        <v>128</v>
      </c>
      <c r="DL13" t="s">
        <v>129</v>
      </c>
    </row>
    <row r="14" spans="2:116" x14ac:dyDescent="0.25">
      <c r="B14">
        <v>1</v>
      </c>
      <c r="C14" t="s">
        <v>1</v>
      </c>
      <c r="D14" s="1">
        <f>(D2*$B$12)/$B2*100</f>
        <v>0</v>
      </c>
      <c r="E14" s="1">
        <f t="shared" ref="E14:BP18" si="2">(E2*$B$12)/$B2*100</f>
        <v>0</v>
      </c>
      <c r="F14" s="1">
        <f t="shared" si="2"/>
        <v>0</v>
      </c>
      <c r="G14" s="1">
        <f t="shared" si="2"/>
        <v>0</v>
      </c>
      <c r="H14" s="1">
        <f t="shared" si="2"/>
        <v>0</v>
      </c>
      <c r="I14" s="1">
        <f t="shared" si="2"/>
        <v>0</v>
      </c>
      <c r="J14" s="1">
        <f t="shared" si="2"/>
        <v>0</v>
      </c>
      <c r="K14" s="5">
        <f t="shared" si="2"/>
        <v>0</v>
      </c>
      <c r="L14" s="1">
        <f t="shared" si="2"/>
        <v>0</v>
      </c>
      <c r="M14" s="1">
        <f t="shared" si="2"/>
        <v>0</v>
      </c>
      <c r="N14" s="1">
        <f t="shared" si="2"/>
        <v>0</v>
      </c>
      <c r="O14" s="1">
        <f t="shared" si="2"/>
        <v>0</v>
      </c>
      <c r="P14" s="1">
        <f t="shared" si="2"/>
        <v>0</v>
      </c>
      <c r="Q14" s="1">
        <f t="shared" si="2"/>
        <v>0</v>
      </c>
      <c r="R14" s="1">
        <f t="shared" si="2"/>
        <v>0</v>
      </c>
      <c r="S14" s="1">
        <f t="shared" si="2"/>
        <v>0</v>
      </c>
      <c r="T14" s="1">
        <f t="shared" si="2"/>
        <v>0</v>
      </c>
      <c r="U14" s="1">
        <f t="shared" si="2"/>
        <v>0</v>
      </c>
      <c r="V14" s="1">
        <f t="shared" si="2"/>
        <v>0</v>
      </c>
      <c r="W14" s="1">
        <f t="shared" si="2"/>
        <v>0</v>
      </c>
      <c r="X14" s="1">
        <f t="shared" si="2"/>
        <v>0</v>
      </c>
      <c r="Y14" s="1">
        <f t="shared" si="2"/>
        <v>0</v>
      </c>
      <c r="Z14" s="1">
        <f t="shared" si="2"/>
        <v>0</v>
      </c>
      <c r="AA14" s="1">
        <f t="shared" si="2"/>
        <v>0</v>
      </c>
      <c r="AB14" s="1">
        <f t="shared" si="2"/>
        <v>0</v>
      </c>
      <c r="AC14" s="1">
        <f t="shared" si="2"/>
        <v>0</v>
      </c>
      <c r="AD14" s="1">
        <f t="shared" si="2"/>
        <v>0</v>
      </c>
      <c r="AE14" s="1">
        <f t="shared" si="2"/>
        <v>0</v>
      </c>
      <c r="AF14" s="1">
        <f t="shared" si="2"/>
        <v>0</v>
      </c>
      <c r="AG14" s="1">
        <f t="shared" si="2"/>
        <v>0</v>
      </c>
      <c r="AH14" s="1">
        <f t="shared" si="2"/>
        <v>0</v>
      </c>
      <c r="AI14" s="1">
        <f t="shared" si="2"/>
        <v>0</v>
      </c>
      <c r="AJ14" s="1">
        <f t="shared" si="2"/>
        <v>0</v>
      </c>
      <c r="AK14" s="1">
        <f t="shared" si="2"/>
        <v>0</v>
      </c>
      <c r="AL14" s="1">
        <f t="shared" si="2"/>
        <v>0</v>
      </c>
      <c r="AM14" s="1">
        <f t="shared" si="2"/>
        <v>0</v>
      </c>
      <c r="AN14" s="1">
        <f t="shared" si="2"/>
        <v>0</v>
      </c>
      <c r="AO14" s="1">
        <f t="shared" si="2"/>
        <v>0</v>
      </c>
      <c r="AP14" s="1">
        <f t="shared" si="2"/>
        <v>0</v>
      </c>
      <c r="AQ14" s="1">
        <f t="shared" si="2"/>
        <v>0</v>
      </c>
      <c r="AR14" s="1">
        <f t="shared" si="2"/>
        <v>0</v>
      </c>
      <c r="AS14" s="1">
        <f t="shared" si="2"/>
        <v>0</v>
      </c>
      <c r="AT14" s="1">
        <f t="shared" si="2"/>
        <v>0</v>
      </c>
      <c r="AU14" s="1">
        <f t="shared" si="2"/>
        <v>0</v>
      </c>
      <c r="AV14" s="1">
        <f t="shared" si="2"/>
        <v>0</v>
      </c>
      <c r="AW14" s="1">
        <f t="shared" si="2"/>
        <v>0</v>
      </c>
      <c r="AX14" s="1">
        <f t="shared" si="2"/>
        <v>0</v>
      </c>
      <c r="AY14" s="1">
        <f t="shared" si="2"/>
        <v>0</v>
      </c>
      <c r="AZ14" s="1">
        <f t="shared" si="2"/>
        <v>0</v>
      </c>
      <c r="BA14" s="1">
        <f t="shared" si="2"/>
        <v>0</v>
      </c>
      <c r="BB14" s="1">
        <f t="shared" si="2"/>
        <v>0</v>
      </c>
      <c r="BC14" s="1">
        <f t="shared" si="2"/>
        <v>0</v>
      </c>
      <c r="BD14" s="1">
        <f t="shared" si="2"/>
        <v>0</v>
      </c>
      <c r="BE14" s="1">
        <f t="shared" si="2"/>
        <v>0</v>
      </c>
      <c r="BF14" s="1">
        <f t="shared" si="2"/>
        <v>0</v>
      </c>
      <c r="BG14" s="1">
        <f t="shared" si="2"/>
        <v>0</v>
      </c>
      <c r="BH14" s="1">
        <f t="shared" si="2"/>
        <v>0</v>
      </c>
      <c r="BI14" s="1">
        <f t="shared" si="2"/>
        <v>0</v>
      </c>
      <c r="BJ14" s="1">
        <f t="shared" si="2"/>
        <v>0</v>
      </c>
      <c r="BK14" s="1">
        <f t="shared" si="2"/>
        <v>0</v>
      </c>
      <c r="BL14" s="1">
        <f t="shared" si="2"/>
        <v>0</v>
      </c>
      <c r="BM14" s="1">
        <f t="shared" si="2"/>
        <v>0</v>
      </c>
      <c r="BN14" s="1">
        <f t="shared" si="2"/>
        <v>0</v>
      </c>
      <c r="BO14" s="1">
        <f t="shared" si="2"/>
        <v>0</v>
      </c>
      <c r="BP14" s="1">
        <f t="shared" si="2"/>
        <v>0</v>
      </c>
      <c r="BQ14" s="1">
        <f t="shared" ref="BQ14:DL19" si="3">(BQ2*$B$12)/$B2*100</f>
        <v>0</v>
      </c>
      <c r="BR14" s="1">
        <f t="shared" si="3"/>
        <v>0</v>
      </c>
      <c r="BS14" s="1">
        <f t="shared" si="3"/>
        <v>0</v>
      </c>
      <c r="BT14" s="1">
        <f t="shared" si="3"/>
        <v>0</v>
      </c>
      <c r="BU14" s="1">
        <f t="shared" si="3"/>
        <v>0</v>
      </c>
      <c r="BV14" s="1">
        <f t="shared" si="3"/>
        <v>0</v>
      </c>
      <c r="BW14" s="1">
        <f t="shared" si="3"/>
        <v>0</v>
      </c>
      <c r="BX14" s="1">
        <f t="shared" si="3"/>
        <v>0</v>
      </c>
      <c r="BY14" s="1">
        <f t="shared" si="3"/>
        <v>0</v>
      </c>
      <c r="BZ14" s="1">
        <f t="shared" si="3"/>
        <v>0</v>
      </c>
      <c r="CA14" s="1">
        <f t="shared" si="3"/>
        <v>0</v>
      </c>
      <c r="CB14" s="1">
        <f t="shared" si="3"/>
        <v>0</v>
      </c>
      <c r="CC14" s="1">
        <f t="shared" si="3"/>
        <v>0</v>
      </c>
      <c r="CD14" s="1">
        <f t="shared" si="3"/>
        <v>0</v>
      </c>
      <c r="CE14" s="1">
        <f t="shared" si="3"/>
        <v>0</v>
      </c>
      <c r="CF14" s="1">
        <f t="shared" si="3"/>
        <v>0</v>
      </c>
      <c r="CG14" s="1">
        <f t="shared" si="3"/>
        <v>0</v>
      </c>
      <c r="CH14" s="1">
        <f t="shared" si="3"/>
        <v>0</v>
      </c>
      <c r="CI14" s="1">
        <f t="shared" si="3"/>
        <v>0</v>
      </c>
      <c r="CJ14" s="1">
        <f t="shared" si="3"/>
        <v>0</v>
      </c>
      <c r="CK14" s="1">
        <f t="shared" si="3"/>
        <v>0</v>
      </c>
      <c r="CL14" s="1">
        <f t="shared" si="3"/>
        <v>0</v>
      </c>
      <c r="CM14" s="1">
        <f t="shared" si="3"/>
        <v>0</v>
      </c>
      <c r="CN14" s="1">
        <f t="shared" si="3"/>
        <v>0</v>
      </c>
      <c r="CO14" s="1">
        <f t="shared" si="3"/>
        <v>0</v>
      </c>
      <c r="CP14" s="1">
        <f t="shared" si="3"/>
        <v>0</v>
      </c>
      <c r="CQ14" s="1">
        <f t="shared" si="3"/>
        <v>0</v>
      </c>
      <c r="CR14" s="1">
        <f t="shared" si="3"/>
        <v>0</v>
      </c>
      <c r="CS14" s="1">
        <f t="shared" si="3"/>
        <v>0</v>
      </c>
      <c r="CT14" s="1">
        <f t="shared" si="3"/>
        <v>0</v>
      </c>
      <c r="CU14" s="1">
        <f t="shared" si="3"/>
        <v>0</v>
      </c>
      <c r="CV14" s="1">
        <f t="shared" si="3"/>
        <v>0</v>
      </c>
      <c r="CW14" s="1">
        <f t="shared" si="3"/>
        <v>0</v>
      </c>
      <c r="CX14" s="1">
        <f t="shared" si="3"/>
        <v>0</v>
      </c>
      <c r="CY14" s="1">
        <f t="shared" si="3"/>
        <v>0</v>
      </c>
      <c r="CZ14" s="1">
        <f t="shared" si="3"/>
        <v>0</v>
      </c>
      <c r="DA14" s="1">
        <f t="shared" si="3"/>
        <v>0</v>
      </c>
      <c r="DB14" s="1">
        <f t="shared" si="3"/>
        <v>0</v>
      </c>
      <c r="DC14" s="1">
        <f t="shared" si="3"/>
        <v>0</v>
      </c>
      <c r="DD14" s="1">
        <f t="shared" si="3"/>
        <v>0</v>
      </c>
      <c r="DE14" s="1">
        <f t="shared" si="3"/>
        <v>0</v>
      </c>
      <c r="DF14" s="1">
        <f t="shared" si="3"/>
        <v>0</v>
      </c>
      <c r="DG14" s="1">
        <f t="shared" si="3"/>
        <v>0</v>
      </c>
      <c r="DH14" s="1">
        <f t="shared" si="3"/>
        <v>0</v>
      </c>
      <c r="DI14" s="1">
        <f t="shared" si="3"/>
        <v>2.6163766932201438</v>
      </c>
      <c r="DJ14" s="1">
        <f t="shared" si="3"/>
        <v>0</v>
      </c>
      <c r="DK14" s="1">
        <f t="shared" si="3"/>
        <v>0</v>
      </c>
      <c r="DL14" s="1">
        <f t="shared" si="3"/>
        <v>0</v>
      </c>
    </row>
    <row r="15" spans="2:116" x14ac:dyDescent="0.25">
      <c r="B15">
        <v>2</v>
      </c>
      <c r="C15" t="s">
        <v>0</v>
      </c>
      <c r="D15" s="1">
        <f t="shared" ref="D15:S23" si="4">(D3*$B$12)/$B3*100</f>
        <v>1.3994397399256626</v>
      </c>
      <c r="E15" s="1">
        <f t="shared" si="4"/>
        <v>0.58728438383775849</v>
      </c>
      <c r="F15" s="1">
        <f t="shared" si="4"/>
        <v>1.991090550409055</v>
      </c>
      <c r="G15" s="1">
        <f t="shared" si="4"/>
        <v>1.386340459988761</v>
      </c>
      <c r="H15" s="1">
        <f t="shared" si="4"/>
        <v>1.4976843394524253</v>
      </c>
      <c r="I15" s="1">
        <f t="shared" si="4"/>
        <v>1.5522646725228488</v>
      </c>
      <c r="J15" s="1">
        <f t="shared" si="4"/>
        <v>1.6112114322389064</v>
      </c>
      <c r="K15" s="5">
        <f t="shared" si="4"/>
        <v>1.9976401903775058</v>
      </c>
      <c r="L15" s="1">
        <f t="shared" si="4"/>
        <v>1.6854406852146824</v>
      </c>
      <c r="M15" s="1">
        <f t="shared" si="4"/>
        <v>2.5827413608924479</v>
      </c>
      <c r="N15" s="1">
        <f t="shared" si="4"/>
        <v>1.2968287137532661</v>
      </c>
      <c r="O15" s="1">
        <f t="shared" si="4"/>
        <v>1.6570589120180623</v>
      </c>
      <c r="P15" s="1">
        <f t="shared" si="4"/>
        <v>1.836082404489052</v>
      </c>
      <c r="Q15" s="1">
        <f t="shared" si="4"/>
        <v>1.9430598573070821</v>
      </c>
      <c r="R15" s="1">
        <f t="shared" si="4"/>
        <v>2.0020066170231399</v>
      </c>
      <c r="S15" s="1">
        <f t="shared" si="4"/>
        <v>1.6701581919549637</v>
      </c>
      <c r="T15" s="1">
        <f t="shared" si="2"/>
        <v>2.724650226875549</v>
      </c>
      <c r="U15" s="1">
        <f t="shared" si="2"/>
        <v>1.6592421253408793</v>
      </c>
      <c r="V15" s="1">
        <f t="shared" si="2"/>
        <v>1.7989677780011637</v>
      </c>
      <c r="W15" s="1">
        <f t="shared" si="2"/>
        <v>1.9539759239211671</v>
      </c>
      <c r="X15" s="1">
        <f t="shared" si="2"/>
        <v>1.8666473910084889</v>
      </c>
      <c r="Y15" s="1">
        <f t="shared" si="2"/>
        <v>2.4670310547831491</v>
      </c>
      <c r="Z15" s="1">
        <f t="shared" si="2"/>
        <v>1.2051337541949543</v>
      </c>
      <c r="AA15" s="1">
        <f t="shared" si="2"/>
        <v>2.6351384806400544</v>
      </c>
      <c r="AB15" s="1">
        <f t="shared" si="2"/>
        <v>1.3426761935324221</v>
      </c>
      <c r="AC15" s="1">
        <f t="shared" si="2"/>
        <v>1.5500814592000318</v>
      </c>
      <c r="AD15" s="1">
        <f t="shared" si="2"/>
        <v>1.7400210182851059</v>
      </c>
      <c r="AE15" s="1">
        <f t="shared" si="2"/>
        <v>1.9954569770546893</v>
      </c>
      <c r="AF15" s="1">
        <f t="shared" si="2"/>
        <v>1.7749524314501774</v>
      </c>
      <c r="AG15" s="1">
        <f t="shared" si="2"/>
        <v>1.3797908200203099</v>
      </c>
      <c r="AH15" s="1">
        <f t="shared" si="2"/>
        <v>2.1635644029115939</v>
      </c>
      <c r="AI15" s="1">
        <f t="shared" si="2"/>
        <v>1.4518368596732694</v>
      </c>
      <c r="AJ15" s="1">
        <f t="shared" si="2"/>
        <v>1.6308603521442588</v>
      </c>
      <c r="AK15" s="1">
        <f t="shared" si="2"/>
        <v>1.6570589120180623</v>
      </c>
      <c r="AL15" s="1">
        <f t="shared" si="2"/>
        <v>1.7203720983797535</v>
      </c>
      <c r="AM15" s="1">
        <f t="shared" si="2"/>
        <v>1.4845850595155234</v>
      </c>
      <c r="AN15" s="1">
        <f t="shared" si="2"/>
        <v>1.7749524314501774</v>
      </c>
      <c r="AO15" s="1">
        <f t="shared" si="2"/>
        <v>2.9997351055504837</v>
      </c>
      <c r="AP15" s="1">
        <f t="shared" si="2"/>
        <v>1.5064171927436929</v>
      </c>
      <c r="AQ15" s="1">
        <f t="shared" si="2"/>
        <v>1.3448594068552389</v>
      </c>
      <c r="AR15" s="1">
        <f t="shared" si="2"/>
        <v>1.7705860048045432</v>
      </c>
      <c r="AS15" s="1">
        <f t="shared" si="2"/>
        <v>2.0849687232901837</v>
      </c>
      <c r="AT15" s="1">
        <f t="shared" si="2"/>
        <v>1.3907068866343948</v>
      </c>
      <c r="AU15" s="1">
        <f t="shared" si="2"/>
        <v>1.9779912704721532</v>
      </c>
      <c r="AV15" s="1">
        <f t="shared" si="2"/>
        <v>3.2704535575797853</v>
      </c>
      <c r="AW15" s="1">
        <f t="shared" si="2"/>
        <v>1.4998675527752419</v>
      </c>
      <c r="AX15" s="1">
        <f t="shared" si="2"/>
        <v>1.7029063917972183</v>
      </c>
      <c r="AY15" s="1">
        <f t="shared" si="2"/>
        <v>1.9670752038580688</v>
      </c>
      <c r="AZ15" s="1">
        <f t="shared" si="2"/>
        <v>1.9714416305037026</v>
      </c>
      <c r="BA15" s="1">
        <f t="shared" si="2"/>
        <v>1.9539759239211671</v>
      </c>
      <c r="BB15" s="1">
        <f t="shared" si="2"/>
        <v>1.386340459988761</v>
      </c>
      <c r="BC15" s="1">
        <f t="shared" si="2"/>
        <v>3.4385609834366906</v>
      </c>
      <c r="BD15" s="1">
        <f t="shared" si="2"/>
        <v>1.6068450055932726</v>
      </c>
      <c r="BE15" s="1">
        <f t="shared" si="2"/>
        <v>1.7225553117025707</v>
      </c>
      <c r="BF15" s="1">
        <f t="shared" si="2"/>
        <v>1.7793188580958113</v>
      </c>
      <c r="BG15" s="1">
        <f t="shared" si="2"/>
        <v>2.1329994163921566</v>
      </c>
      <c r="BH15" s="1">
        <f t="shared" si="2"/>
        <v>1.1854848342896018</v>
      </c>
      <c r="BI15" s="1">
        <f t="shared" si="2"/>
        <v>1.5457150325543978</v>
      </c>
      <c r="BJ15" s="1">
        <f t="shared" si="2"/>
        <v>2.5237946011763901</v>
      </c>
      <c r="BK15" s="1">
        <f t="shared" si="2"/>
        <v>1.3972565266028456</v>
      </c>
      <c r="BL15" s="1">
        <f t="shared" si="2"/>
        <v>1.3623251134377745</v>
      </c>
      <c r="BM15" s="1">
        <f t="shared" si="2"/>
        <v>1.6221274988529912</v>
      </c>
      <c r="BN15" s="1">
        <f t="shared" si="2"/>
        <v>1.5304325392946794</v>
      </c>
      <c r="BO15" s="1">
        <f t="shared" si="2"/>
        <v>1.6308603521442588</v>
      </c>
      <c r="BP15" s="1">
        <f t="shared" si="2"/>
        <v>1.4103558065397472</v>
      </c>
      <c r="BQ15" s="1">
        <f t="shared" si="3"/>
        <v>3.3927135036575344</v>
      </c>
      <c r="BR15" s="1">
        <f t="shared" si="3"/>
        <v>1.7422042316079231</v>
      </c>
      <c r="BS15" s="1">
        <f t="shared" si="3"/>
        <v>1.4824018461927064</v>
      </c>
      <c r="BT15" s="1">
        <f t="shared" si="3"/>
        <v>1.6767078319234148</v>
      </c>
      <c r="BU15" s="1">
        <f t="shared" si="3"/>
        <v>1.6657917653093299</v>
      </c>
      <c r="BV15" s="1">
        <f t="shared" si="3"/>
        <v>1.3557754734693237</v>
      </c>
      <c r="BW15" s="1">
        <f t="shared" si="3"/>
        <v>1.9670752038580688</v>
      </c>
      <c r="BX15" s="1">
        <f t="shared" si="3"/>
        <v>4.2245177796507907</v>
      </c>
      <c r="BY15" s="1">
        <f t="shared" si="3"/>
        <v>1.7312881649938383</v>
      </c>
      <c r="BZ15" s="1">
        <f t="shared" si="3"/>
        <v>1.8666473910084889</v>
      </c>
      <c r="CA15" s="1">
        <f t="shared" si="3"/>
        <v>2.039121243511028</v>
      </c>
      <c r="CB15" s="1">
        <f t="shared" si="3"/>
        <v>1.9605255638896177</v>
      </c>
      <c r="CC15" s="1">
        <f t="shared" si="3"/>
        <v>1.9212277240789128</v>
      </c>
      <c r="CD15" s="1">
        <f t="shared" si="3"/>
        <v>2.3207557621544139</v>
      </c>
      <c r="CE15" s="1">
        <f t="shared" si="3"/>
        <v>4.7681378970322106</v>
      </c>
      <c r="CF15" s="1">
        <f t="shared" si="3"/>
        <v>2.0107394703144075</v>
      </c>
      <c r="CG15" s="1">
        <f t="shared" si="3"/>
        <v>2.2443432958558209</v>
      </c>
      <c r="CH15" s="1">
        <f t="shared" si="3"/>
        <v>2.0893351499358177</v>
      </c>
      <c r="CI15" s="1">
        <f t="shared" si="3"/>
        <v>2.0653198033848312</v>
      </c>
      <c r="CJ15" s="1">
        <f t="shared" si="3"/>
        <v>1.3688747534062253</v>
      </c>
      <c r="CK15" s="1">
        <f t="shared" si="3"/>
        <v>1.0806905947943883</v>
      </c>
      <c r="CL15" s="1">
        <f t="shared" si="3"/>
        <v>2.7486655734265351</v>
      </c>
      <c r="CM15" s="1">
        <f t="shared" si="3"/>
        <v>1.6439596320811607</v>
      </c>
      <c r="CN15" s="1">
        <f t="shared" si="3"/>
        <v>1.2509812339741102</v>
      </c>
      <c r="CO15" s="1">
        <f t="shared" si="3"/>
        <v>1.674524618600598</v>
      </c>
      <c r="CP15" s="1">
        <f t="shared" si="3"/>
        <v>1.9692584171808853</v>
      </c>
      <c r="CQ15" s="1">
        <f t="shared" si="3"/>
        <v>1.6308603521442588</v>
      </c>
      <c r="CR15" s="1">
        <f t="shared" si="3"/>
        <v>0.75975823634029727</v>
      </c>
      <c r="CS15" s="1">
        <f t="shared" si="3"/>
        <v>3.5870194893882426</v>
      </c>
      <c r="CT15" s="1">
        <f t="shared" si="3"/>
        <v>2.0260219635741263</v>
      </c>
      <c r="CU15" s="1">
        <f t="shared" si="3"/>
        <v>1.2859126471391813</v>
      </c>
      <c r="CV15" s="1">
        <f t="shared" si="3"/>
        <v>1.8186166979065161</v>
      </c>
      <c r="CW15" s="1">
        <f t="shared" si="3"/>
        <v>1.9059452308191942</v>
      </c>
      <c r="CX15" s="1">
        <f t="shared" si="3"/>
        <v>2.4080842950670918</v>
      </c>
      <c r="CY15" s="1">
        <f t="shared" si="3"/>
        <v>1.8644641776856721</v>
      </c>
      <c r="CZ15" s="1">
        <f t="shared" si="3"/>
        <v>4.9384285362119318</v>
      </c>
      <c r="DA15" s="1">
        <f t="shared" si="3"/>
        <v>1.8273495511977842</v>
      </c>
      <c r="DB15" s="1">
        <f t="shared" si="3"/>
        <v>1.9190445107560961</v>
      </c>
      <c r="DC15" s="1">
        <f t="shared" si="3"/>
        <v>2.0369380301882107</v>
      </c>
      <c r="DD15" s="1">
        <f t="shared" si="3"/>
        <v>2.124266563100889</v>
      </c>
      <c r="DE15" s="1">
        <f t="shared" si="3"/>
        <v>1.8950291642051094</v>
      </c>
      <c r="DF15" s="1">
        <f t="shared" si="3"/>
        <v>1.5850128723651029</v>
      </c>
      <c r="DG15" s="1">
        <f t="shared" si="3"/>
        <v>5.3816208407437731</v>
      </c>
      <c r="DH15" s="1">
        <f t="shared" si="3"/>
        <v>2.2312440159189189</v>
      </c>
      <c r="DI15" s="1">
        <f t="shared" si="3"/>
        <v>2.9407883458344268</v>
      </c>
      <c r="DJ15" s="1">
        <f t="shared" si="3"/>
        <v>2.2356104425645529</v>
      </c>
      <c r="DK15" s="1">
        <f t="shared" si="3"/>
        <v>2.5849245742152647</v>
      </c>
      <c r="DL15" s="1">
        <f t="shared" si="3"/>
        <v>1.8186166979065161</v>
      </c>
    </row>
    <row r="16" spans="2:116" x14ac:dyDescent="0.25">
      <c r="B16">
        <v>3</v>
      </c>
      <c r="C16" t="s">
        <v>8</v>
      </c>
      <c r="D16" s="1">
        <f t="shared" si="4"/>
        <v>0</v>
      </c>
      <c r="E16" s="1">
        <f t="shared" si="4"/>
        <v>0</v>
      </c>
      <c r="F16" s="1">
        <f t="shared" si="4"/>
        <v>0</v>
      </c>
      <c r="G16" s="1">
        <f t="shared" si="4"/>
        <v>0</v>
      </c>
      <c r="H16" s="1">
        <f t="shared" si="4"/>
        <v>0</v>
      </c>
      <c r="I16" s="1">
        <f t="shared" si="4"/>
        <v>0</v>
      </c>
      <c r="J16" s="1">
        <f t="shared" si="4"/>
        <v>0</v>
      </c>
      <c r="K16" s="5">
        <f t="shared" si="4"/>
        <v>0</v>
      </c>
      <c r="L16" s="1">
        <f t="shared" si="4"/>
        <v>0</v>
      </c>
      <c r="M16" s="1">
        <f t="shared" si="4"/>
        <v>3.2532814315960614</v>
      </c>
      <c r="N16" s="1">
        <f t="shared" si="4"/>
        <v>0</v>
      </c>
      <c r="O16" s="1">
        <f t="shared" si="4"/>
        <v>0</v>
      </c>
      <c r="P16" s="1">
        <f t="shared" si="4"/>
        <v>0</v>
      </c>
      <c r="Q16" s="1">
        <f t="shared" si="4"/>
        <v>0</v>
      </c>
      <c r="R16" s="1">
        <f t="shared" si="4"/>
        <v>0</v>
      </c>
      <c r="S16" s="1">
        <f t="shared" si="4"/>
        <v>0</v>
      </c>
      <c r="T16" s="1">
        <f t="shared" si="2"/>
        <v>4.647544902280087</v>
      </c>
      <c r="U16" s="1">
        <f t="shared" si="2"/>
        <v>0</v>
      </c>
      <c r="V16" s="1">
        <f t="shared" si="2"/>
        <v>0.46475449022800874</v>
      </c>
      <c r="W16" s="1">
        <f t="shared" si="2"/>
        <v>0</v>
      </c>
      <c r="X16" s="1">
        <f t="shared" si="2"/>
        <v>0</v>
      </c>
      <c r="Y16" s="1">
        <f t="shared" si="2"/>
        <v>0</v>
      </c>
      <c r="Z16" s="1">
        <f t="shared" si="2"/>
        <v>0</v>
      </c>
      <c r="AA16" s="1">
        <f t="shared" si="2"/>
        <v>4.4151676571660827</v>
      </c>
      <c r="AB16" s="1">
        <f t="shared" si="2"/>
        <v>0</v>
      </c>
      <c r="AC16" s="1">
        <f t="shared" si="2"/>
        <v>0</v>
      </c>
      <c r="AD16" s="1">
        <f t="shared" si="2"/>
        <v>0</v>
      </c>
      <c r="AE16" s="1">
        <f t="shared" si="2"/>
        <v>0</v>
      </c>
      <c r="AF16" s="1">
        <f t="shared" si="2"/>
        <v>0</v>
      </c>
      <c r="AG16" s="1">
        <f t="shared" si="2"/>
        <v>0</v>
      </c>
      <c r="AH16" s="1">
        <f t="shared" si="2"/>
        <v>0</v>
      </c>
      <c r="AI16" s="1">
        <f t="shared" si="2"/>
        <v>0</v>
      </c>
      <c r="AJ16" s="1">
        <f t="shared" si="2"/>
        <v>0</v>
      </c>
      <c r="AK16" s="1">
        <f t="shared" si="2"/>
        <v>0</v>
      </c>
      <c r="AL16" s="1">
        <f t="shared" si="2"/>
        <v>0</v>
      </c>
      <c r="AM16" s="1">
        <f t="shared" si="2"/>
        <v>0</v>
      </c>
      <c r="AN16" s="1">
        <f t="shared" si="2"/>
        <v>0</v>
      </c>
      <c r="AO16" s="1">
        <f t="shared" si="2"/>
        <v>6.0418083729641134</v>
      </c>
      <c r="AP16" s="1">
        <f t="shared" si="2"/>
        <v>0</v>
      </c>
      <c r="AQ16" s="1">
        <f t="shared" si="2"/>
        <v>0</v>
      </c>
      <c r="AR16" s="1">
        <f t="shared" si="2"/>
        <v>0</v>
      </c>
      <c r="AS16" s="1">
        <f t="shared" si="2"/>
        <v>0</v>
      </c>
      <c r="AT16" s="1">
        <f t="shared" si="2"/>
        <v>0</v>
      </c>
      <c r="AU16" s="1">
        <f t="shared" si="2"/>
        <v>0</v>
      </c>
      <c r="AV16" s="1">
        <f t="shared" si="2"/>
        <v>8.1332035789901536</v>
      </c>
      <c r="AW16" s="1">
        <f t="shared" si="2"/>
        <v>0</v>
      </c>
      <c r="AX16" s="1">
        <f t="shared" si="2"/>
        <v>0</v>
      </c>
      <c r="AY16" s="1">
        <f t="shared" si="2"/>
        <v>0</v>
      </c>
      <c r="AZ16" s="1">
        <f t="shared" si="2"/>
        <v>0</v>
      </c>
      <c r="BA16" s="1">
        <f t="shared" si="2"/>
        <v>0</v>
      </c>
      <c r="BB16" s="1">
        <f t="shared" si="2"/>
        <v>0</v>
      </c>
      <c r="BC16" s="1">
        <f t="shared" si="2"/>
        <v>7.4360718436481399</v>
      </c>
      <c r="BD16" s="1">
        <f t="shared" si="2"/>
        <v>0</v>
      </c>
      <c r="BE16" s="1">
        <f t="shared" si="2"/>
        <v>2.7885269413680525</v>
      </c>
      <c r="BF16" s="1">
        <f t="shared" si="2"/>
        <v>0</v>
      </c>
      <c r="BG16" s="1">
        <f t="shared" si="2"/>
        <v>0</v>
      </c>
      <c r="BH16" s="1">
        <f t="shared" si="2"/>
        <v>0</v>
      </c>
      <c r="BI16" s="1">
        <f t="shared" si="2"/>
        <v>0</v>
      </c>
      <c r="BJ16" s="1">
        <f t="shared" si="2"/>
        <v>0</v>
      </c>
      <c r="BK16" s="1">
        <f t="shared" si="2"/>
        <v>0</v>
      </c>
      <c r="BL16" s="1">
        <f t="shared" si="2"/>
        <v>0</v>
      </c>
      <c r="BM16" s="1">
        <f t="shared" si="2"/>
        <v>0</v>
      </c>
      <c r="BN16" s="1">
        <f t="shared" si="2"/>
        <v>0</v>
      </c>
      <c r="BO16" s="1">
        <f t="shared" si="2"/>
        <v>0</v>
      </c>
      <c r="BP16" s="1">
        <f t="shared" si="2"/>
        <v>0</v>
      </c>
      <c r="BQ16" s="1">
        <f t="shared" si="3"/>
        <v>9.5274670496741791</v>
      </c>
      <c r="BR16" s="1">
        <f t="shared" si="3"/>
        <v>0</v>
      </c>
      <c r="BS16" s="1">
        <f t="shared" si="3"/>
        <v>0</v>
      </c>
      <c r="BT16" s="1">
        <f t="shared" si="3"/>
        <v>0</v>
      </c>
      <c r="BU16" s="1">
        <f t="shared" si="3"/>
        <v>0</v>
      </c>
      <c r="BV16" s="1">
        <f t="shared" si="3"/>
        <v>0</v>
      </c>
      <c r="BW16" s="1">
        <f t="shared" si="3"/>
        <v>0</v>
      </c>
      <c r="BX16" s="1">
        <f t="shared" si="3"/>
        <v>13.710257461726258</v>
      </c>
      <c r="BY16" s="1">
        <f t="shared" si="3"/>
        <v>0</v>
      </c>
      <c r="BZ16" s="1">
        <f t="shared" si="3"/>
        <v>3.4856586767100657</v>
      </c>
      <c r="CA16" s="1">
        <f t="shared" si="3"/>
        <v>0</v>
      </c>
      <c r="CB16" s="1">
        <f t="shared" si="3"/>
        <v>0</v>
      </c>
      <c r="CC16" s="1">
        <f t="shared" si="3"/>
        <v>0</v>
      </c>
      <c r="CD16" s="1">
        <f t="shared" si="3"/>
        <v>0</v>
      </c>
      <c r="CE16" s="1">
        <f t="shared" si="3"/>
        <v>17.893047873778336</v>
      </c>
      <c r="CF16" s="1">
        <f t="shared" si="3"/>
        <v>0</v>
      </c>
      <c r="CG16" s="1">
        <f t="shared" si="3"/>
        <v>8.5979580692181621</v>
      </c>
      <c r="CH16" s="1">
        <f t="shared" si="3"/>
        <v>0</v>
      </c>
      <c r="CI16" s="1">
        <f t="shared" si="3"/>
        <v>0</v>
      </c>
      <c r="CJ16" s="1">
        <f t="shared" si="3"/>
        <v>0</v>
      </c>
      <c r="CK16" s="1">
        <f t="shared" si="3"/>
        <v>0</v>
      </c>
      <c r="CL16" s="1">
        <f t="shared" si="3"/>
        <v>0</v>
      </c>
      <c r="CM16" s="1">
        <f t="shared" si="3"/>
        <v>0</v>
      </c>
      <c r="CN16" s="1">
        <f t="shared" si="3"/>
        <v>0</v>
      </c>
      <c r="CO16" s="1">
        <f t="shared" si="3"/>
        <v>0</v>
      </c>
      <c r="CP16" s="1">
        <f t="shared" si="3"/>
        <v>0</v>
      </c>
      <c r="CQ16" s="1">
        <f t="shared" si="3"/>
        <v>0</v>
      </c>
      <c r="CR16" s="1">
        <f t="shared" si="3"/>
        <v>0</v>
      </c>
      <c r="CS16" s="1">
        <f t="shared" si="3"/>
        <v>9.5274670496741791</v>
      </c>
      <c r="CT16" s="1">
        <f t="shared" si="3"/>
        <v>0</v>
      </c>
      <c r="CU16" s="1">
        <f t="shared" si="3"/>
        <v>0</v>
      </c>
      <c r="CV16" s="1">
        <f t="shared" si="3"/>
        <v>0</v>
      </c>
      <c r="CW16" s="1">
        <f t="shared" si="3"/>
        <v>0</v>
      </c>
      <c r="CX16" s="1">
        <f t="shared" si="3"/>
        <v>0</v>
      </c>
      <c r="CY16" s="1">
        <f t="shared" si="3"/>
        <v>0</v>
      </c>
      <c r="CZ16" s="1">
        <f t="shared" si="3"/>
        <v>12.548371236156235</v>
      </c>
      <c r="DA16" s="1">
        <f t="shared" si="3"/>
        <v>0</v>
      </c>
      <c r="DB16" s="1">
        <f t="shared" si="3"/>
        <v>4.4151676571660827</v>
      </c>
      <c r="DC16" s="1">
        <f t="shared" si="3"/>
        <v>0</v>
      </c>
      <c r="DD16" s="1">
        <f t="shared" si="3"/>
        <v>0</v>
      </c>
      <c r="DE16" s="1">
        <f t="shared" si="3"/>
        <v>0</v>
      </c>
      <c r="DF16" s="1">
        <f t="shared" si="3"/>
        <v>0</v>
      </c>
      <c r="DG16" s="1">
        <f t="shared" si="3"/>
        <v>18.590179609120348</v>
      </c>
      <c r="DH16" s="1">
        <f t="shared" si="3"/>
        <v>0.23237724511400437</v>
      </c>
      <c r="DI16" s="1">
        <f t="shared" si="3"/>
        <v>16.266407157980307</v>
      </c>
      <c r="DJ16" s="1">
        <f t="shared" si="3"/>
        <v>0.92950898045601749</v>
      </c>
      <c r="DK16" s="1">
        <f t="shared" si="3"/>
        <v>0</v>
      </c>
      <c r="DL16" s="1">
        <f t="shared" si="3"/>
        <v>4.4151676571660827</v>
      </c>
    </row>
    <row r="17" spans="1:116" x14ac:dyDescent="0.25">
      <c r="B17">
        <v>4</v>
      </c>
      <c r="C17" t="s">
        <v>2</v>
      </c>
      <c r="D17" s="1">
        <f t="shared" si="4"/>
        <v>0</v>
      </c>
      <c r="E17" s="1">
        <f t="shared" si="2"/>
        <v>0</v>
      </c>
      <c r="F17" s="1">
        <f t="shared" si="2"/>
        <v>0</v>
      </c>
      <c r="G17" s="1">
        <f t="shared" si="2"/>
        <v>0</v>
      </c>
      <c r="H17" s="1">
        <f t="shared" si="2"/>
        <v>0</v>
      </c>
      <c r="I17" s="1">
        <f t="shared" si="2"/>
        <v>0</v>
      </c>
      <c r="J17" s="1">
        <f t="shared" si="2"/>
        <v>0</v>
      </c>
      <c r="K17" s="5">
        <f t="shared" si="2"/>
        <v>0</v>
      </c>
      <c r="L17" s="1">
        <f t="shared" si="2"/>
        <v>0</v>
      </c>
      <c r="M17" s="1">
        <f t="shared" si="2"/>
        <v>0</v>
      </c>
      <c r="N17" s="1">
        <f t="shared" si="2"/>
        <v>0</v>
      </c>
      <c r="O17" s="1">
        <f t="shared" si="2"/>
        <v>0</v>
      </c>
      <c r="P17" s="1">
        <f t="shared" si="2"/>
        <v>0</v>
      </c>
      <c r="Q17" s="1">
        <f t="shared" si="2"/>
        <v>0</v>
      </c>
      <c r="R17" s="1">
        <f t="shared" si="2"/>
        <v>0</v>
      </c>
      <c r="S17" s="1">
        <f t="shared" si="2"/>
        <v>0</v>
      </c>
      <c r="T17" s="1">
        <f t="shared" si="2"/>
        <v>0</v>
      </c>
      <c r="U17" s="1">
        <f t="shared" si="2"/>
        <v>0</v>
      </c>
      <c r="V17" s="1">
        <f t="shared" si="2"/>
        <v>0</v>
      </c>
      <c r="W17" s="1">
        <f t="shared" si="2"/>
        <v>0</v>
      </c>
      <c r="X17" s="1">
        <f t="shared" si="2"/>
        <v>0</v>
      </c>
      <c r="Y17" s="1">
        <f t="shared" si="2"/>
        <v>0</v>
      </c>
      <c r="Z17" s="1">
        <f t="shared" si="2"/>
        <v>0</v>
      </c>
      <c r="AA17" s="1">
        <f t="shared" si="2"/>
        <v>0</v>
      </c>
      <c r="AB17" s="1">
        <f t="shared" si="2"/>
        <v>0</v>
      </c>
      <c r="AC17" s="1">
        <f t="shared" si="2"/>
        <v>0</v>
      </c>
      <c r="AD17" s="1">
        <f t="shared" si="2"/>
        <v>0</v>
      </c>
      <c r="AE17" s="1">
        <f t="shared" si="2"/>
        <v>0</v>
      </c>
      <c r="AF17" s="1">
        <f t="shared" si="2"/>
        <v>0</v>
      </c>
      <c r="AG17" s="1">
        <f t="shared" si="2"/>
        <v>0</v>
      </c>
      <c r="AH17" s="1">
        <f t="shared" si="2"/>
        <v>0</v>
      </c>
      <c r="AI17" s="1">
        <f t="shared" si="2"/>
        <v>0</v>
      </c>
      <c r="AJ17" s="1">
        <f t="shared" si="2"/>
        <v>0</v>
      </c>
      <c r="AK17" s="1">
        <f t="shared" si="2"/>
        <v>0</v>
      </c>
      <c r="AL17" s="1">
        <f t="shared" si="2"/>
        <v>0</v>
      </c>
      <c r="AM17" s="1">
        <f t="shared" si="2"/>
        <v>0</v>
      </c>
      <c r="AN17" s="1">
        <f t="shared" si="2"/>
        <v>0</v>
      </c>
      <c r="AO17" s="1">
        <f t="shared" si="2"/>
        <v>0</v>
      </c>
      <c r="AP17" s="1">
        <f t="shared" si="2"/>
        <v>0</v>
      </c>
      <c r="AQ17" s="1">
        <f t="shared" si="2"/>
        <v>0</v>
      </c>
      <c r="AR17" s="1">
        <f t="shared" si="2"/>
        <v>0</v>
      </c>
      <c r="AS17" s="1">
        <f t="shared" si="2"/>
        <v>0</v>
      </c>
      <c r="AT17" s="1">
        <f t="shared" si="2"/>
        <v>0</v>
      </c>
      <c r="AU17" s="1">
        <f t="shared" si="2"/>
        <v>0</v>
      </c>
      <c r="AV17" s="1">
        <f t="shared" si="2"/>
        <v>0</v>
      </c>
      <c r="AW17" s="1">
        <f t="shared" si="2"/>
        <v>0</v>
      </c>
      <c r="AX17" s="1">
        <f t="shared" si="2"/>
        <v>0</v>
      </c>
      <c r="AY17" s="1">
        <f t="shared" si="2"/>
        <v>0</v>
      </c>
      <c r="AZ17" s="1">
        <f t="shared" si="2"/>
        <v>0</v>
      </c>
      <c r="BA17" s="1">
        <f t="shared" si="2"/>
        <v>0</v>
      </c>
      <c r="BB17" s="1">
        <f t="shared" si="2"/>
        <v>0</v>
      </c>
      <c r="BC17" s="1">
        <f t="shared" si="2"/>
        <v>0</v>
      </c>
      <c r="BD17" s="1">
        <f t="shared" si="2"/>
        <v>0</v>
      </c>
      <c r="BE17" s="1">
        <f t="shared" si="2"/>
        <v>0</v>
      </c>
      <c r="BF17" s="1">
        <f t="shared" si="2"/>
        <v>0</v>
      </c>
      <c r="BG17" s="1">
        <f t="shared" si="2"/>
        <v>0</v>
      </c>
      <c r="BH17" s="1">
        <f t="shared" si="2"/>
        <v>0</v>
      </c>
      <c r="BI17" s="1">
        <f t="shared" si="2"/>
        <v>0</v>
      </c>
      <c r="BJ17" s="1">
        <f t="shared" si="2"/>
        <v>0</v>
      </c>
      <c r="BK17" s="1">
        <f t="shared" si="2"/>
        <v>0</v>
      </c>
      <c r="BL17" s="1">
        <f t="shared" si="2"/>
        <v>0</v>
      </c>
      <c r="BM17" s="1">
        <f t="shared" si="2"/>
        <v>0</v>
      </c>
      <c r="BN17" s="1">
        <f t="shared" si="2"/>
        <v>0</v>
      </c>
      <c r="BO17" s="1">
        <f t="shared" si="2"/>
        <v>0</v>
      </c>
      <c r="BP17" s="1">
        <f t="shared" si="2"/>
        <v>0</v>
      </c>
      <c r="BQ17" s="1">
        <f t="shared" si="3"/>
        <v>0</v>
      </c>
      <c r="BR17" s="1">
        <f t="shared" si="3"/>
        <v>0</v>
      </c>
      <c r="BS17" s="1">
        <f t="shared" si="3"/>
        <v>0</v>
      </c>
      <c r="BT17" s="1">
        <f t="shared" si="3"/>
        <v>0</v>
      </c>
      <c r="BU17" s="1">
        <f t="shared" si="3"/>
        <v>0</v>
      </c>
      <c r="BV17" s="1">
        <f t="shared" si="3"/>
        <v>0</v>
      </c>
      <c r="BW17" s="1">
        <f t="shared" si="3"/>
        <v>0</v>
      </c>
      <c r="BX17" s="1">
        <f t="shared" si="3"/>
        <v>0</v>
      </c>
      <c r="BY17" s="1">
        <f t="shared" si="3"/>
        <v>0</v>
      </c>
      <c r="BZ17" s="1">
        <f t="shared" si="3"/>
        <v>0</v>
      </c>
      <c r="CA17" s="1">
        <f t="shared" si="3"/>
        <v>0</v>
      </c>
      <c r="CB17" s="1">
        <f t="shared" si="3"/>
        <v>0</v>
      </c>
      <c r="CC17" s="1">
        <f t="shared" si="3"/>
        <v>0</v>
      </c>
      <c r="CD17" s="1">
        <f t="shared" si="3"/>
        <v>0</v>
      </c>
      <c r="CE17" s="1">
        <f t="shared" si="3"/>
        <v>0</v>
      </c>
      <c r="CF17" s="1">
        <f t="shared" si="3"/>
        <v>0</v>
      </c>
      <c r="CG17" s="1">
        <f t="shared" si="3"/>
        <v>0</v>
      </c>
      <c r="CH17" s="1">
        <f t="shared" si="3"/>
        <v>0</v>
      </c>
      <c r="CI17" s="1">
        <f t="shared" si="3"/>
        <v>0</v>
      </c>
      <c r="CJ17" s="1">
        <f t="shared" si="3"/>
        <v>0</v>
      </c>
      <c r="CK17" s="1">
        <f t="shared" si="3"/>
        <v>0</v>
      </c>
      <c r="CL17" s="1">
        <f t="shared" si="3"/>
        <v>0</v>
      </c>
      <c r="CM17" s="1">
        <f t="shared" si="3"/>
        <v>0</v>
      </c>
      <c r="CN17" s="1">
        <f t="shared" si="3"/>
        <v>0</v>
      </c>
      <c r="CO17" s="1">
        <f t="shared" si="3"/>
        <v>0</v>
      </c>
      <c r="CP17" s="1">
        <f t="shared" si="3"/>
        <v>0</v>
      </c>
      <c r="CQ17" s="1">
        <f t="shared" si="3"/>
        <v>0</v>
      </c>
      <c r="CR17" s="1">
        <f t="shared" si="3"/>
        <v>0</v>
      </c>
      <c r="CS17" s="1">
        <f t="shared" si="3"/>
        <v>0</v>
      </c>
      <c r="CT17" s="1">
        <f t="shared" si="3"/>
        <v>0</v>
      </c>
      <c r="CU17" s="1">
        <f t="shared" si="3"/>
        <v>0</v>
      </c>
      <c r="CV17" s="1">
        <f t="shared" si="3"/>
        <v>0</v>
      </c>
      <c r="CW17" s="1">
        <f t="shared" si="3"/>
        <v>0</v>
      </c>
      <c r="CX17" s="1">
        <f t="shared" si="3"/>
        <v>0</v>
      </c>
      <c r="CY17" s="1">
        <f t="shared" si="3"/>
        <v>0</v>
      </c>
      <c r="CZ17" s="1">
        <f t="shared" si="3"/>
        <v>0</v>
      </c>
      <c r="DA17" s="1">
        <f t="shared" si="3"/>
        <v>0</v>
      </c>
      <c r="DB17" s="1">
        <f t="shared" si="3"/>
        <v>0</v>
      </c>
      <c r="DC17" s="1">
        <f t="shared" si="3"/>
        <v>0</v>
      </c>
      <c r="DD17" s="1">
        <f t="shared" si="3"/>
        <v>0</v>
      </c>
      <c r="DE17" s="1">
        <f t="shared" si="3"/>
        <v>0</v>
      </c>
      <c r="DF17" s="1">
        <f t="shared" si="3"/>
        <v>0</v>
      </c>
      <c r="DG17" s="1">
        <f t="shared" si="3"/>
        <v>0</v>
      </c>
      <c r="DH17" s="1">
        <f t="shared" si="3"/>
        <v>0</v>
      </c>
      <c r="DI17" s="1">
        <f t="shared" si="3"/>
        <v>0</v>
      </c>
      <c r="DJ17" s="1">
        <f t="shared" si="3"/>
        <v>0</v>
      </c>
      <c r="DK17" s="1">
        <f t="shared" si="3"/>
        <v>0</v>
      </c>
      <c r="DL17" s="1">
        <f t="shared" si="3"/>
        <v>0</v>
      </c>
    </row>
    <row r="18" spans="1:116" x14ac:dyDescent="0.25">
      <c r="B18">
        <v>5</v>
      </c>
      <c r="C18" t="s">
        <v>3</v>
      </c>
      <c r="D18" s="1">
        <f t="shared" si="4"/>
        <v>83.874776359720229</v>
      </c>
      <c r="E18" s="1">
        <f>(E6*$B$12)/$B6*100</f>
        <v>40.829608114731734</v>
      </c>
      <c r="F18" s="1">
        <f t="shared" si="2"/>
        <v>82.292233409536834</v>
      </c>
      <c r="G18" s="1">
        <f t="shared" si="2"/>
        <v>70.264906988142997</v>
      </c>
      <c r="H18" s="1">
        <f t="shared" si="2"/>
        <v>77.861113149023325</v>
      </c>
      <c r="I18" s="1">
        <f t="shared" si="2"/>
        <v>79.12714750917003</v>
      </c>
      <c r="J18" s="1">
        <f t="shared" si="2"/>
        <v>79.12714750917003</v>
      </c>
      <c r="K18" s="5">
        <f t="shared" si="2"/>
        <v>86.090336489976991</v>
      </c>
      <c r="L18" s="1">
        <f t="shared" si="2"/>
        <v>78.810638919133353</v>
      </c>
      <c r="M18" s="1">
        <f t="shared" si="2"/>
        <v>74.063010068583139</v>
      </c>
      <c r="N18" s="1">
        <f t="shared" si="2"/>
        <v>77.228095968949944</v>
      </c>
      <c r="O18" s="1">
        <f t="shared" si="2"/>
        <v>80.709690459353439</v>
      </c>
      <c r="P18" s="1">
        <f t="shared" si="2"/>
        <v>81.026199049390115</v>
      </c>
      <c r="Q18" s="1">
        <f t="shared" si="2"/>
        <v>81.659216229463468</v>
      </c>
      <c r="R18" s="1">
        <f t="shared" si="2"/>
        <v>83.874776359720229</v>
      </c>
      <c r="S18" s="1">
        <f t="shared" si="2"/>
        <v>79.12714750917003</v>
      </c>
      <c r="T18" s="1">
        <f t="shared" si="2"/>
        <v>76.911587378913268</v>
      </c>
      <c r="U18" s="1">
        <f t="shared" si="2"/>
        <v>81.342707639426791</v>
      </c>
      <c r="V18" s="1">
        <f t="shared" si="2"/>
        <v>81.659216229463468</v>
      </c>
      <c r="W18" s="1">
        <f t="shared" si="2"/>
        <v>83.558267769683553</v>
      </c>
      <c r="X18" s="1">
        <f t="shared" si="2"/>
        <v>78.810638919133353</v>
      </c>
      <c r="Y18" s="1">
        <f t="shared" si="2"/>
        <v>87.039862260087048</v>
      </c>
      <c r="Z18" s="1">
        <f t="shared" si="2"/>
        <v>76.911587378913268</v>
      </c>
      <c r="AA18" s="1">
        <f t="shared" si="2"/>
        <v>77.228095968949944</v>
      </c>
      <c r="AB18" s="1">
        <f t="shared" si="2"/>
        <v>75.329044428729873</v>
      </c>
      <c r="AC18" s="1">
        <f t="shared" si="2"/>
        <v>79.12714750917003</v>
      </c>
      <c r="AD18" s="1">
        <f t="shared" si="2"/>
        <v>80.709690459353439</v>
      </c>
      <c r="AE18" s="1">
        <f t="shared" si="2"/>
        <v>81.342707639426791</v>
      </c>
      <c r="AF18" s="1">
        <f t="shared" si="2"/>
        <v>86.090336489976991</v>
      </c>
      <c r="AG18" s="1">
        <f t="shared" si="2"/>
        <v>69.63188980806963</v>
      </c>
      <c r="AH18" s="1">
        <f t="shared" ref="AH18:CS19" si="5">(AH6*$B$12)/$B6*100</f>
        <v>82.292233409536834</v>
      </c>
      <c r="AI18" s="1">
        <f t="shared" si="5"/>
        <v>79.44365609920672</v>
      </c>
      <c r="AJ18" s="1">
        <f t="shared" si="5"/>
        <v>81.975724819500158</v>
      </c>
      <c r="AK18" s="1">
        <f t="shared" si="5"/>
        <v>78.810638919133353</v>
      </c>
      <c r="AL18" s="1">
        <f t="shared" si="5"/>
        <v>79.12714750917003</v>
      </c>
      <c r="AM18" s="1">
        <f t="shared" si="5"/>
        <v>79.44365609920672</v>
      </c>
      <c r="AN18" s="1">
        <f t="shared" si="5"/>
        <v>79.44365609920672</v>
      </c>
      <c r="AO18" s="1">
        <f t="shared" si="5"/>
        <v>75.329044428729873</v>
      </c>
      <c r="AP18" s="1">
        <f t="shared" si="5"/>
        <v>71.847449938326392</v>
      </c>
      <c r="AQ18" s="1">
        <f t="shared" si="5"/>
        <v>77.544604558986634</v>
      </c>
      <c r="AR18" s="1">
        <f t="shared" si="5"/>
        <v>80.076673279280058</v>
      </c>
      <c r="AS18" s="1">
        <f t="shared" si="5"/>
        <v>83.241759179646877</v>
      </c>
      <c r="AT18" s="1">
        <f t="shared" si="5"/>
        <v>81.026199049390115</v>
      </c>
      <c r="AU18" s="1">
        <f t="shared" si="5"/>
        <v>79.44365609920672</v>
      </c>
      <c r="AV18" s="1">
        <f t="shared" si="5"/>
        <v>65.833786727629459</v>
      </c>
      <c r="AW18" s="1">
        <f t="shared" si="5"/>
        <v>56.022020436492383</v>
      </c>
      <c r="AX18" s="1">
        <f t="shared" si="5"/>
        <v>80.076673279280058</v>
      </c>
      <c r="AY18" s="1">
        <f t="shared" si="5"/>
        <v>81.659216229463468</v>
      </c>
      <c r="AZ18" s="1">
        <f t="shared" si="5"/>
        <v>79.12714750917003</v>
      </c>
      <c r="BA18" s="1">
        <f t="shared" si="5"/>
        <v>84.824302129830272</v>
      </c>
      <c r="BB18" s="1">
        <f t="shared" si="5"/>
        <v>74.696027248656506</v>
      </c>
      <c r="BC18" s="1">
        <f t="shared" si="5"/>
        <v>65.517278137592797</v>
      </c>
      <c r="BD18" s="1">
        <f t="shared" si="5"/>
        <v>62.035683647189309</v>
      </c>
      <c r="BE18" s="1">
        <f t="shared" si="5"/>
        <v>79.44365609920672</v>
      </c>
      <c r="BF18" s="1">
        <f t="shared" si="5"/>
        <v>80.393181869316749</v>
      </c>
      <c r="BG18" s="1">
        <f t="shared" si="5"/>
        <v>83.241759179646877</v>
      </c>
      <c r="BH18" s="1">
        <f t="shared" si="5"/>
        <v>79.44365609920672</v>
      </c>
      <c r="BI18" s="1">
        <f t="shared" si="5"/>
        <v>76.911587378913268</v>
      </c>
      <c r="BJ18" s="1">
        <f t="shared" si="5"/>
        <v>83.241759179646877</v>
      </c>
      <c r="BK18" s="1">
        <f t="shared" si="5"/>
        <v>72.796975708436435</v>
      </c>
      <c r="BL18" s="1">
        <f t="shared" si="5"/>
        <v>78.177621739060001</v>
      </c>
      <c r="BM18" s="1">
        <f t="shared" si="5"/>
        <v>78.177621739060001</v>
      </c>
      <c r="BN18" s="1">
        <f t="shared" si="5"/>
        <v>75.329044428729873</v>
      </c>
      <c r="BO18" s="1">
        <f t="shared" si="5"/>
        <v>81.975724819500158</v>
      </c>
      <c r="BP18" s="1">
        <f t="shared" si="5"/>
        <v>78.177621739060001</v>
      </c>
      <c r="BQ18" s="1">
        <f t="shared" si="3"/>
        <v>81.026199049390115</v>
      </c>
      <c r="BR18" s="1">
        <f t="shared" si="3"/>
        <v>79.44365609920672</v>
      </c>
      <c r="BS18" s="1">
        <f t="shared" si="3"/>
        <v>78.494130329096663</v>
      </c>
      <c r="BT18" s="1">
        <f t="shared" si="3"/>
        <v>79.44365609920672</v>
      </c>
      <c r="BU18" s="1">
        <f t="shared" si="3"/>
        <v>77.861113149023325</v>
      </c>
      <c r="BV18" s="1">
        <f t="shared" si="3"/>
        <v>79.12714750917003</v>
      </c>
      <c r="BW18" s="1">
        <f t="shared" si="3"/>
        <v>80.076673279280058</v>
      </c>
      <c r="BX18" s="1">
        <f t="shared" si="3"/>
        <v>84.191284949756906</v>
      </c>
      <c r="BY18" s="1">
        <f t="shared" si="3"/>
        <v>50.641374405868824</v>
      </c>
      <c r="BZ18" s="1">
        <f t="shared" si="3"/>
        <v>78.810638919133353</v>
      </c>
      <c r="CA18" s="1">
        <f t="shared" si="3"/>
        <v>82.292233409536834</v>
      </c>
      <c r="CB18" s="1">
        <f t="shared" si="3"/>
        <v>78.494130329096663</v>
      </c>
      <c r="CC18" s="1">
        <f t="shared" si="3"/>
        <v>85.773827899940315</v>
      </c>
      <c r="CD18" s="1">
        <f t="shared" si="3"/>
        <v>82.60874199957351</v>
      </c>
      <c r="CE18" s="1">
        <f t="shared" si="3"/>
        <v>87.039862260087048</v>
      </c>
      <c r="CF18" s="1">
        <f t="shared" si="3"/>
        <v>66.783312497739516</v>
      </c>
      <c r="CG18" s="1">
        <f t="shared" si="3"/>
        <v>81.659216229463468</v>
      </c>
      <c r="CH18" s="1">
        <f t="shared" si="3"/>
        <v>83.241759179646877</v>
      </c>
      <c r="CI18" s="1">
        <f t="shared" si="3"/>
        <v>79.12714750917003</v>
      </c>
      <c r="CJ18" s="1">
        <f t="shared" si="3"/>
        <v>82.925250589610201</v>
      </c>
      <c r="CK18" s="1">
        <f t="shared" si="3"/>
        <v>68.682364037959587</v>
      </c>
      <c r="CL18" s="1">
        <f t="shared" si="3"/>
        <v>82.60874199957351</v>
      </c>
      <c r="CM18" s="1">
        <f t="shared" si="3"/>
        <v>76.278570198839915</v>
      </c>
      <c r="CN18" s="1">
        <f t="shared" si="3"/>
        <v>75.962061608803239</v>
      </c>
      <c r="CO18" s="1">
        <f t="shared" si="3"/>
        <v>79.760164689243396</v>
      </c>
      <c r="CP18" s="1">
        <f t="shared" si="3"/>
        <v>82.292233409536834</v>
      </c>
      <c r="CQ18" s="1">
        <f t="shared" si="3"/>
        <v>81.975724819500158</v>
      </c>
      <c r="CR18" s="1">
        <f t="shared" si="3"/>
        <v>26.270212973044448</v>
      </c>
      <c r="CS18" s="1">
        <f t="shared" si="3"/>
        <v>80.709690459353439</v>
      </c>
      <c r="CT18" s="1">
        <f t="shared" si="3"/>
        <v>85.773827899940315</v>
      </c>
      <c r="CU18" s="1">
        <f t="shared" si="3"/>
        <v>75.329044428729873</v>
      </c>
      <c r="CV18" s="1">
        <f t="shared" si="3"/>
        <v>79.760164689243396</v>
      </c>
      <c r="CW18" s="1">
        <f t="shared" si="3"/>
        <v>80.393181869316749</v>
      </c>
      <c r="CX18" s="1">
        <f t="shared" si="3"/>
        <v>87.039862260087048</v>
      </c>
      <c r="CY18" s="1">
        <f t="shared" si="3"/>
        <v>76.595078788876577</v>
      </c>
      <c r="CZ18" s="1">
        <f t="shared" si="3"/>
        <v>86.723353670050358</v>
      </c>
      <c r="DA18" s="1">
        <f t="shared" si="3"/>
        <v>51.907408766015536</v>
      </c>
      <c r="DB18" s="1">
        <f t="shared" si="3"/>
        <v>81.026199049390115</v>
      </c>
      <c r="DC18" s="1">
        <f t="shared" si="3"/>
        <v>83.874776359720229</v>
      </c>
      <c r="DD18" s="1">
        <f t="shared" si="3"/>
        <v>80.393181869316749</v>
      </c>
      <c r="DE18" s="1">
        <f t="shared" si="3"/>
        <v>87.039862260087048</v>
      </c>
      <c r="DF18" s="1">
        <f t="shared" si="3"/>
        <v>75.962061608803239</v>
      </c>
      <c r="DG18" s="1">
        <f t="shared" si="3"/>
        <v>87.039862260087048</v>
      </c>
      <c r="DH18" s="1">
        <f t="shared" si="3"/>
        <v>49.691848635758781</v>
      </c>
      <c r="DI18" s="1">
        <f t="shared" si="3"/>
        <v>85.773827899940315</v>
      </c>
      <c r="DJ18" s="1">
        <f t="shared" si="3"/>
        <v>85.140810719866948</v>
      </c>
      <c r="DK18" s="1">
        <f t="shared" si="3"/>
        <v>83.241759179646877</v>
      </c>
      <c r="DL18" s="1">
        <f t="shared" si="3"/>
        <v>85.773827899940315</v>
      </c>
    </row>
    <row r="19" spans="1:116" x14ac:dyDescent="0.25">
      <c r="B19">
        <v>6</v>
      </c>
      <c r="C19" t="s">
        <v>4</v>
      </c>
      <c r="D19" s="1">
        <f t="shared" si="4"/>
        <v>0</v>
      </c>
      <c r="E19" s="1">
        <f t="shared" si="4"/>
        <v>0</v>
      </c>
      <c r="F19" s="1">
        <f t="shared" si="4"/>
        <v>0</v>
      </c>
      <c r="G19" s="1">
        <f t="shared" si="4"/>
        <v>0</v>
      </c>
      <c r="H19" s="1">
        <f t="shared" si="4"/>
        <v>0</v>
      </c>
      <c r="I19" s="1">
        <f t="shared" si="4"/>
        <v>0</v>
      </c>
      <c r="J19" s="1">
        <f t="shared" si="4"/>
        <v>0</v>
      </c>
      <c r="K19" s="5">
        <f t="shared" si="4"/>
        <v>0</v>
      </c>
      <c r="L19" s="1">
        <f t="shared" si="4"/>
        <v>0</v>
      </c>
      <c r="M19" s="1">
        <f t="shared" si="4"/>
        <v>0</v>
      </c>
      <c r="N19" s="1">
        <f t="shared" si="4"/>
        <v>0</v>
      </c>
      <c r="O19" s="1">
        <f t="shared" si="4"/>
        <v>0</v>
      </c>
      <c r="P19" s="1">
        <f t="shared" si="4"/>
        <v>0</v>
      </c>
      <c r="Q19" s="1">
        <f t="shared" si="4"/>
        <v>0</v>
      </c>
      <c r="R19" s="1">
        <f t="shared" si="4"/>
        <v>0</v>
      </c>
      <c r="S19" s="1">
        <f t="shared" si="4"/>
        <v>0</v>
      </c>
      <c r="T19" s="1">
        <f t="shared" ref="T19:CA23" si="6">(T7*$B$12)/$B7*100</f>
        <v>0</v>
      </c>
      <c r="U19" s="1">
        <f t="shared" si="6"/>
        <v>0</v>
      </c>
      <c r="V19" s="1">
        <f t="shared" si="6"/>
        <v>0</v>
      </c>
      <c r="W19" s="1">
        <f t="shared" si="6"/>
        <v>0</v>
      </c>
      <c r="X19" s="1">
        <f t="shared" si="6"/>
        <v>0</v>
      </c>
      <c r="Y19" s="1">
        <f t="shared" si="6"/>
        <v>0</v>
      </c>
      <c r="Z19" s="1">
        <f t="shared" si="6"/>
        <v>0</v>
      </c>
      <c r="AA19" s="1">
        <f t="shared" si="6"/>
        <v>0</v>
      </c>
      <c r="AB19" s="1">
        <f t="shared" si="6"/>
        <v>0</v>
      </c>
      <c r="AC19" s="1">
        <f t="shared" si="6"/>
        <v>0</v>
      </c>
      <c r="AD19" s="1">
        <f t="shared" si="6"/>
        <v>0</v>
      </c>
      <c r="AE19" s="1">
        <f t="shared" si="6"/>
        <v>0</v>
      </c>
      <c r="AF19" s="1">
        <f t="shared" si="6"/>
        <v>0</v>
      </c>
      <c r="AG19" s="1">
        <f t="shared" si="6"/>
        <v>0</v>
      </c>
      <c r="AH19" s="1">
        <f t="shared" si="6"/>
        <v>0</v>
      </c>
      <c r="AI19" s="1">
        <f t="shared" si="6"/>
        <v>0</v>
      </c>
      <c r="AJ19" s="1">
        <f t="shared" si="6"/>
        <v>0</v>
      </c>
      <c r="AK19" s="1">
        <f t="shared" si="6"/>
        <v>0</v>
      </c>
      <c r="AL19" s="1">
        <f t="shared" si="6"/>
        <v>0</v>
      </c>
      <c r="AM19" s="1">
        <f t="shared" si="6"/>
        <v>0</v>
      </c>
      <c r="AN19" s="1">
        <f t="shared" si="6"/>
        <v>0</v>
      </c>
      <c r="AO19" s="1">
        <f t="shared" si="6"/>
        <v>0</v>
      </c>
      <c r="AP19" s="1">
        <f t="shared" si="6"/>
        <v>0</v>
      </c>
      <c r="AQ19" s="1">
        <f t="shared" si="6"/>
        <v>0</v>
      </c>
      <c r="AR19" s="1">
        <f t="shared" si="6"/>
        <v>0</v>
      </c>
      <c r="AS19" s="1">
        <f t="shared" si="6"/>
        <v>0</v>
      </c>
      <c r="AT19" s="1">
        <f t="shared" si="6"/>
        <v>0</v>
      </c>
      <c r="AU19" s="1">
        <f t="shared" si="6"/>
        <v>0</v>
      </c>
      <c r="AV19" s="1">
        <f t="shared" si="6"/>
        <v>0</v>
      </c>
      <c r="AW19" s="1">
        <f t="shared" si="6"/>
        <v>0</v>
      </c>
      <c r="AX19" s="1">
        <f t="shared" si="6"/>
        <v>0</v>
      </c>
      <c r="AY19" s="1">
        <f t="shared" si="6"/>
        <v>0</v>
      </c>
      <c r="AZ19" s="1">
        <f t="shared" si="6"/>
        <v>0</v>
      </c>
      <c r="BA19" s="1">
        <f t="shared" si="6"/>
        <v>0</v>
      </c>
      <c r="BB19" s="1">
        <f t="shared" si="6"/>
        <v>0</v>
      </c>
      <c r="BC19" s="1">
        <f t="shared" si="6"/>
        <v>0</v>
      </c>
      <c r="BD19" s="1">
        <f t="shared" si="6"/>
        <v>0</v>
      </c>
      <c r="BE19" s="1">
        <f t="shared" si="6"/>
        <v>0</v>
      </c>
      <c r="BF19" s="1">
        <f t="shared" si="6"/>
        <v>0</v>
      </c>
      <c r="BG19" s="1">
        <f t="shared" si="6"/>
        <v>0</v>
      </c>
      <c r="BH19" s="1">
        <f t="shared" si="6"/>
        <v>0</v>
      </c>
      <c r="BI19" s="1">
        <f t="shared" si="6"/>
        <v>0</v>
      </c>
      <c r="BJ19" s="1">
        <f t="shared" si="6"/>
        <v>0</v>
      </c>
      <c r="BK19" s="1">
        <f t="shared" si="6"/>
        <v>0</v>
      </c>
      <c r="BL19" s="1">
        <f t="shared" si="6"/>
        <v>0</v>
      </c>
      <c r="BM19" s="1">
        <f t="shared" si="6"/>
        <v>0</v>
      </c>
      <c r="BN19" s="1">
        <f t="shared" si="6"/>
        <v>0</v>
      </c>
      <c r="BO19" s="1">
        <f t="shared" si="6"/>
        <v>0</v>
      </c>
      <c r="BP19" s="1">
        <f t="shared" si="5"/>
        <v>0</v>
      </c>
      <c r="BQ19" s="1">
        <f t="shared" si="5"/>
        <v>0</v>
      </c>
      <c r="BR19" s="1">
        <f t="shared" si="5"/>
        <v>0</v>
      </c>
      <c r="BS19" s="1">
        <f t="shared" si="5"/>
        <v>0</v>
      </c>
      <c r="BT19" s="1">
        <f t="shared" si="5"/>
        <v>0</v>
      </c>
      <c r="BU19" s="1">
        <f t="shared" si="5"/>
        <v>0</v>
      </c>
      <c r="BV19" s="1">
        <f t="shared" si="5"/>
        <v>0</v>
      </c>
      <c r="BW19" s="1">
        <f t="shared" si="5"/>
        <v>0</v>
      </c>
      <c r="BX19" s="1">
        <f t="shared" si="5"/>
        <v>0</v>
      </c>
      <c r="BY19" s="1">
        <f t="shared" si="5"/>
        <v>0</v>
      </c>
      <c r="BZ19" s="1">
        <f t="shared" si="5"/>
        <v>0</v>
      </c>
      <c r="CA19" s="1">
        <f t="shared" si="5"/>
        <v>0</v>
      </c>
      <c r="CB19" s="1">
        <f t="shared" si="5"/>
        <v>0</v>
      </c>
      <c r="CC19" s="1">
        <f t="shared" si="5"/>
        <v>0</v>
      </c>
      <c r="CD19" s="1">
        <f t="shared" si="5"/>
        <v>0</v>
      </c>
      <c r="CE19" s="1">
        <f t="shared" si="5"/>
        <v>0</v>
      </c>
      <c r="CF19" s="1">
        <f t="shared" si="5"/>
        <v>0</v>
      </c>
      <c r="CG19" s="1">
        <f t="shared" si="5"/>
        <v>0</v>
      </c>
      <c r="CH19" s="1">
        <f t="shared" si="5"/>
        <v>0</v>
      </c>
      <c r="CI19" s="1">
        <f t="shared" si="5"/>
        <v>0</v>
      </c>
      <c r="CJ19" s="1">
        <f t="shared" si="5"/>
        <v>0</v>
      </c>
      <c r="CK19" s="1">
        <f t="shared" si="5"/>
        <v>0</v>
      </c>
      <c r="CL19" s="1">
        <f t="shared" si="5"/>
        <v>0</v>
      </c>
      <c r="CM19" s="1">
        <f t="shared" si="5"/>
        <v>0</v>
      </c>
      <c r="CN19" s="1">
        <f t="shared" si="5"/>
        <v>0</v>
      </c>
      <c r="CO19" s="1">
        <f t="shared" si="5"/>
        <v>0</v>
      </c>
      <c r="CP19" s="1">
        <f t="shared" si="5"/>
        <v>0</v>
      </c>
      <c r="CQ19" s="1">
        <f t="shared" si="5"/>
        <v>0</v>
      </c>
      <c r="CR19" s="1">
        <f t="shared" si="5"/>
        <v>0</v>
      </c>
      <c r="CS19" s="1">
        <f t="shared" si="5"/>
        <v>0</v>
      </c>
      <c r="CT19" s="1">
        <f t="shared" si="3"/>
        <v>0</v>
      </c>
      <c r="CU19" s="1">
        <f t="shared" si="3"/>
        <v>0</v>
      </c>
      <c r="CV19" s="1">
        <f t="shared" si="3"/>
        <v>0</v>
      </c>
      <c r="CW19" s="1">
        <f t="shared" si="3"/>
        <v>0</v>
      </c>
      <c r="CX19" s="1">
        <f t="shared" si="3"/>
        <v>0</v>
      </c>
      <c r="CY19" s="1">
        <f t="shared" si="3"/>
        <v>0</v>
      </c>
      <c r="CZ19" s="1">
        <f t="shared" si="3"/>
        <v>0</v>
      </c>
      <c r="DA19" s="1">
        <f t="shared" si="3"/>
        <v>0</v>
      </c>
      <c r="DB19" s="1">
        <f t="shared" si="3"/>
        <v>0</v>
      </c>
      <c r="DC19" s="1">
        <f t="shared" si="3"/>
        <v>0</v>
      </c>
      <c r="DD19" s="1">
        <f t="shared" si="3"/>
        <v>0</v>
      </c>
      <c r="DE19" s="1">
        <f t="shared" si="3"/>
        <v>0</v>
      </c>
      <c r="DF19" s="1">
        <f t="shared" si="3"/>
        <v>0</v>
      </c>
      <c r="DG19" s="1">
        <f t="shared" si="3"/>
        <v>0</v>
      </c>
      <c r="DH19" s="1">
        <f t="shared" si="3"/>
        <v>0</v>
      </c>
      <c r="DI19" s="1">
        <f t="shared" ref="BQ19:DL23" si="7">(DI7*$B$12)/$B7*100</f>
        <v>0</v>
      </c>
      <c r="DJ19" s="1">
        <f t="shared" si="7"/>
        <v>0</v>
      </c>
      <c r="DK19" s="1">
        <f t="shared" si="7"/>
        <v>0</v>
      </c>
      <c r="DL19" s="1">
        <f t="shared" si="7"/>
        <v>0</v>
      </c>
    </row>
    <row r="20" spans="1:116" x14ac:dyDescent="0.25">
      <c r="B20">
        <v>7</v>
      </c>
      <c r="C20" t="s">
        <v>5</v>
      </c>
      <c r="D20" s="1">
        <f t="shared" si="4"/>
        <v>5.1783991731586863</v>
      </c>
      <c r="E20" s="1">
        <f t="shared" si="4"/>
        <v>0</v>
      </c>
      <c r="F20" s="1">
        <f t="shared" si="4"/>
        <v>7.0514371719607647</v>
      </c>
      <c r="G20" s="1">
        <f t="shared" si="4"/>
        <v>3.6358972917922694</v>
      </c>
      <c r="H20" s="1">
        <f t="shared" si="4"/>
        <v>5.1783991731586863</v>
      </c>
      <c r="I20" s="1">
        <f t="shared" si="4"/>
        <v>5.5089352905943478</v>
      </c>
      <c r="J20" s="1">
        <f t="shared" si="4"/>
        <v>6.9412584661488781</v>
      </c>
      <c r="K20" s="5">
        <f t="shared" si="4"/>
        <v>13.00108728580266</v>
      </c>
      <c r="L20" s="1">
        <f t="shared" si="4"/>
        <v>5.1783991731586863</v>
      </c>
      <c r="M20" s="1">
        <f t="shared" si="4"/>
        <v>9.2550112881985029</v>
      </c>
      <c r="N20" s="1">
        <f t="shared" si="4"/>
        <v>4.4071482324754783</v>
      </c>
      <c r="O20" s="1">
        <f t="shared" si="4"/>
        <v>7.2717945835845388</v>
      </c>
      <c r="P20" s="1">
        <f t="shared" si="4"/>
        <v>7.8226881126439736</v>
      </c>
      <c r="Q20" s="1">
        <f t="shared" si="4"/>
        <v>10.136440934693598</v>
      </c>
      <c r="R20" s="1">
        <f t="shared" si="4"/>
        <v>11.017870581188696</v>
      </c>
      <c r="S20" s="1">
        <f t="shared" si="4"/>
        <v>6.3903649370894433</v>
      </c>
      <c r="T20" s="1">
        <f t="shared" si="6"/>
        <v>9.6957261114460511</v>
      </c>
      <c r="U20" s="1">
        <f t="shared" si="6"/>
        <v>8.1532242300796334</v>
      </c>
      <c r="V20" s="1">
        <f t="shared" si="6"/>
        <v>5.1783991731586863</v>
      </c>
      <c r="W20" s="1">
        <f t="shared" si="6"/>
        <v>8.3735816417034084</v>
      </c>
      <c r="X20" s="1">
        <f t="shared" si="6"/>
        <v>7.6023307010201986</v>
      </c>
      <c r="Y20" s="1">
        <f t="shared" si="6"/>
        <v>21.154311515882291</v>
      </c>
      <c r="Z20" s="1">
        <f t="shared" si="6"/>
        <v>4.9580417615349131</v>
      </c>
      <c r="AA20" s="1">
        <f t="shared" si="6"/>
        <v>10.577155757941146</v>
      </c>
      <c r="AB20" s="1">
        <f t="shared" si="6"/>
        <v>5.729292702218121</v>
      </c>
      <c r="AC20" s="1">
        <f t="shared" si="6"/>
        <v>4.1867908208517042</v>
      </c>
      <c r="AD20" s="1">
        <f t="shared" si="6"/>
        <v>7.0514371719607647</v>
      </c>
      <c r="AE20" s="1">
        <f t="shared" si="6"/>
        <v>8.1532242300796334</v>
      </c>
      <c r="AF20" s="1">
        <f t="shared" si="6"/>
        <v>14.102874343921529</v>
      </c>
      <c r="AG20" s="1">
        <f t="shared" si="6"/>
        <v>4.1867908208517042</v>
      </c>
      <c r="AH20" s="1">
        <f t="shared" si="6"/>
        <v>8.1532242300796334</v>
      </c>
      <c r="AI20" s="1">
        <f t="shared" si="6"/>
        <v>6.0598288196537817</v>
      </c>
      <c r="AJ20" s="1">
        <f t="shared" si="6"/>
        <v>6.3903649370894433</v>
      </c>
      <c r="AK20" s="1">
        <f t="shared" si="6"/>
        <v>6.0598288196537817</v>
      </c>
      <c r="AL20" s="1">
        <f t="shared" si="6"/>
        <v>7.3819732893964245</v>
      </c>
      <c r="AM20" s="1">
        <f t="shared" si="6"/>
        <v>6.1700075254656692</v>
      </c>
      <c r="AN20" s="1">
        <f t="shared" si="6"/>
        <v>7.2717945835845388</v>
      </c>
      <c r="AO20" s="1">
        <f t="shared" si="6"/>
        <v>9.9160835230698261</v>
      </c>
      <c r="AP20" s="1">
        <f t="shared" si="6"/>
        <v>5.1783991731586863</v>
      </c>
      <c r="AQ20" s="1">
        <f t="shared" si="6"/>
        <v>3.5257185859803823</v>
      </c>
      <c r="AR20" s="1">
        <f t="shared" si="6"/>
        <v>7.9328668184558593</v>
      </c>
      <c r="AS20" s="1">
        <f t="shared" si="6"/>
        <v>11.12804928700058</v>
      </c>
      <c r="AT20" s="1">
        <f t="shared" si="6"/>
        <v>9.5855474056341627</v>
      </c>
      <c r="AU20" s="1">
        <f t="shared" si="6"/>
        <v>6.3903649370894433</v>
      </c>
      <c r="AV20" s="1">
        <f t="shared" si="6"/>
        <v>11.568764110248129</v>
      </c>
      <c r="AW20" s="1">
        <f t="shared" si="6"/>
        <v>4.6275056440992515</v>
      </c>
      <c r="AX20" s="1">
        <f t="shared" si="6"/>
        <v>4.4071482324754783</v>
      </c>
      <c r="AY20" s="1">
        <f t="shared" si="6"/>
        <v>6.5005436429013299</v>
      </c>
      <c r="AZ20" s="1">
        <f t="shared" si="6"/>
        <v>7.2717945835845388</v>
      </c>
      <c r="BA20" s="1">
        <f t="shared" si="6"/>
        <v>5.729292702218121</v>
      </c>
      <c r="BB20" s="1">
        <f t="shared" si="6"/>
        <v>3.3053611743566078</v>
      </c>
      <c r="BC20" s="1">
        <f t="shared" si="6"/>
        <v>16.63698457759493</v>
      </c>
      <c r="BD20" s="1">
        <f t="shared" si="6"/>
        <v>4.1867908208517042</v>
      </c>
      <c r="BE20" s="1">
        <f t="shared" si="6"/>
        <v>4.0766121150398167</v>
      </c>
      <c r="BF20" s="1">
        <f t="shared" si="6"/>
        <v>5.8394714080300076</v>
      </c>
      <c r="BG20" s="1">
        <f t="shared" si="6"/>
        <v>9.0346538765747297</v>
      </c>
      <c r="BH20" s="1">
        <f t="shared" si="6"/>
        <v>3.5257185859803823</v>
      </c>
      <c r="BI20" s="1">
        <f t="shared" si="6"/>
        <v>5.0682204673467988</v>
      </c>
      <c r="BJ20" s="1">
        <f t="shared" si="6"/>
        <v>9.8059048172579377</v>
      </c>
      <c r="BK20" s="1">
        <f t="shared" si="6"/>
        <v>4.1867908208517042</v>
      </c>
      <c r="BL20" s="1">
        <f t="shared" si="6"/>
        <v>4.4071482324754783</v>
      </c>
      <c r="BM20" s="1">
        <f t="shared" si="6"/>
        <v>5.0682204673467988</v>
      </c>
      <c r="BN20" s="1">
        <f t="shared" si="6"/>
        <v>4.6275056440992515</v>
      </c>
      <c r="BO20" s="1">
        <f t="shared" si="6"/>
        <v>6.3903649370894433</v>
      </c>
      <c r="BP20" s="1">
        <f t="shared" si="6"/>
        <v>5.2885778789705729</v>
      </c>
      <c r="BQ20" s="1">
        <f t="shared" si="7"/>
        <v>16.857341989218703</v>
      </c>
      <c r="BR20" s="1">
        <f t="shared" si="7"/>
        <v>7.2717945835845388</v>
      </c>
      <c r="BS20" s="1">
        <f t="shared" si="7"/>
        <v>4.4071482324754783</v>
      </c>
      <c r="BT20" s="1">
        <f t="shared" si="7"/>
        <v>6.3903649370894433</v>
      </c>
      <c r="BU20" s="1">
        <f t="shared" si="7"/>
        <v>5.9496501138418951</v>
      </c>
      <c r="BV20" s="1">
        <f t="shared" si="7"/>
        <v>4.5173269382873649</v>
      </c>
      <c r="BW20" s="1">
        <f t="shared" si="7"/>
        <v>6.3903649370894433</v>
      </c>
      <c r="BX20" s="1">
        <f t="shared" si="7"/>
        <v>36.248794212110802</v>
      </c>
      <c r="BY20" s="1">
        <f t="shared" si="7"/>
        <v>3.8562547034160426</v>
      </c>
      <c r="BZ20" s="1">
        <f t="shared" si="7"/>
        <v>4.0766121150398167</v>
      </c>
      <c r="CA20" s="1">
        <f t="shared" si="7"/>
        <v>7.8226881126439736</v>
      </c>
      <c r="CB20" s="1">
        <f t="shared" si="7"/>
        <v>7.6023307010201986</v>
      </c>
      <c r="CC20" s="1">
        <f t="shared" si="7"/>
        <v>9.9160835230698261</v>
      </c>
      <c r="CD20" s="1">
        <f t="shared" si="7"/>
        <v>9.6957261114460511</v>
      </c>
      <c r="CE20" s="1">
        <f t="shared" si="7"/>
        <v>48.919345380477807</v>
      </c>
      <c r="CF20" s="1">
        <f t="shared" si="7"/>
        <v>4.4071482324754783</v>
      </c>
      <c r="CG20" s="1">
        <f t="shared" si="7"/>
        <v>5.8394714080300076</v>
      </c>
      <c r="CH20" s="1">
        <f t="shared" si="7"/>
        <v>8.5939390533271816</v>
      </c>
      <c r="CI20" s="1">
        <f t="shared" si="7"/>
        <v>8.0430455242677468</v>
      </c>
      <c r="CJ20" s="1">
        <f t="shared" si="7"/>
        <v>6.9412584661488781</v>
      </c>
      <c r="CK20" s="1">
        <f t="shared" si="7"/>
        <v>2.5341102336733994</v>
      </c>
      <c r="CL20" s="1">
        <f t="shared" si="7"/>
        <v>10.356798346317373</v>
      </c>
      <c r="CM20" s="1">
        <f t="shared" si="7"/>
        <v>5.2885778789705729</v>
      </c>
      <c r="CN20" s="1">
        <f t="shared" si="7"/>
        <v>4.1867908208517042</v>
      </c>
      <c r="CO20" s="1">
        <f t="shared" si="7"/>
        <v>5.5089352905943478</v>
      </c>
      <c r="CP20" s="1">
        <f t="shared" si="7"/>
        <v>10.246619640505486</v>
      </c>
      <c r="CQ20" s="1">
        <f t="shared" si="7"/>
        <v>6.3903649370894433</v>
      </c>
      <c r="CR20" s="1">
        <f t="shared" si="7"/>
        <v>0</v>
      </c>
      <c r="CS20" s="1">
        <f t="shared" si="7"/>
        <v>20.272881869387195</v>
      </c>
      <c r="CT20" s="1">
        <f t="shared" si="7"/>
        <v>10.136440934693598</v>
      </c>
      <c r="CU20" s="1">
        <f t="shared" si="7"/>
        <v>2.5341102336733994</v>
      </c>
      <c r="CV20" s="1">
        <f t="shared" si="7"/>
        <v>6.3903649370894433</v>
      </c>
      <c r="CW20" s="1">
        <f t="shared" si="7"/>
        <v>7.6023307010201986</v>
      </c>
      <c r="CX20" s="1">
        <f t="shared" si="7"/>
        <v>20.933954104258522</v>
      </c>
      <c r="CY20" s="1">
        <f t="shared" si="7"/>
        <v>5.0682204673467988</v>
      </c>
      <c r="CZ20" s="1">
        <f t="shared" si="7"/>
        <v>45.393626794497429</v>
      </c>
      <c r="DA20" s="1">
        <f t="shared" si="7"/>
        <v>5.0682204673467988</v>
      </c>
      <c r="DB20" s="1">
        <f t="shared" si="7"/>
        <v>5.729292702218121</v>
      </c>
      <c r="DC20" s="1">
        <f t="shared" si="7"/>
        <v>9.2550112881985029</v>
      </c>
      <c r="DD20" s="1">
        <f t="shared" si="7"/>
        <v>9.9160835230698261</v>
      </c>
      <c r="DE20" s="1">
        <f t="shared" si="7"/>
        <v>15.975912342723605</v>
      </c>
      <c r="DF20" s="1">
        <f t="shared" si="7"/>
        <v>6.8310797603369906</v>
      </c>
      <c r="DG20" s="1">
        <f t="shared" si="7"/>
        <v>55.419889023379135</v>
      </c>
      <c r="DH20" s="1">
        <f t="shared" si="7"/>
        <v>7.0514371719607647</v>
      </c>
      <c r="DI20" s="1">
        <f t="shared" si="7"/>
        <v>11.017870581188696</v>
      </c>
      <c r="DJ20" s="1">
        <f t="shared" si="7"/>
        <v>10.356798346317373</v>
      </c>
      <c r="DK20" s="1">
        <f t="shared" si="7"/>
        <v>11.348406698624357</v>
      </c>
      <c r="DL20" s="1">
        <f t="shared" si="7"/>
        <v>14.213053049733414</v>
      </c>
    </row>
    <row r="21" spans="1:116" x14ac:dyDescent="0.25">
      <c r="B21">
        <v>8</v>
      </c>
      <c r="C21" t="s">
        <v>6</v>
      </c>
      <c r="D21" s="1">
        <f t="shared" si="4"/>
        <v>10.420580513361847</v>
      </c>
      <c r="E21" s="1">
        <f t="shared" si="4"/>
        <v>2.1089270086565639</v>
      </c>
      <c r="F21" s="1">
        <f t="shared" si="4"/>
        <v>13.583971026346692</v>
      </c>
      <c r="G21" s="1">
        <f t="shared" si="4"/>
        <v>6.8229991456535899</v>
      </c>
      <c r="H21" s="1">
        <f t="shared" si="4"/>
        <v>8.0015171799028444</v>
      </c>
      <c r="I21" s="1">
        <f t="shared" si="4"/>
        <v>7.3192172653374872</v>
      </c>
      <c r="J21" s="1">
        <f t="shared" si="4"/>
        <v>7.0711082054955385</v>
      </c>
      <c r="K21" s="5">
        <f t="shared" si="4"/>
        <v>7.7534081200608966</v>
      </c>
      <c r="L21" s="1">
        <f t="shared" si="4"/>
        <v>7.505299060218948</v>
      </c>
      <c r="M21" s="1">
        <f t="shared" si="4"/>
        <v>20.717106496802717</v>
      </c>
      <c r="N21" s="1">
        <f t="shared" si="4"/>
        <v>5.7685356413253075</v>
      </c>
      <c r="O21" s="1">
        <f t="shared" si="4"/>
        <v>8.5597625645472313</v>
      </c>
      <c r="P21" s="1">
        <f t="shared" si="4"/>
        <v>8.6217898295077191</v>
      </c>
      <c r="Q21" s="1">
        <f t="shared" si="4"/>
        <v>8.6838170944682052</v>
      </c>
      <c r="R21" s="1">
        <f t="shared" si="4"/>
        <v>7.8774626499818732</v>
      </c>
      <c r="S21" s="1">
        <f t="shared" si="4"/>
        <v>8.4977352995867417</v>
      </c>
      <c r="T21" s="1">
        <f t="shared" si="6"/>
        <v>21.95765179601246</v>
      </c>
      <c r="U21" s="1">
        <f t="shared" si="6"/>
        <v>7.2571900003769994</v>
      </c>
      <c r="V21" s="1">
        <f t="shared" si="6"/>
        <v>12.467480257057922</v>
      </c>
      <c r="W21" s="1">
        <f t="shared" si="6"/>
        <v>9.6762533338359997</v>
      </c>
      <c r="X21" s="1">
        <f t="shared" si="6"/>
        <v>6.3888082909301795</v>
      </c>
      <c r="Y21" s="1">
        <f t="shared" si="6"/>
        <v>11.226934957848178</v>
      </c>
      <c r="Z21" s="1">
        <f t="shared" si="6"/>
        <v>4.9001539318784868</v>
      </c>
      <c r="AA21" s="1">
        <f t="shared" si="6"/>
        <v>20.779133761763205</v>
      </c>
      <c r="AB21" s="1">
        <f t="shared" si="6"/>
        <v>5.4583993165228719</v>
      </c>
      <c r="AC21" s="1">
        <f t="shared" si="6"/>
        <v>10.97882589800623</v>
      </c>
      <c r="AD21" s="1">
        <f t="shared" si="6"/>
        <v>8.3116535047052817</v>
      </c>
      <c r="AE21" s="1">
        <f t="shared" si="6"/>
        <v>10.048416923598923</v>
      </c>
      <c r="AF21" s="1">
        <f t="shared" si="6"/>
        <v>8.5597625645472313</v>
      </c>
      <c r="AG21" s="1">
        <f t="shared" si="6"/>
        <v>5.9546174362067692</v>
      </c>
      <c r="AH21" s="1">
        <f t="shared" si="6"/>
        <v>15.072625385398386</v>
      </c>
      <c r="AI21" s="1">
        <f t="shared" si="6"/>
        <v>7.6293535901399228</v>
      </c>
      <c r="AJ21" s="1">
        <f t="shared" si="6"/>
        <v>8.0015171799028444</v>
      </c>
      <c r="AK21" s="1">
        <f t="shared" si="6"/>
        <v>7.5673263251794349</v>
      </c>
      <c r="AL21" s="1">
        <f t="shared" si="6"/>
        <v>7.0711082054955385</v>
      </c>
      <c r="AM21" s="1">
        <f t="shared" si="6"/>
        <v>6.9470536755745647</v>
      </c>
      <c r="AN21" s="1">
        <f t="shared" si="6"/>
        <v>8.9939534192706407</v>
      </c>
      <c r="AO21" s="1">
        <f t="shared" si="6"/>
        <v>26.981860257811924</v>
      </c>
      <c r="AP21" s="1">
        <f t="shared" si="6"/>
        <v>8.1875989747843079</v>
      </c>
      <c r="AQ21" s="1">
        <f t="shared" si="6"/>
        <v>8.3736807696657696</v>
      </c>
      <c r="AR21" s="1">
        <f t="shared" si="6"/>
        <v>9.1180079491916164</v>
      </c>
      <c r="AS21" s="1">
        <f t="shared" si="6"/>
        <v>8.1255717098238218</v>
      </c>
      <c r="AT21" s="1">
        <f t="shared" si="6"/>
        <v>5.3963720515623841</v>
      </c>
      <c r="AU21" s="1">
        <f t="shared" si="6"/>
        <v>8.4977352995867417</v>
      </c>
      <c r="AV21" s="1">
        <f t="shared" si="6"/>
        <v>36.968249916450361</v>
      </c>
      <c r="AW21" s="1">
        <f t="shared" si="6"/>
        <v>7.505299060218948</v>
      </c>
      <c r="AX21" s="1">
        <f t="shared" si="6"/>
        <v>11.909234872413538</v>
      </c>
      <c r="AY21" s="1">
        <f t="shared" si="6"/>
        <v>10.482607778322333</v>
      </c>
      <c r="AZ21" s="1">
        <f t="shared" si="6"/>
        <v>7.7534081200608966</v>
      </c>
      <c r="BA21" s="1">
        <f t="shared" si="6"/>
        <v>12.34342572713695</v>
      </c>
      <c r="BB21" s="1">
        <f t="shared" si="6"/>
        <v>5.2102902566809233</v>
      </c>
      <c r="BC21" s="1">
        <f t="shared" si="6"/>
        <v>42.612731027854686</v>
      </c>
      <c r="BD21" s="1">
        <f t="shared" si="6"/>
        <v>8.7458443594286912</v>
      </c>
      <c r="BE21" s="1">
        <f t="shared" si="6"/>
        <v>12.901671111781333</v>
      </c>
      <c r="BF21" s="1">
        <f t="shared" si="6"/>
        <v>9.8623351287174614</v>
      </c>
      <c r="BG21" s="1">
        <f t="shared" si="6"/>
        <v>10.606662308243308</v>
      </c>
      <c r="BH21" s="1">
        <f t="shared" si="6"/>
        <v>9.6142260688755137</v>
      </c>
      <c r="BI21" s="1">
        <f t="shared" si="6"/>
        <v>8.807871624389179</v>
      </c>
      <c r="BJ21" s="1">
        <f t="shared" si="6"/>
        <v>19.352506667671999</v>
      </c>
      <c r="BK21" s="1">
        <f t="shared" si="6"/>
        <v>7.0711082054955385</v>
      </c>
      <c r="BL21" s="1">
        <f t="shared" si="6"/>
        <v>6.7609718806931021</v>
      </c>
      <c r="BM21" s="1">
        <f t="shared" si="6"/>
        <v>8.5597625645472313</v>
      </c>
      <c r="BN21" s="1">
        <f t="shared" si="6"/>
        <v>7.1951627354165133</v>
      </c>
      <c r="BO21" s="1">
        <f t="shared" si="6"/>
        <v>8.0015171799028444</v>
      </c>
      <c r="BP21" s="1">
        <f t="shared" si="6"/>
        <v>6.0166447011672552</v>
      </c>
      <c r="BQ21" s="1">
        <f t="shared" si="7"/>
        <v>38.208795215660103</v>
      </c>
      <c r="BR21" s="1">
        <f t="shared" si="7"/>
        <v>7.9394899149423592</v>
      </c>
      <c r="BS21" s="1">
        <f t="shared" si="7"/>
        <v>8.0635444448633322</v>
      </c>
      <c r="BT21" s="1">
        <f t="shared" si="7"/>
        <v>8.0635444448633322</v>
      </c>
      <c r="BU21" s="1">
        <f t="shared" si="7"/>
        <v>6.0786719661277431</v>
      </c>
      <c r="BV21" s="1">
        <f t="shared" si="7"/>
        <v>7.7534081200608966</v>
      </c>
      <c r="BW21" s="1">
        <f t="shared" si="7"/>
        <v>8.9319261543101529</v>
      </c>
      <c r="BX21" s="1">
        <f t="shared" si="7"/>
        <v>53.033311541216534</v>
      </c>
      <c r="BY21" s="1">
        <f t="shared" si="7"/>
        <v>10.358553248401359</v>
      </c>
      <c r="BZ21" s="1">
        <f t="shared" si="7"/>
        <v>13.64599829130718</v>
      </c>
      <c r="CA21" s="1">
        <f t="shared" si="7"/>
        <v>11.350989487769155</v>
      </c>
      <c r="CB21" s="1">
        <f t="shared" si="7"/>
        <v>8.9319261543101529</v>
      </c>
      <c r="CC21" s="1">
        <f t="shared" si="7"/>
        <v>10.606662308243308</v>
      </c>
      <c r="CD21" s="1">
        <f t="shared" si="7"/>
        <v>12.963698376741819</v>
      </c>
      <c r="CE21" s="1">
        <f t="shared" si="7"/>
        <v>56.941029233727235</v>
      </c>
      <c r="CF21" s="1">
        <f t="shared" si="7"/>
        <v>10.172471453519897</v>
      </c>
      <c r="CG21" s="1">
        <f t="shared" si="7"/>
        <v>19.786697522395411</v>
      </c>
      <c r="CH21" s="1">
        <f t="shared" si="7"/>
        <v>11.661125812571589</v>
      </c>
      <c r="CI21" s="1">
        <f t="shared" si="7"/>
        <v>7.1331354704560255</v>
      </c>
      <c r="CJ21" s="1">
        <f t="shared" si="7"/>
        <v>10.606662308243308</v>
      </c>
      <c r="CK21" s="1">
        <f t="shared" si="7"/>
        <v>4.1558267523526409</v>
      </c>
      <c r="CL21" s="1">
        <f t="shared" si="7"/>
        <v>22.515897180656847</v>
      </c>
      <c r="CM21" s="1">
        <f t="shared" si="7"/>
        <v>9.2420624791125903</v>
      </c>
      <c r="CN21" s="1">
        <f t="shared" si="7"/>
        <v>5.7065083763648206</v>
      </c>
      <c r="CO21" s="1">
        <f t="shared" si="7"/>
        <v>7.7534081200608966</v>
      </c>
      <c r="CP21" s="1">
        <f t="shared" si="7"/>
        <v>7.4432717952584619</v>
      </c>
      <c r="CQ21" s="1">
        <f t="shared" si="7"/>
        <v>8.0015171799028444</v>
      </c>
      <c r="CR21" s="1">
        <f t="shared" si="7"/>
        <v>3.5355541027477693</v>
      </c>
      <c r="CS21" s="1">
        <f t="shared" si="7"/>
        <v>42.364621968012742</v>
      </c>
      <c r="CT21" s="1">
        <f t="shared" si="7"/>
        <v>10.358553248401359</v>
      </c>
      <c r="CU21" s="1">
        <f t="shared" si="7"/>
        <v>6.8229991456535899</v>
      </c>
      <c r="CV21" s="1">
        <f t="shared" si="7"/>
        <v>8.9319261543101529</v>
      </c>
      <c r="CW21" s="1">
        <f t="shared" si="7"/>
        <v>7.2571900003769994</v>
      </c>
      <c r="CX21" s="1">
        <f t="shared" si="7"/>
        <v>11.661125812571589</v>
      </c>
      <c r="CY21" s="1">
        <f t="shared" si="7"/>
        <v>8.2496262397447939</v>
      </c>
      <c r="CZ21" s="1">
        <f t="shared" si="7"/>
        <v>59.856310686870131</v>
      </c>
      <c r="DA21" s="1">
        <f t="shared" si="7"/>
        <v>9.6142260688755137</v>
      </c>
      <c r="DB21" s="1">
        <f t="shared" si="7"/>
        <v>16.499252479489588</v>
      </c>
      <c r="DC21" s="1">
        <f t="shared" si="7"/>
        <v>10.792744103124768</v>
      </c>
      <c r="DD21" s="1">
        <f t="shared" si="7"/>
        <v>8.3736807696657696</v>
      </c>
      <c r="DE21" s="1">
        <f t="shared" si="7"/>
        <v>9.8623351287174614</v>
      </c>
      <c r="DF21" s="1">
        <f t="shared" si="7"/>
        <v>9.3661170090335641</v>
      </c>
      <c r="DG21" s="1">
        <f t="shared" si="7"/>
        <v>62.709564875052536</v>
      </c>
      <c r="DH21" s="1">
        <f t="shared" si="7"/>
        <v>10.420580513361847</v>
      </c>
      <c r="DI21" s="1">
        <f t="shared" si="7"/>
        <v>39.263258719988386</v>
      </c>
      <c r="DJ21" s="1">
        <f t="shared" si="7"/>
        <v>13.21180743658377</v>
      </c>
      <c r="DK21" s="1">
        <f t="shared" si="7"/>
        <v>9.6762533338359997</v>
      </c>
      <c r="DL21" s="1">
        <f t="shared" si="7"/>
        <v>25.183069573957795</v>
      </c>
    </row>
    <row r="22" spans="1:116" x14ac:dyDescent="0.25">
      <c r="B22">
        <v>9</v>
      </c>
      <c r="C22" t="s">
        <v>7</v>
      </c>
      <c r="D22" s="1">
        <f t="shared" si="4"/>
        <v>0</v>
      </c>
      <c r="E22" s="1">
        <f t="shared" si="4"/>
        <v>0</v>
      </c>
      <c r="F22" s="1">
        <f t="shared" si="4"/>
        <v>0</v>
      </c>
      <c r="G22" s="1">
        <f t="shared" si="4"/>
        <v>0</v>
      </c>
      <c r="H22" s="1">
        <f t="shared" si="4"/>
        <v>0</v>
      </c>
      <c r="I22" s="1">
        <f t="shared" si="4"/>
        <v>0</v>
      </c>
      <c r="J22" s="1">
        <f t="shared" si="4"/>
        <v>0</v>
      </c>
      <c r="K22" s="5">
        <f t="shared" si="4"/>
        <v>0</v>
      </c>
      <c r="L22" s="1">
        <f t="shared" si="4"/>
        <v>0</v>
      </c>
      <c r="M22" s="1">
        <f t="shared" si="4"/>
        <v>0</v>
      </c>
      <c r="N22" s="1">
        <f t="shared" si="4"/>
        <v>0</v>
      </c>
      <c r="O22" s="1">
        <f t="shared" si="4"/>
        <v>0</v>
      </c>
      <c r="P22" s="1">
        <f t="shared" si="4"/>
        <v>0</v>
      </c>
      <c r="Q22" s="1">
        <f t="shared" si="4"/>
        <v>0</v>
      </c>
      <c r="R22" s="1">
        <f t="shared" si="4"/>
        <v>0</v>
      </c>
      <c r="S22" s="1">
        <f t="shared" si="4"/>
        <v>0</v>
      </c>
      <c r="T22" s="1">
        <f t="shared" si="6"/>
        <v>1.6826436199938406</v>
      </c>
      <c r="U22" s="1">
        <f t="shared" si="6"/>
        <v>0</v>
      </c>
      <c r="V22" s="1">
        <f t="shared" si="6"/>
        <v>0</v>
      </c>
      <c r="W22" s="1">
        <f t="shared" si="6"/>
        <v>0</v>
      </c>
      <c r="X22" s="1">
        <f t="shared" si="6"/>
        <v>0</v>
      </c>
      <c r="Y22" s="1">
        <f t="shared" si="6"/>
        <v>0</v>
      </c>
      <c r="Z22" s="1">
        <f t="shared" si="6"/>
        <v>0</v>
      </c>
      <c r="AA22" s="1">
        <f t="shared" si="6"/>
        <v>0.8413218099969203</v>
      </c>
      <c r="AB22" s="1">
        <f t="shared" si="6"/>
        <v>0</v>
      </c>
      <c r="AC22" s="1">
        <f t="shared" si="6"/>
        <v>0</v>
      </c>
      <c r="AD22" s="1">
        <f t="shared" si="6"/>
        <v>0</v>
      </c>
      <c r="AE22" s="1">
        <f t="shared" si="6"/>
        <v>0</v>
      </c>
      <c r="AF22" s="1">
        <f t="shared" si="6"/>
        <v>0</v>
      </c>
      <c r="AG22" s="1">
        <f t="shared" si="6"/>
        <v>0</v>
      </c>
      <c r="AH22" s="1">
        <f t="shared" si="6"/>
        <v>0</v>
      </c>
      <c r="AI22" s="1">
        <f t="shared" si="6"/>
        <v>0</v>
      </c>
      <c r="AJ22" s="1">
        <f t="shared" si="6"/>
        <v>0</v>
      </c>
      <c r="AK22" s="1">
        <f t="shared" si="6"/>
        <v>0</v>
      </c>
      <c r="AL22" s="1">
        <f t="shared" si="6"/>
        <v>0</v>
      </c>
      <c r="AM22" s="1">
        <f t="shared" si="6"/>
        <v>0</v>
      </c>
      <c r="AN22" s="1">
        <f t="shared" si="6"/>
        <v>0</v>
      </c>
      <c r="AO22" s="1">
        <f t="shared" si="6"/>
        <v>3.3652872399876812</v>
      </c>
      <c r="AP22" s="1">
        <f t="shared" si="6"/>
        <v>0</v>
      </c>
      <c r="AQ22" s="1">
        <f t="shared" si="6"/>
        <v>0</v>
      </c>
      <c r="AR22" s="1">
        <f t="shared" si="6"/>
        <v>0</v>
      </c>
      <c r="AS22" s="1">
        <f t="shared" si="6"/>
        <v>0</v>
      </c>
      <c r="AT22" s="1">
        <f t="shared" si="6"/>
        <v>0</v>
      </c>
      <c r="AU22" s="1">
        <f t="shared" si="6"/>
        <v>0</v>
      </c>
      <c r="AV22" s="1">
        <f t="shared" si="6"/>
        <v>9.2545399099661232</v>
      </c>
      <c r="AW22" s="1">
        <f t="shared" si="6"/>
        <v>0</v>
      </c>
      <c r="AX22" s="1">
        <f t="shared" si="6"/>
        <v>0</v>
      </c>
      <c r="AY22" s="1">
        <f t="shared" si="6"/>
        <v>0</v>
      </c>
      <c r="AZ22" s="1">
        <f t="shared" si="6"/>
        <v>0</v>
      </c>
      <c r="BA22" s="1">
        <f t="shared" si="6"/>
        <v>0</v>
      </c>
      <c r="BB22" s="1">
        <f t="shared" si="6"/>
        <v>0</v>
      </c>
      <c r="BC22" s="1">
        <f t="shared" si="6"/>
        <v>9.2545399099661232</v>
      </c>
      <c r="BD22" s="1">
        <f t="shared" si="6"/>
        <v>0</v>
      </c>
      <c r="BE22" s="1">
        <f t="shared" si="6"/>
        <v>0.8413218099969203</v>
      </c>
      <c r="BF22" s="1">
        <f t="shared" si="6"/>
        <v>0</v>
      </c>
      <c r="BG22" s="1">
        <f t="shared" si="6"/>
        <v>0</v>
      </c>
      <c r="BH22" s="1">
        <f t="shared" si="6"/>
        <v>0</v>
      </c>
      <c r="BI22" s="1">
        <f t="shared" si="6"/>
        <v>0</v>
      </c>
      <c r="BJ22" s="1">
        <f t="shared" si="6"/>
        <v>0</v>
      </c>
      <c r="BK22" s="1">
        <f t="shared" si="6"/>
        <v>0</v>
      </c>
      <c r="BL22" s="1">
        <f t="shared" si="6"/>
        <v>0</v>
      </c>
      <c r="BM22" s="1">
        <f t="shared" si="6"/>
        <v>0</v>
      </c>
      <c r="BN22" s="1">
        <f t="shared" si="6"/>
        <v>0</v>
      </c>
      <c r="BO22" s="1">
        <f t="shared" si="6"/>
        <v>0</v>
      </c>
      <c r="BP22" s="1">
        <f t="shared" si="6"/>
        <v>0</v>
      </c>
      <c r="BQ22" s="1">
        <f t="shared" si="7"/>
        <v>8.8338790049676632</v>
      </c>
      <c r="BR22" s="1">
        <f t="shared" si="7"/>
        <v>0</v>
      </c>
      <c r="BS22" s="1">
        <f t="shared" si="7"/>
        <v>0</v>
      </c>
      <c r="BT22" s="1">
        <f t="shared" si="7"/>
        <v>0</v>
      </c>
      <c r="BU22" s="1">
        <f t="shared" si="7"/>
        <v>0</v>
      </c>
      <c r="BV22" s="1">
        <f t="shared" si="7"/>
        <v>0</v>
      </c>
      <c r="BW22" s="1">
        <f t="shared" si="7"/>
        <v>0</v>
      </c>
      <c r="BX22" s="1">
        <f t="shared" si="7"/>
        <v>18.929740724930706</v>
      </c>
      <c r="BY22" s="1">
        <f t="shared" si="7"/>
        <v>0</v>
      </c>
      <c r="BZ22" s="1">
        <f t="shared" si="7"/>
        <v>0</v>
      </c>
      <c r="CA22" s="1">
        <f t="shared" si="7"/>
        <v>0</v>
      </c>
      <c r="CB22" s="1">
        <f t="shared" si="7"/>
        <v>0</v>
      </c>
      <c r="CC22" s="1">
        <f t="shared" si="7"/>
        <v>0</v>
      </c>
      <c r="CD22" s="1">
        <f t="shared" si="7"/>
        <v>0</v>
      </c>
      <c r="CE22" s="1">
        <f t="shared" si="7"/>
        <v>34.494194209873733</v>
      </c>
      <c r="CF22" s="1">
        <f t="shared" si="7"/>
        <v>0</v>
      </c>
      <c r="CG22" s="1">
        <f t="shared" si="7"/>
        <v>2.9446263349892208</v>
      </c>
      <c r="CH22" s="1">
        <f t="shared" si="7"/>
        <v>0</v>
      </c>
      <c r="CI22" s="1">
        <f t="shared" si="7"/>
        <v>0</v>
      </c>
      <c r="CJ22" s="1">
        <f t="shared" si="7"/>
        <v>0</v>
      </c>
      <c r="CK22" s="1">
        <f t="shared" si="7"/>
        <v>0</v>
      </c>
      <c r="CL22" s="1">
        <f t="shared" si="7"/>
        <v>0</v>
      </c>
      <c r="CM22" s="1">
        <f t="shared" si="7"/>
        <v>0</v>
      </c>
      <c r="CN22" s="1">
        <f t="shared" si="7"/>
        <v>0</v>
      </c>
      <c r="CO22" s="1">
        <f t="shared" si="7"/>
        <v>0</v>
      </c>
      <c r="CP22" s="1">
        <f t="shared" si="7"/>
        <v>0</v>
      </c>
      <c r="CQ22" s="1">
        <f t="shared" si="7"/>
        <v>0</v>
      </c>
      <c r="CR22" s="1">
        <f t="shared" si="7"/>
        <v>0</v>
      </c>
      <c r="CS22" s="1">
        <f t="shared" si="7"/>
        <v>10.516522624961503</v>
      </c>
      <c r="CT22" s="1">
        <f t="shared" si="7"/>
        <v>0</v>
      </c>
      <c r="CU22" s="1">
        <f t="shared" si="7"/>
        <v>0</v>
      </c>
      <c r="CV22" s="1">
        <f t="shared" si="7"/>
        <v>0</v>
      </c>
      <c r="CW22" s="1">
        <f t="shared" si="7"/>
        <v>0</v>
      </c>
      <c r="CX22" s="1">
        <f t="shared" si="7"/>
        <v>0</v>
      </c>
      <c r="CY22" s="1">
        <f t="shared" si="7"/>
        <v>0</v>
      </c>
      <c r="CZ22" s="1">
        <f t="shared" si="7"/>
        <v>26.08097610990453</v>
      </c>
      <c r="DA22" s="1">
        <f t="shared" si="7"/>
        <v>0</v>
      </c>
      <c r="DB22" s="1">
        <f t="shared" si="7"/>
        <v>0.8413218099969203</v>
      </c>
      <c r="DC22" s="1">
        <f t="shared" si="7"/>
        <v>0</v>
      </c>
      <c r="DD22" s="1">
        <f t="shared" si="7"/>
        <v>0</v>
      </c>
      <c r="DE22" s="1">
        <f t="shared" si="7"/>
        <v>0</v>
      </c>
      <c r="DF22" s="1">
        <f t="shared" si="7"/>
        <v>0</v>
      </c>
      <c r="DG22" s="1">
        <f t="shared" si="7"/>
        <v>47.955343169824452</v>
      </c>
      <c r="DH22" s="1">
        <f t="shared" si="7"/>
        <v>0</v>
      </c>
      <c r="DI22" s="1">
        <f t="shared" si="7"/>
        <v>15.985114389941485</v>
      </c>
      <c r="DJ22" s="1">
        <f t="shared" si="7"/>
        <v>0</v>
      </c>
      <c r="DK22" s="1">
        <f t="shared" si="7"/>
        <v>0</v>
      </c>
      <c r="DL22" s="1">
        <f t="shared" si="7"/>
        <v>2.5239654299907608</v>
      </c>
    </row>
    <row r="23" spans="1:116" x14ac:dyDescent="0.25">
      <c r="C23" t="s">
        <v>9</v>
      </c>
      <c r="D23" s="1">
        <f t="shared" si="4"/>
        <v>2.1332925962034306</v>
      </c>
      <c r="E23" s="1">
        <f t="shared" si="4"/>
        <v>0.82210740549498829</v>
      </c>
      <c r="F23" s="1">
        <f t="shared" si="4"/>
        <v>2.7689034143407598</v>
      </c>
      <c r="G23" s="1">
        <f t="shared" si="4"/>
        <v>1.9030264016087692</v>
      </c>
      <c r="H23" s="1">
        <f t="shared" si="4"/>
        <v>2.1085532529825164</v>
      </c>
      <c r="I23" s="1">
        <f t="shared" si="4"/>
        <v>2.1485168074163008</v>
      </c>
      <c r="J23" s="1">
        <f t="shared" si="4"/>
        <v>2.2170257578742163</v>
      </c>
      <c r="K23" s="5">
        <f t="shared" si="4"/>
        <v>2.7213277543005403</v>
      </c>
      <c r="L23" s="1">
        <f t="shared" si="4"/>
        <v>2.2626983915128274</v>
      </c>
      <c r="M23" s="1">
        <f t="shared" si="4"/>
        <v>3.5186958165746152</v>
      </c>
      <c r="N23" s="1">
        <f t="shared" si="4"/>
        <v>1.8478386359621148</v>
      </c>
      <c r="O23" s="1">
        <f t="shared" si="4"/>
        <v>2.3178861571594811</v>
      </c>
      <c r="P23" s="1">
        <f t="shared" si="4"/>
        <v>2.4872555069026614</v>
      </c>
      <c r="Q23" s="1">
        <f t="shared" si="4"/>
        <v>2.6261764342201017</v>
      </c>
      <c r="R23" s="1">
        <f t="shared" si="4"/>
        <v>2.6813641998667559</v>
      </c>
      <c r="S23" s="1">
        <f t="shared" si="4"/>
        <v>2.3026619459466109</v>
      </c>
      <c r="T23" s="1">
        <f t="shared" si="6"/>
        <v>3.7242226679483617</v>
      </c>
      <c r="U23" s="1">
        <f t="shared" si="6"/>
        <v>2.2988558931433936</v>
      </c>
      <c r="V23" s="1">
        <f t="shared" si="6"/>
        <v>2.5348311669428809</v>
      </c>
      <c r="W23" s="1">
        <f t="shared" si="6"/>
        <v>2.6471097246377981</v>
      </c>
      <c r="X23" s="1">
        <f t="shared" si="6"/>
        <v>2.4282616884527899</v>
      </c>
      <c r="Y23" s="1">
        <f t="shared" si="6"/>
        <v>3.3835809420603922</v>
      </c>
      <c r="Z23" s="1">
        <f t="shared" si="6"/>
        <v>1.7488812630784591</v>
      </c>
      <c r="AA23" s="1">
        <f t="shared" si="6"/>
        <v>3.621459242261488</v>
      </c>
      <c r="AB23" s="1">
        <f t="shared" si="6"/>
        <v>1.8897052167975079</v>
      </c>
      <c r="AC23" s="1">
        <f t="shared" si="6"/>
        <v>2.2360560218903038</v>
      </c>
      <c r="AD23" s="1">
        <f t="shared" si="6"/>
        <v>2.3787830020109619</v>
      </c>
      <c r="AE23" s="1">
        <f t="shared" si="6"/>
        <v>2.677558147063539</v>
      </c>
      <c r="AF23" s="1">
        <f t="shared" si="6"/>
        <v>2.5709886685734475</v>
      </c>
      <c r="AG23" s="1">
        <f t="shared" si="6"/>
        <v>1.8763840319862466</v>
      </c>
      <c r="AH23" s="1">
        <f t="shared" si="6"/>
        <v>2.9839453977225503</v>
      </c>
      <c r="AI23" s="1">
        <f t="shared" si="6"/>
        <v>2.0819108833599937</v>
      </c>
      <c r="AJ23" s="1">
        <f t="shared" si="6"/>
        <v>2.270310497119262</v>
      </c>
      <c r="AK23" s="1">
        <f t="shared" si="6"/>
        <v>2.2550862859063918</v>
      </c>
      <c r="AL23" s="1">
        <f t="shared" si="6"/>
        <v>2.31978918356109</v>
      </c>
      <c r="AM23" s="1">
        <f t="shared" si="6"/>
        <v>2.0914260153680373</v>
      </c>
      <c r="AN23" s="1">
        <f t="shared" si="6"/>
        <v>2.426358662051181</v>
      </c>
      <c r="AO23" s="1">
        <f t="shared" si="6"/>
        <v>4.1314703178926386</v>
      </c>
      <c r="AP23" s="1">
        <f t="shared" si="6"/>
        <v>2.0857169361632111</v>
      </c>
      <c r="AQ23" s="1">
        <f t="shared" si="6"/>
        <v>1.956311140853815</v>
      </c>
      <c r="AR23" s="1">
        <f t="shared" si="6"/>
        <v>2.4415828732640512</v>
      </c>
      <c r="AS23" s="1">
        <f t="shared" si="6"/>
        <v>2.7593882823327158</v>
      </c>
      <c r="AT23" s="1">
        <f t="shared" si="6"/>
        <v>2.0305291705165569</v>
      </c>
      <c r="AU23" s="1">
        <f t="shared" si="6"/>
        <v>2.572891694975056</v>
      </c>
      <c r="AV23" s="1">
        <f t="shared" si="6"/>
        <v>4.6890570535640084</v>
      </c>
      <c r="AW23" s="1">
        <f t="shared" si="6"/>
        <v>1.9544081144522063</v>
      </c>
      <c r="AX23" s="1">
        <f t="shared" si="6"/>
        <v>2.4073283980350935</v>
      </c>
      <c r="AY23" s="1">
        <f t="shared" si="6"/>
        <v>2.639497619031363</v>
      </c>
      <c r="AZ23" s="1">
        <f t="shared" si="6"/>
        <v>2.5576674837621862</v>
      </c>
      <c r="BA23" s="1">
        <f t="shared" si="6"/>
        <v>2.6908793318747999</v>
      </c>
      <c r="BB23" s="1">
        <f t="shared" si="6"/>
        <v>1.8744810055846379</v>
      </c>
      <c r="BC23" s="1">
        <f t="shared" si="6"/>
        <v>5.0886925979018498</v>
      </c>
      <c r="BD23" s="1">
        <f t="shared" si="6"/>
        <v>2.1142623321873426</v>
      </c>
      <c r="BE23" s="1">
        <f t="shared" si="6"/>
        <v>2.4720312956897916</v>
      </c>
      <c r="BF23" s="1">
        <f t="shared" si="6"/>
        <v>2.4377768204608334</v>
      </c>
      <c r="BG23" s="1">
        <f t="shared" si="6"/>
        <v>2.8412184176018931</v>
      </c>
      <c r="BH23" s="1">
        <f t="shared" si="6"/>
        <v>1.866868899978203</v>
      </c>
      <c r="BI23" s="1">
        <f t="shared" si="6"/>
        <v>2.1675470714323883</v>
      </c>
      <c r="BJ23" s="1">
        <f t="shared" si="6"/>
        <v>3.4635080509279605</v>
      </c>
      <c r="BK23" s="1">
        <f t="shared" si="6"/>
        <v>1.9448929824441623</v>
      </c>
      <c r="BL23" s="1">
        <f t="shared" si="6"/>
        <v>1.941086929640945</v>
      </c>
      <c r="BM23" s="1">
        <f t="shared" si="6"/>
        <v>2.2341529954886954</v>
      </c>
      <c r="BN23" s="1">
        <f t="shared" si="6"/>
        <v>2.08761996256482</v>
      </c>
      <c r="BO23" s="1">
        <f t="shared" si="6"/>
        <v>2.270310497119262</v>
      </c>
      <c r="BP23" s="1">
        <f t="shared" si="6"/>
        <v>1.9753414048699025</v>
      </c>
      <c r="BQ23" s="1">
        <f t="shared" si="6"/>
        <v>5.0258927266487605</v>
      </c>
      <c r="BR23" s="1">
        <f t="shared" si="6"/>
        <v>2.3654618171997002</v>
      </c>
      <c r="BS23" s="1">
        <f t="shared" si="6"/>
        <v>2.08761996256482</v>
      </c>
      <c r="BT23" s="1">
        <f t="shared" si="6"/>
        <v>2.2969528667417847</v>
      </c>
      <c r="BU23" s="1">
        <f t="shared" si="6"/>
        <v>2.2094136522677816</v>
      </c>
      <c r="BV23" s="1">
        <f t="shared" si="6"/>
        <v>1.9734383784682938</v>
      </c>
      <c r="BW23" s="1">
        <f t="shared" si="6"/>
        <v>2.5805038005814915</v>
      </c>
      <c r="BX23" s="1">
        <f t="shared" si="6"/>
        <v>6.6396591152129965</v>
      </c>
      <c r="BY23" s="1">
        <f t="shared" si="6"/>
        <v>2.1979954938581288</v>
      </c>
      <c r="BZ23" s="1">
        <f t="shared" si="6"/>
        <v>2.6185643286136666</v>
      </c>
      <c r="CA23" s="1">
        <f t="shared" si="6"/>
        <v>2.7555822295294981</v>
      </c>
      <c r="CB23" s="1">
        <f t="shared" si="7"/>
        <v>2.5862128797863178</v>
      </c>
      <c r="CC23" s="1">
        <f t="shared" si="7"/>
        <v>2.6870732790715826</v>
      </c>
      <c r="CD23" s="1">
        <f t="shared" si="7"/>
        <v>3.0848057970078151</v>
      </c>
      <c r="CE23" s="1">
        <f t="shared" si="7"/>
        <v>7.5740450784029019</v>
      </c>
      <c r="CF23" s="1">
        <f t="shared" si="7"/>
        <v>2.542443272549316</v>
      </c>
      <c r="CG23" s="1">
        <f t="shared" si="7"/>
        <v>3.2389509355381256</v>
      </c>
      <c r="CH23" s="1">
        <f t="shared" si="7"/>
        <v>2.8278972327906313</v>
      </c>
      <c r="CI23" s="1">
        <f t="shared" si="7"/>
        <v>2.6337885398265368</v>
      </c>
      <c r="CJ23" s="1">
        <f t="shared" si="7"/>
        <v>2.1370986490066484</v>
      </c>
      <c r="CK23" s="1">
        <f t="shared" si="7"/>
        <v>1.5262271740902331</v>
      </c>
      <c r="CL23" s="1">
        <f t="shared" si="7"/>
        <v>3.7622831959805367</v>
      </c>
      <c r="CM23" s="1">
        <f t="shared" si="7"/>
        <v>2.2665044443160443</v>
      </c>
      <c r="CN23" s="1">
        <f t="shared" si="7"/>
        <v>1.7945538967170698</v>
      </c>
      <c r="CO23" s="1">
        <f t="shared" si="7"/>
        <v>2.2722135235208709</v>
      </c>
      <c r="CP23" s="1">
        <f t="shared" si="7"/>
        <v>2.6166613022120582</v>
      </c>
      <c r="CQ23" s="1">
        <f t="shared" si="7"/>
        <v>2.270310497119262</v>
      </c>
      <c r="CR23" s="1">
        <f t="shared" si="7"/>
        <v>0.92867688398507953</v>
      </c>
      <c r="CS23" s="1">
        <f t="shared" si="7"/>
        <v>5.387467742954426</v>
      </c>
      <c r="CT23" s="1">
        <f t="shared" si="7"/>
        <v>2.774612493545586</v>
      </c>
      <c r="CU23" s="1">
        <f t="shared" si="7"/>
        <v>1.8269053455444186</v>
      </c>
      <c r="CV23" s="1">
        <f t="shared" si="7"/>
        <v>2.4491949788704859</v>
      </c>
      <c r="CW23" s="1">
        <f t="shared" si="7"/>
        <v>2.4986736653123143</v>
      </c>
      <c r="CX23" s="1">
        <f t="shared" si="7"/>
        <v>3.3417143612249989</v>
      </c>
      <c r="CY23" s="1">
        <f t="shared" si="7"/>
        <v>2.426358662051181</v>
      </c>
      <c r="CZ23" s="1">
        <f t="shared" si="7"/>
        <v>7.6672933720817324</v>
      </c>
      <c r="DA23" s="1">
        <f t="shared" si="7"/>
        <v>2.2874377347337411</v>
      </c>
      <c r="DB23" s="1">
        <f t="shared" si="7"/>
        <v>2.8050609159713265</v>
      </c>
      <c r="DC23" s="1">
        <f t="shared" si="7"/>
        <v>2.7708064407423683</v>
      </c>
      <c r="DD23" s="1">
        <f t="shared" si="7"/>
        <v>2.7631943351359332</v>
      </c>
      <c r="DE23" s="1">
        <f t="shared" si="7"/>
        <v>2.7536792031278892</v>
      </c>
      <c r="DF23" s="1">
        <f t="shared" si="7"/>
        <v>2.2436681274967389</v>
      </c>
      <c r="DG23" s="1">
        <f t="shared" si="7"/>
        <v>8.464661434355806</v>
      </c>
      <c r="DH23" s="1">
        <f t="shared" si="7"/>
        <v>2.6870732790715826</v>
      </c>
      <c r="DI23" s="1">
        <f t="shared" si="7"/>
        <v>4.7004752119736608</v>
      </c>
      <c r="DJ23" s="1">
        <f t="shared" si="7"/>
        <v>3.0524543481804662</v>
      </c>
      <c r="DK23" s="1">
        <f t="shared" si="7"/>
        <v>3.2465630411445607</v>
      </c>
      <c r="DL23" s="1">
        <f t="shared" si="7"/>
        <v>3.1666359322769928</v>
      </c>
    </row>
    <row r="25" spans="1:116" x14ac:dyDescent="0.25">
      <c r="P25" t="s">
        <v>1</v>
      </c>
      <c r="Q25" t="s">
        <v>0</v>
      </c>
      <c r="R25" t="s">
        <v>8</v>
      </c>
      <c r="S25" t="s">
        <v>2</v>
      </c>
      <c r="T25" t="s">
        <v>3</v>
      </c>
      <c r="U25" t="s">
        <v>4</v>
      </c>
      <c r="V25" t="s">
        <v>5</v>
      </c>
      <c r="W25" t="s">
        <v>6</v>
      </c>
      <c r="X25" t="s">
        <v>7</v>
      </c>
      <c r="AB25" t="s">
        <v>1</v>
      </c>
      <c r="AC25" t="s">
        <v>0</v>
      </c>
      <c r="AD25" t="s">
        <v>8</v>
      </c>
      <c r="AE25" t="s">
        <v>2</v>
      </c>
      <c r="AF25" t="s">
        <v>3</v>
      </c>
      <c r="AG25" t="s">
        <v>4</v>
      </c>
      <c r="AH25" t="s">
        <v>5</v>
      </c>
      <c r="AI25" t="s">
        <v>6</v>
      </c>
      <c r="AJ25" t="s">
        <v>7</v>
      </c>
    </row>
    <row r="26" spans="1:116" x14ac:dyDescent="0.25">
      <c r="D26" t="s">
        <v>1</v>
      </c>
      <c r="E26" t="s">
        <v>0</v>
      </c>
      <c r="F26" t="s">
        <v>8</v>
      </c>
      <c r="G26" t="s">
        <v>2</v>
      </c>
      <c r="H26" t="s">
        <v>3</v>
      </c>
      <c r="I26" t="s">
        <v>4</v>
      </c>
      <c r="J26" t="s">
        <v>5</v>
      </c>
      <c r="K26" s="4" t="s">
        <v>6</v>
      </c>
      <c r="L26" s="4" t="s">
        <v>7</v>
      </c>
      <c r="O26" t="s">
        <v>132</v>
      </c>
      <c r="P26" s="1">
        <f>D27</f>
        <v>0</v>
      </c>
      <c r="Q26" s="1">
        <f t="shared" ref="Q26:X26" si="8">E27</f>
        <v>1.3994397399256626</v>
      </c>
      <c r="R26" s="1">
        <f t="shared" si="8"/>
        <v>0</v>
      </c>
      <c r="S26" s="1">
        <f t="shared" si="8"/>
        <v>0</v>
      </c>
      <c r="T26" s="1">
        <f t="shared" si="8"/>
        <v>83.874776359720229</v>
      </c>
      <c r="U26" s="1">
        <f t="shared" si="8"/>
        <v>0</v>
      </c>
      <c r="V26" s="1">
        <f t="shared" si="8"/>
        <v>5.1783991731586863</v>
      </c>
      <c r="W26" s="1">
        <f t="shared" si="8"/>
        <v>10.420580513361847</v>
      </c>
      <c r="X26" s="1">
        <f t="shared" si="8"/>
        <v>0</v>
      </c>
      <c r="AA26" t="s">
        <v>132</v>
      </c>
      <c r="AB26" s="1">
        <f>P26</f>
        <v>0</v>
      </c>
      <c r="AC26" s="1">
        <f t="shared" ref="AC26:AJ27" si="9">Q26</f>
        <v>1.3994397399256626</v>
      </c>
      <c r="AD26" s="1">
        <f t="shared" si="9"/>
        <v>0</v>
      </c>
      <c r="AE26" s="1">
        <f t="shared" si="9"/>
        <v>0</v>
      </c>
      <c r="AF26" s="1">
        <f t="shared" si="9"/>
        <v>83.874776359720229</v>
      </c>
      <c r="AG26" s="1">
        <f t="shared" si="9"/>
        <v>0</v>
      </c>
      <c r="AH26" s="1">
        <f t="shared" si="9"/>
        <v>5.1783991731586863</v>
      </c>
      <c r="AI26" s="1">
        <f t="shared" si="9"/>
        <v>10.420580513361847</v>
      </c>
      <c r="AJ26" s="1">
        <f t="shared" si="9"/>
        <v>0</v>
      </c>
    </row>
    <row r="27" spans="1:116" x14ac:dyDescent="0.25">
      <c r="C27" t="s">
        <v>132</v>
      </c>
      <c r="D27" s="1">
        <f>D14</f>
        <v>0</v>
      </c>
      <c r="E27" s="1">
        <f>D15</f>
        <v>1.3994397399256626</v>
      </c>
      <c r="F27" s="1">
        <f>D16</f>
        <v>0</v>
      </c>
      <c r="G27" s="1">
        <f>D17</f>
        <v>0</v>
      </c>
      <c r="H27" s="1">
        <f>D18</f>
        <v>83.874776359720229</v>
      </c>
      <c r="I27" s="1">
        <f>D19</f>
        <v>0</v>
      </c>
      <c r="J27" s="1">
        <f>D20</f>
        <v>5.1783991731586863</v>
      </c>
      <c r="K27" s="5">
        <f>D21</f>
        <v>10.420580513361847</v>
      </c>
      <c r="L27" s="5">
        <f>D22</f>
        <v>0</v>
      </c>
      <c r="M27" s="5"/>
      <c r="N27">
        <v>2030</v>
      </c>
      <c r="O27" t="s">
        <v>10</v>
      </c>
      <c r="P27" s="1">
        <f t="shared" ref="P27:X27" si="10">AVERAGE(D28:D33)</f>
        <v>0</v>
      </c>
      <c r="Q27" s="1">
        <f t="shared" si="10"/>
        <v>1.5118752260507353</v>
      </c>
      <c r="R27" s="1">
        <f t="shared" si="10"/>
        <v>0</v>
      </c>
      <c r="S27" s="1">
        <f t="shared" si="10"/>
        <v>0</v>
      </c>
      <c r="T27" s="1">
        <f t="shared" si="10"/>
        <v>72.74422427676366</v>
      </c>
      <c r="U27" s="1">
        <f t="shared" si="10"/>
        <v>0</v>
      </c>
      <c r="V27" s="1">
        <f t="shared" si="10"/>
        <v>5.968013231477209</v>
      </c>
      <c r="W27" s="1">
        <f t="shared" si="10"/>
        <v>7.5569884476860212</v>
      </c>
      <c r="X27" s="1">
        <f t="shared" si="10"/>
        <v>0</v>
      </c>
      <c r="Z27" t="s">
        <v>10</v>
      </c>
      <c r="AA27">
        <v>2030</v>
      </c>
      <c r="AB27" s="1">
        <f>P27</f>
        <v>0</v>
      </c>
      <c r="AC27" s="1">
        <f t="shared" si="9"/>
        <v>1.5118752260507353</v>
      </c>
      <c r="AD27" s="1">
        <f t="shared" si="9"/>
        <v>0</v>
      </c>
      <c r="AE27" s="1">
        <f t="shared" si="9"/>
        <v>0</v>
      </c>
      <c r="AF27" s="1">
        <f t="shared" si="9"/>
        <v>72.74422427676366</v>
      </c>
      <c r="AG27" s="1">
        <f t="shared" si="9"/>
        <v>0</v>
      </c>
      <c r="AH27" s="1">
        <f t="shared" si="9"/>
        <v>5.968013231477209</v>
      </c>
      <c r="AI27" s="1">
        <f t="shared" si="9"/>
        <v>7.5569884476860212</v>
      </c>
      <c r="AJ27" s="1">
        <f t="shared" si="9"/>
        <v>0</v>
      </c>
    </row>
    <row r="28" spans="1:116" x14ac:dyDescent="0.25">
      <c r="A28">
        <v>2030</v>
      </c>
      <c r="B28" t="s">
        <v>10</v>
      </c>
      <c r="C28" t="s">
        <v>11</v>
      </c>
      <c r="D28" s="1">
        <f>E14</f>
        <v>0</v>
      </c>
      <c r="E28" s="1">
        <f>E15</f>
        <v>0.58728438383775849</v>
      </c>
      <c r="F28" s="1">
        <f>E16</f>
        <v>0</v>
      </c>
      <c r="G28" s="1">
        <f>E17</f>
        <v>0</v>
      </c>
      <c r="H28" s="1">
        <f>E18</f>
        <v>40.829608114731734</v>
      </c>
      <c r="I28" s="1">
        <f>E19</f>
        <v>0</v>
      </c>
      <c r="J28" s="1">
        <f>E20</f>
        <v>0</v>
      </c>
      <c r="K28" s="5">
        <f>E21</f>
        <v>2.1089270086565639</v>
      </c>
      <c r="L28" s="5">
        <f>E22</f>
        <v>0</v>
      </c>
      <c r="O28" t="s">
        <v>133</v>
      </c>
      <c r="P28" s="1">
        <f t="shared" ref="P28:X28" si="11">AVERAGE(D72:D77)</f>
        <v>0</v>
      </c>
      <c r="Q28" s="1">
        <f t="shared" si="11"/>
        <v>1.8502732910873618</v>
      </c>
      <c r="R28" s="1">
        <f t="shared" si="11"/>
        <v>1.0069680621606856</v>
      </c>
      <c r="S28" s="1">
        <f t="shared" si="11"/>
        <v>0</v>
      </c>
      <c r="T28" s="1">
        <f>AVERAGE(H64:H69)</f>
        <v>78.652384624115015</v>
      </c>
      <c r="U28" s="1">
        <f t="shared" si="11"/>
        <v>0</v>
      </c>
      <c r="V28" s="1">
        <f t="shared" si="11"/>
        <v>7.7675987597380312</v>
      </c>
      <c r="W28" s="1">
        <f t="shared" si="11"/>
        <v>11.009839530486474</v>
      </c>
      <c r="X28" s="1">
        <f t="shared" si="11"/>
        <v>0.5608812066646135</v>
      </c>
      <c r="AA28">
        <v>2050</v>
      </c>
      <c r="AB28" s="1">
        <f>P33</f>
        <v>0</v>
      </c>
      <c r="AC28" s="1">
        <f t="shared" ref="AC28:AJ28" si="12">Q33</f>
        <v>1.8611893577014467</v>
      </c>
      <c r="AD28" s="1">
        <f t="shared" si="12"/>
        <v>0.54221357193267694</v>
      </c>
      <c r="AE28" s="1">
        <f t="shared" si="12"/>
        <v>0</v>
      </c>
      <c r="AF28" s="1">
        <f t="shared" si="12"/>
        <v>79.390904667533931</v>
      </c>
      <c r="AG28" s="1">
        <f t="shared" si="12"/>
        <v>0</v>
      </c>
      <c r="AH28" s="1">
        <f t="shared" si="12"/>
        <v>7.877777465549916</v>
      </c>
      <c r="AI28" s="1">
        <f t="shared" si="12"/>
        <v>9.8519972512240468</v>
      </c>
      <c r="AJ28" s="1">
        <f t="shared" si="12"/>
        <v>0</v>
      </c>
    </row>
    <row r="29" spans="1:116" x14ac:dyDescent="0.25">
      <c r="C29" t="s">
        <v>12</v>
      </c>
      <c r="D29" s="1">
        <f>F14</f>
        <v>0</v>
      </c>
      <c r="E29" s="1">
        <f>F15</f>
        <v>1.991090550409055</v>
      </c>
      <c r="F29" s="1">
        <f>F16</f>
        <v>0</v>
      </c>
      <c r="G29" s="1">
        <f>F17</f>
        <v>0</v>
      </c>
      <c r="H29" s="1">
        <f>F18</f>
        <v>82.292233409536834</v>
      </c>
      <c r="I29" s="1">
        <f>F19</f>
        <v>0</v>
      </c>
      <c r="J29" s="1">
        <f>F20</f>
        <v>7.0514371719607647</v>
      </c>
      <c r="K29" s="5">
        <f>F21</f>
        <v>13.583971026346692</v>
      </c>
      <c r="L29" s="5">
        <f>F22</f>
        <v>0</v>
      </c>
      <c r="O29" t="s">
        <v>134</v>
      </c>
      <c r="P29" s="1">
        <f t="shared" ref="P29:X29" si="13">AVERAGE(D98:D103)</f>
        <v>0</v>
      </c>
      <c r="Q29" s="1">
        <f t="shared" si="13"/>
        <v>1.6650640275350577</v>
      </c>
      <c r="R29" s="1">
        <f t="shared" si="13"/>
        <v>0</v>
      </c>
      <c r="S29" s="1">
        <f t="shared" si="13"/>
        <v>0</v>
      </c>
      <c r="T29" s="1">
        <f t="shared" si="13"/>
        <v>78.072118875714438</v>
      </c>
      <c r="U29" s="1">
        <f t="shared" si="13"/>
        <v>0</v>
      </c>
      <c r="V29" s="1">
        <f t="shared" si="13"/>
        <v>5.7476558198534358</v>
      </c>
      <c r="W29" s="1">
        <f t="shared" si="13"/>
        <v>9.5315230489281983</v>
      </c>
      <c r="X29" s="1">
        <f t="shared" si="13"/>
        <v>0</v>
      </c>
      <c r="AA29">
        <v>2070</v>
      </c>
      <c r="AB29" s="1">
        <f>P39</f>
        <v>0</v>
      </c>
      <c r="AC29" s="1">
        <f t="shared" ref="AC29:AJ29" si="14">Q39</f>
        <v>2.0311161279940322</v>
      </c>
      <c r="AD29" s="1">
        <f t="shared" si="14"/>
        <v>0.85204989875134929</v>
      </c>
      <c r="AE29" s="1">
        <f t="shared" si="14"/>
        <v>0</v>
      </c>
      <c r="AF29" s="1">
        <f t="shared" si="14"/>
        <v>80.815193322698988</v>
      </c>
      <c r="AG29" s="1">
        <f t="shared" si="14"/>
        <v>0</v>
      </c>
      <c r="AH29" s="1">
        <f t="shared" si="14"/>
        <v>9.6957261114460511</v>
      </c>
      <c r="AI29" s="1">
        <f t="shared" si="14"/>
        <v>11.299300100302078</v>
      </c>
      <c r="AJ29" s="1">
        <f t="shared" si="14"/>
        <v>0.28044060333230675</v>
      </c>
    </row>
    <row r="30" spans="1:116" x14ac:dyDescent="0.25">
      <c r="C30" t="s">
        <v>13</v>
      </c>
      <c r="D30" s="1">
        <f>G14</f>
        <v>0</v>
      </c>
      <c r="E30" s="1">
        <f>G15</f>
        <v>1.386340459988761</v>
      </c>
      <c r="F30" s="1">
        <f>G16</f>
        <v>0</v>
      </c>
      <c r="G30" s="1">
        <f>G17</f>
        <v>0</v>
      </c>
      <c r="H30" s="1">
        <f>G18</f>
        <v>70.264906988142997</v>
      </c>
      <c r="I30" s="1">
        <f>G19</f>
        <v>0</v>
      </c>
      <c r="J30" s="1">
        <f>G20</f>
        <v>3.6358972917922694</v>
      </c>
      <c r="K30" s="5">
        <f>G21</f>
        <v>6.8229991456535899</v>
      </c>
      <c r="L30" s="5">
        <f>G22</f>
        <v>0</v>
      </c>
      <c r="O30" t="s">
        <v>135</v>
      </c>
      <c r="P30" s="1">
        <f t="shared" ref="P30:X30" si="15">AVERAGE(D134:D139)</f>
        <v>0</v>
      </c>
      <c r="Q30" s="1">
        <f t="shared" si="15"/>
        <v>1.7207359672668898</v>
      </c>
      <c r="R30" s="1">
        <f t="shared" si="15"/>
        <v>0</v>
      </c>
      <c r="S30" s="1">
        <f t="shared" si="15"/>
        <v>0</v>
      </c>
      <c r="T30" s="1">
        <f t="shared" si="15"/>
        <v>77.966616012368874</v>
      </c>
      <c r="U30" s="1">
        <f t="shared" si="15"/>
        <v>0</v>
      </c>
      <c r="V30" s="1">
        <f t="shared" si="15"/>
        <v>6.5005436429013299</v>
      </c>
      <c r="W30" s="1">
        <f t="shared" si="15"/>
        <v>9.5108472939413673</v>
      </c>
      <c r="X30" s="1">
        <f t="shared" si="15"/>
        <v>0</v>
      </c>
      <c r="AA30">
        <v>2090</v>
      </c>
      <c r="AB30" s="1">
        <f>P45</f>
        <v>0</v>
      </c>
      <c r="AC30" s="1">
        <f t="shared" ref="AC30:AJ30" si="16">Q45</f>
        <v>1.7505732160120548</v>
      </c>
      <c r="AD30" s="1">
        <f t="shared" si="16"/>
        <v>0.73586127619434716</v>
      </c>
      <c r="AE30" s="1">
        <f t="shared" si="16"/>
        <v>0</v>
      </c>
      <c r="AF30" s="1">
        <f t="shared" si="16"/>
        <v>79.338153235861157</v>
      </c>
      <c r="AG30" s="1">
        <f t="shared" si="16"/>
        <v>0</v>
      </c>
      <c r="AH30" s="1">
        <f t="shared" si="16"/>
        <v>7.951229936091174</v>
      </c>
      <c r="AI30" s="1">
        <f t="shared" si="16"/>
        <v>10.120782066052824</v>
      </c>
      <c r="AJ30" s="1">
        <f t="shared" si="16"/>
        <v>0.14022030166615337</v>
      </c>
    </row>
    <row r="31" spans="1:116" x14ac:dyDescent="0.25">
      <c r="C31" t="s">
        <v>14</v>
      </c>
      <c r="D31" s="1">
        <f>H14</f>
        <v>0</v>
      </c>
      <c r="E31" s="1">
        <f>H15</f>
        <v>1.4976843394524253</v>
      </c>
      <c r="F31" s="1">
        <f>H16</f>
        <v>0</v>
      </c>
      <c r="G31" s="1">
        <f>H17</f>
        <v>0</v>
      </c>
      <c r="H31" s="1">
        <f>H18</f>
        <v>77.861113149023325</v>
      </c>
      <c r="I31" s="1">
        <f>H19</f>
        <v>0</v>
      </c>
      <c r="J31" s="1">
        <f>H20</f>
        <v>5.1783991731586863</v>
      </c>
      <c r="K31" s="5">
        <f>H21</f>
        <v>8.0015171799028444</v>
      </c>
      <c r="L31" s="5">
        <f>H22</f>
        <v>0</v>
      </c>
      <c r="Z31" t="s">
        <v>133</v>
      </c>
      <c r="AA31">
        <v>2030</v>
      </c>
      <c r="AB31" s="1">
        <f>P28</f>
        <v>0</v>
      </c>
      <c r="AC31" s="1">
        <f t="shared" ref="AC31:AJ31" si="17">Q28</f>
        <v>1.8502732910873618</v>
      </c>
      <c r="AD31" s="1">
        <f t="shared" si="17"/>
        <v>1.0069680621606856</v>
      </c>
      <c r="AE31" s="1">
        <f t="shared" si="17"/>
        <v>0</v>
      </c>
      <c r="AF31" s="1">
        <f>T28</f>
        <v>78.652384624115015</v>
      </c>
      <c r="AG31" s="1">
        <f t="shared" si="17"/>
        <v>0</v>
      </c>
      <c r="AH31" s="1">
        <f t="shared" si="17"/>
        <v>7.7675987597380312</v>
      </c>
      <c r="AI31" s="1">
        <f t="shared" si="17"/>
        <v>11.009839530486474</v>
      </c>
      <c r="AJ31" s="1">
        <f t="shared" si="17"/>
        <v>0.5608812066646135</v>
      </c>
    </row>
    <row r="32" spans="1:116" x14ac:dyDescent="0.25">
      <c r="A32" s="2"/>
      <c r="C32" t="s">
        <v>131</v>
      </c>
      <c r="D32" s="1">
        <f>J14</f>
        <v>0</v>
      </c>
      <c r="E32" s="1">
        <f>J15</f>
        <v>1.6112114322389064</v>
      </c>
      <c r="F32" s="1">
        <f>J16</f>
        <v>0</v>
      </c>
      <c r="G32" s="1">
        <f>J17</f>
        <v>0</v>
      </c>
      <c r="H32" s="1">
        <f>J18</f>
        <v>79.12714750917003</v>
      </c>
      <c r="I32" s="1">
        <f>J19</f>
        <v>0</v>
      </c>
      <c r="J32" s="1">
        <f>J20</f>
        <v>6.9412584661488781</v>
      </c>
      <c r="K32" s="5">
        <f>J21</f>
        <v>7.0711082054955385</v>
      </c>
      <c r="L32" s="5">
        <f>J22</f>
        <v>0</v>
      </c>
      <c r="N32">
        <v>2050</v>
      </c>
      <c r="P32" t="s">
        <v>1</v>
      </c>
      <c r="Q32" t="s">
        <v>0</v>
      </c>
      <c r="R32" t="s">
        <v>8</v>
      </c>
      <c r="S32" t="s">
        <v>2</v>
      </c>
      <c r="T32" t="s">
        <v>3</v>
      </c>
      <c r="U32" t="s">
        <v>4</v>
      </c>
      <c r="V32" t="s">
        <v>5</v>
      </c>
      <c r="W32" t="s">
        <v>6</v>
      </c>
      <c r="X32" t="s">
        <v>7</v>
      </c>
      <c r="AA32">
        <v>2050</v>
      </c>
      <c r="AB32" s="1">
        <f>P34</f>
        <v>0</v>
      </c>
      <c r="AC32" s="1">
        <f t="shared" ref="AC32:AJ32" si="18">Q34</f>
        <v>1.8502732910873618</v>
      </c>
      <c r="AD32" s="1">
        <f t="shared" si="18"/>
        <v>1.0069680621606856</v>
      </c>
      <c r="AE32" s="1">
        <f t="shared" si="18"/>
        <v>0</v>
      </c>
      <c r="AF32" s="1">
        <f t="shared" si="18"/>
        <v>78.072118875714438</v>
      </c>
      <c r="AG32" s="1">
        <f t="shared" si="18"/>
        <v>0</v>
      </c>
      <c r="AH32" s="1">
        <f t="shared" si="18"/>
        <v>7.7675987597380312</v>
      </c>
      <c r="AI32" s="1">
        <f t="shared" si="18"/>
        <v>11.009839530486474</v>
      </c>
      <c r="AJ32" s="1">
        <f t="shared" si="18"/>
        <v>0.5608812066646135</v>
      </c>
    </row>
    <row r="33" spans="1:39" x14ac:dyDescent="0.25">
      <c r="C33" t="s">
        <v>15</v>
      </c>
      <c r="D33" s="1">
        <f>K14</f>
        <v>0</v>
      </c>
      <c r="E33" s="1">
        <f>K15</f>
        <v>1.9976401903775058</v>
      </c>
      <c r="F33" s="1">
        <f>K16</f>
        <v>0</v>
      </c>
      <c r="G33" s="1">
        <f>K17</f>
        <v>0</v>
      </c>
      <c r="H33" s="1">
        <f>K18</f>
        <v>86.090336489976991</v>
      </c>
      <c r="I33" s="1">
        <f>K19</f>
        <v>0</v>
      </c>
      <c r="J33" s="1">
        <f>K20</f>
        <v>13.00108728580266</v>
      </c>
      <c r="K33" s="5">
        <f>K21</f>
        <v>7.7534081200608966</v>
      </c>
      <c r="L33" s="5">
        <f>K22</f>
        <v>0</v>
      </c>
      <c r="O33" t="s">
        <v>10</v>
      </c>
      <c r="P33" s="1">
        <f t="shared" ref="P33:X33" si="19">AVERAGE(D37:D42)</f>
        <v>0</v>
      </c>
      <c r="Q33" s="1">
        <f t="shared" si="19"/>
        <v>1.8611893577014467</v>
      </c>
      <c r="R33" s="1">
        <f t="shared" si="19"/>
        <v>0.54221357193267694</v>
      </c>
      <c r="S33" s="1">
        <f t="shared" si="19"/>
        <v>0</v>
      </c>
      <c r="T33" s="1">
        <f t="shared" si="19"/>
        <v>79.390904667533931</v>
      </c>
      <c r="U33" s="1">
        <f t="shared" si="19"/>
        <v>0</v>
      </c>
      <c r="V33" s="1">
        <f t="shared" si="19"/>
        <v>7.877777465549916</v>
      </c>
      <c r="W33" s="1">
        <f t="shared" si="19"/>
        <v>9.8519972512240468</v>
      </c>
      <c r="X33" s="1">
        <f t="shared" si="19"/>
        <v>0</v>
      </c>
      <c r="AA33">
        <v>2070</v>
      </c>
      <c r="AB33" s="1">
        <f>P40</f>
        <v>0</v>
      </c>
      <c r="AC33" s="1">
        <f t="shared" ref="AC33:AJ33" si="20">Q40</f>
        <v>2.0627727211748779</v>
      </c>
      <c r="AD33" s="1">
        <f t="shared" si="20"/>
        <v>1.3555339298316922</v>
      </c>
      <c r="AE33" s="1">
        <f t="shared" si="20"/>
        <v>0</v>
      </c>
      <c r="AF33" s="1">
        <f t="shared" si="20"/>
        <v>74.221264363601492</v>
      </c>
      <c r="AG33" s="1">
        <f t="shared" si="20"/>
        <v>0</v>
      </c>
      <c r="AH33" s="1">
        <f t="shared" si="20"/>
        <v>6.6658117016191598</v>
      </c>
      <c r="AI33" s="1">
        <f t="shared" si="20"/>
        <v>14.162892165977906</v>
      </c>
      <c r="AJ33" s="1">
        <f t="shared" si="20"/>
        <v>1.5424233183276872</v>
      </c>
    </row>
    <row r="34" spans="1:39" x14ac:dyDescent="0.25">
      <c r="A34" s="4"/>
      <c r="C34" s="2" t="s">
        <v>130</v>
      </c>
      <c r="D34" s="1">
        <f>I14</f>
        <v>0</v>
      </c>
      <c r="E34" s="1">
        <f>I15</f>
        <v>1.5522646725228488</v>
      </c>
      <c r="F34" s="1">
        <f>I16</f>
        <v>0</v>
      </c>
      <c r="G34" s="1">
        <f>I17</f>
        <v>0</v>
      </c>
      <c r="H34" s="1">
        <f>I18</f>
        <v>79.12714750917003</v>
      </c>
      <c r="I34" s="1">
        <f>I19</f>
        <v>0</v>
      </c>
      <c r="J34" s="1">
        <f>I20</f>
        <v>5.5089352905943478</v>
      </c>
      <c r="K34" s="5">
        <f>I21</f>
        <v>7.3192172653374872</v>
      </c>
      <c r="L34" s="5">
        <f>I22</f>
        <v>0</v>
      </c>
      <c r="M34" s="1"/>
      <c r="O34" t="s">
        <v>133</v>
      </c>
      <c r="P34" s="1">
        <f t="shared" ref="P34:X34" si="21">AVERAGE(D72:D77)</f>
        <v>0</v>
      </c>
      <c r="Q34" s="1">
        <f t="shared" si="21"/>
        <v>1.8502732910873618</v>
      </c>
      <c r="R34" s="1">
        <f t="shared" si="21"/>
        <v>1.0069680621606856</v>
      </c>
      <c r="S34" s="1">
        <f t="shared" si="21"/>
        <v>0</v>
      </c>
      <c r="T34" s="1">
        <f t="shared" si="21"/>
        <v>78.072118875714438</v>
      </c>
      <c r="U34" s="1">
        <f t="shared" si="21"/>
        <v>0</v>
      </c>
      <c r="V34" s="1">
        <f t="shared" si="21"/>
        <v>7.7675987597380312</v>
      </c>
      <c r="W34" s="1">
        <f t="shared" si="21"/>
        <v>11.009839530486474</v>
      </c>
      <c r="X34" s="1">
        <f t="shared" si="21"/>
        <v>0.5608812066646135</v>
      </c>
      <c r="AA34">
        <v>2090</v>
      </c>
      <c r="AB34" s="1">
        <f>P46</f>
        <v>0</v>
      </c>
      <c r="AC34" s="1">
        <f t="shared" ref="AC34:AJ34" si="22">Q46</f>
        <v>1.9121310019005087</v>
      </c>
      <c r="AD34" s="1">
        <f t="shared" si="22"/>
        <v>1.7040997975026988</v>
      </c>
      <c r="AE34" s="1">
        <f t="shared" si="22"/>
        <v>0</v>
      </c>
      <c r="AF34" s="1">
        <f t="shared" si="22"/>
        <v>74.063010068583154</v>
      </c>
      <c r="AG34" s="1">
        <f t="shared" si="22"/>
        <v>0</v>
      </c>
      <c r="AH34" s="1">
        <f t="shared" si="22"/>
        <v>6.7943535250663629</v>
      </c>
      <c r="AI34" s="1">
        <f t="shared" si="22"/>
        <v>14.948570855477406</v>
      </c>
      <c r="AJ34" s="1">
        <f t="shared" si="22"/>
        <v>1.6826436199938406</v>
      </c>
    </row>
    <row r="35" spans="1:39" x14ac:dyDescent="0.25">
      <c r="A35" s="4"/>
      <c r="C35" s="2"/>
      <c r="D35" s="1"/>
      <c r="E35" s="1"/>
      <c r="F35" s="1"/>
      <c r="G35" s="1"/>
      <c r="H35" s="1"/>
      <c r="I35" s="1"/>
      <c r="J35" s="1"/>
      <c r="K35" s="5"/>
      <c r="L35" s="5"/>
      <c r="M35" s="1"/>
      <c r="N35" s="1"/>
      <c r="O35" t="s">
        <v>134</v>
      </c>
      <c r="P35" s="1">
        <f t="shared" ref="P35:X35" si="23">AVERAGE(D107:D112)</f>
        <v>0</v>
      </c>
      <c r="Q35" s="1">
        <f t="shared" si="23"/>
        <v>1.841540437796094</v>
      </c>
      <c r="R35" s="1">
        <f t="shared" si="23"/>
        <v>1.5879111749456964</v>
      </c>
      <c r="S35" s="1">
        <f t="shared" si="23"/>
        <v>0</v>
      </c>
      <c r="T35" s="1">
        <f t="shared" si="23"/>
        <v>79.02164464582448</v>
      </c>
      <c r="U35" s="1">
        <f t="shared" si="23"/>
        <v>0</v>
      </c>
      <c r="V35" s="1">
        <f t="shared" si="23"/>
        <v>7.3819732893964245</v>
      </c>
      <c r="W35" s="1">
        <f t="shared" si="23"/>
        <v>12.343425727136946</v>
      </c>
      <c r="X35" s="1">
        <f t="shared" si="23"/>
        <v>1.4723131674946106</v>
      </c>
      <c r="Z35" t="s">
        <v>134</v>
      </c>
      <c r="AA35">
        <v>2030</v>
      </c>
      <c r="AB35" s="1">
        <f>P29</f>
        <v>0</v>
      </c>
      <c r="AC35" s="1">
        <f t="shared" ref="AC35:AJ35" si="24">Q29</f>
        <v>1.6650640275350577</v>
      </c>
      <c r="AD35" s="1">
        <f t="shared" si="24"/>
        <v>0</v>
      </c>
      <c r="AE35" s="1">
        <f t="shared" si="24"/>
        <v>0</v>
      </c>
      <c r="AF35" s="1">
        <f t="shared" si="24"/>
        <v>78.072118875714438</v>
      </c>
      <c r="AG35" s="1">
        <f t="shared" si="24"/>
        <v>0</v>
      </c>
      <c r="AH35" s="1">
        <f t="shared" si="24"/>
        <v>5.7476558198534358</v>
      </c>
      <c r="AI35" s="1">
        <f t="shared" si="24"/>
        <v>9.5315230489281983</v>
      </c>
      <c r="AJ35" s="1">
        <f t="shared" si="24"/>
        <v>0</v>
      </c>
    </row>
    <row r="36" spans="1:39" x14ac:dyDescent="0.25">
      <c r="D36" t="s">
        <v>1</v>
      </c>
      <c r="E36" t="s">
        <v>0</v>
      </c>
      <c r="F36" t="s">
        <v>8</v>
      </c>
      <c r="G36" t="s">
        <v>2</v>
      </c>
      <c r="H36" t="s">
        <v>3</v>
      </c>
      <c r="I36" t="s">
        <v>4</v>
      </c>
      <c r="J36" t="s">
        <v>5</v>
      </c>
      <c r="K36" s="4" t="s">
        <v>6</v>
      </c>
      <c r="L36" s="4" t="s">
        <v>7</v>
      </c>
      <c r="N36" s="1"/>
      <c r="O36" t="s">
        <v>135</v>
      </c>
      <c r="P36" s="1">
        <f t="shared" ref="P36:X36" si="25">AVERAGE(D143:D148)</f>
        <v>0</v>
      </c>
      <c r="Q36" s="1">
        <f t="shared" si="25"/>
        <v>1.9954569770546888</v>
      </c>
      <c r="R36" s="1">
        <f t="shared" si="25"/>
        <v>1.5879111749456964</v>
      </c>
      <c r="S36" s="1">
        <f t="shared" si="25"/>
        <v>0</v>
      </c>
      <c r="T36" s="1">
        <f t="shared" si="25"/>
        <v>72.585969981745322</v>
      </c>
      <c r="U36" s="1">
        <f t="shared" si="25"/>
        <v>0</v>
      </c>
      <c r="V36" s="1">
        <f t="shared" si="25"/>
        <v>10.246619640505486</v>
      </c>
      <c r="W36" s="1">
        <f t="shared" si="25"/>
        <v>13.666674046294006</v>
      </c>
      <c r="X36" s="1">
        <f t="shared" si="25"/>
        <v>1.7527537708269172</v>
      </c>
      <c r="AA36">
        <v>2050</v>
      </c>
      <c r="AB36" s="1">
        <f>P35</f>
        <v>0</v>
      </c>
      <c r="AC36" s="1">
        <f t="shared" ref="AC36:AJ36" si="26">Q35</f>
        <v>1.841540437796094</v>
      </c>
      <c r="AD36" s="1">
        <f t="shared" si="26"/>
        <v>1.5879111749456964</v>
      </c>
      <c r="AE36" s="1">
        <f t="shared" si="26"/>
        <v>0</v>
      </c>
      <c r="AF36" s="1">
        <f t="shared" si="26"/>
        <v>79.02164464582448</v>
      </c>
      <c r="AG36" s="1">
        <f t="shared" si="26"/>
        <v>0</v>
      </c>
      <c r="AH36" s="1">
        <f t="shared" si="26"/>
        <v>7.3819732893964245</v>
      </c>
      <c r="AI36" s="1">
        <f t="shared" si="26"/>
        <v>12.343425727136946</v>
      </c>
      <c r="AJ36" s="1">
        <f t="shared" si="26"/>
        <v>1.4723131674946106</v>
      </c>
    </row>
    <row r="37" spans="1:39" x14ac:dyDescent="0.25">
      <c r="A37">
        <v>2050</v>
      </c>
      <c r="B37" t="s">
        <v>10</v>
      </c>
      <c r="C37" t="s">
        <v>11</v>
      </c>
      <c r="D37" s="1">
        <f>L14</f>
        <v>0</v>
      </c>
      <c r="E37" s="1">
        <f>L15</f>
        <v>1.6854406852146824</v>
      </c>
      <c r="F37" s="1">
        <f>L16</f>
        <v>0</v>
      </c>
      <c r="G37" s="1">
        <f>L17</f>
        <v>0</v>
      </c>
      <c r="H37" s="1">
        <f>L18</f>
        <v>78.810638919133353</v>
      </c>
      <c r="I37" s="1">
        <f>L19</f>
        <v>0</v>
      </c>
      <c r="J37" s="1">
        <f>L20</f>
        <v>5.1783991731586863</v>
      </c>
      <c r="K37" s="5">
        <f>L21</f>
        <v>7.505299060218948</v>
      </c>
      <c r="L37" s="5">
        <f>L22</f>
        <v>0</v>
      </c>
      <c r="M37" s="3"/>
      <c r="AA37">
        <v>2070</v>
      </c>
      <c r="AB37" s="1">
        <f>P41</f>
        <v>0</v>
      </c>
      <c r="AC37" s="1">
        <f t="shared" ref="AC37:AJ37" si="27">Q41</f>
        <v>2.2785469712466195</v>
      </c>
      <c r="AD37" s="1">
        <f t="shared" si="27"/>
        <v>2.8659860230727205</v>
      </c>
      <c r="AE37" s="1">
        <f t="shared" si="27"/>
        <v>0</v>
      </c>
      <c r="AF37" s="1">
        <f t="shared" si="27"/>
        <v>76.33132163051269</v>
      </c>
      <c r="AG37" s="1">
        <f t="shared" si="27"/>
        <v>0</v>
      </c>
      <c r="AH37" s="1">
        <f t="shared" si="27"/>
        <v>11.348406698624354</v>
      </c>
      <c r="AI37" s="1">
        <f t="shared" si="27"/>
        <v>17.584729616298116</v>
      </c>
      <c r="AJ37" s="1">
        <f t="shared" si="27"/>
        <v>3.1549567874884512</v>
      </c>
    </row>
    <row r="38" spans="1:39" x14ac:dyDescent="0.25">
      <c r="C38" t="s">
        <v>12</v>
      </c>
      <c r="D38" s="1">
        <f>M14</f>
        <v>0</v>
      </c>
      <c r="E38" s="1">
        <f>M15</f>
        <v>2.5827413608924479</v>
      </c>
      <c r="F38" s="1">
        <f>M16</f>
        <v>3.2532814315960614</v>
      </c>
      <c r="G38" s="1">
        <f>M17</f>
        <v>0</v>
      </c>
      <c r="H38" s="1">
        <f>M18</f>
        <v>74.063010068583139</v>
      </c>
      <c r="I38" s="1">
        <f>M19</f>
        <v>0</v>
      </c>
      <c r="J38" s="1">
        <f>M20</f>
        <v>9.2550112881985029</v>
      </c>
      <c r="K38" s="5">
        <f>M21</f>
        <v>20.717106496802717</v>
      </c>
      <c r="L38" s="5">
        <f>M22</f>
        <v>0</v>
      </c>
      <c r="M38" s="3"/>
      <c r="N38">
        <v>2070</v>
      </c>
      <c r="P38" t="s">
        <v>1</v>
      </c>
      <c r="Q38" t="s">
        <v>0</v>
      </c>
      <c r="R38" t="s">
        <v>8</v>
      </c>
      <c r="S38" t="s">
        <v>2</v>
      </c>
      <c r="T38" t="s">
        <v>3</v>
      </c>
      <c r="U38" t="s">
        <v>4</v>
      </c>
      <c r="V38" t="s">
        <v>5</v>
      </c>
      <c r="W38" t="s">
        <v>6</v>
      </c>
      <c r="X38" t="s">
        <v>7</v>
      </c>
      <c r="AA38">
        <v>2090</v>
      </c>
      <c r="AB38" s="1">
        <f>P47</f>
        <v>0</v>
      </c>
      <c r="AC38" s="1">
        <f t="shared" ref="AC38:AJ38" si="28">Q47</f>
        <v>2.4630284970246517</v>
      </c>
      <c r="AD38" s="1">
        <f t="shared" si="28"/>
        <v>4.4151676571660827</v>
      </c>
      <c r="AE38" s="1">
        <f t="shared" si="28"/>
        <v>0</v>
      </c>
      <c r="AF38" s="1">
        <f t="shared" si="28"/>
        <v>80.023921847607298</v>
      </c>
      <c r="AG38" s="1">
        <f t="shared" si="28"/>
        <v>0</v>
      </c>
      <c r="AH38" s="1">
        <f t="shared" si="28"/>
        <v>13.974332520474327</v>
      </c>
      <c r="AI38" s="1">
        <f t="shared" si="28"/>
        <v>19.600615727513951</v>
      </c>
      <c r="AJ38" s="1">
        <f t="shared" si="28"/>
        <v>6.239803424143826</v>
      </c>
    </row>
    <row r="39" spans="1:39" x14ac:dyDescent="0.25">
      <c r="C39" t="s">
        <v>13</v>
      </c>
      <c r="D39" s="1">
        <f>N14</f>
        <v>0</v>
      </c>
      <c r="E39" s="1">
        <f>N15</f>
        <v>1.2968287137532661</v>
      </c>
      <c r="F39" s="1">
        <f>N16</f>
        <v>0</v>
      </c>
      <c r="G39" s="1">
        <f>N17</f>
        <v>0</v>
      </c>
      <c r="H39" s="1">
        <f>N18</f>
        <v>77.228095968949944</v>
      </c>
      <c r="I39" s="1">
        <f>N19</f>
        <v>0</v>
      </c>
      <c r="J39" s="1">
        <f>N20</f>
        <v>4.4071482324754783</v>
      </c>
      <c r="K39" s="5">
        <f>N21</f>
        <v>5.7685356413253075</v>
      </c>
      <c r="L39" s="5">
        <f>N22</f>
        <v>0</v>
      </c>
      <c r="M39" s="3"/>
      <c r="O39" t="s">
        <v>10</v>
      </c>
      <c r="P39" s="1">
        <f t="shared" ref="P39:X39" si="29">AVERAGE(D46:D51)</f>
        <v>0</v>
      </c>
      <c r="Q39" s="1">
        <f t="shared" si="29"/>
        <v>2.0311161279940322</v>
      </c>
      <c r="R39" s="1">
        <f t="shared" si="29"/>
        <v>0.85204989875134929</v>
      </c>
      <c r="S39" s="1">
        <f t="shared" si="29"/>
        <v>0</v>
      </c>
      <c r="T39" s="1">
        <f t="shared" si="29"/>
        <v>80.815193322698988</v>
      </c>
      <c r="U39" s="1">
        <f t="shared" si="29"/>
        <v>0</v>
      </c>
      <c r="V39" s="1">
        <f t="shared" si="29"/>
        <v>9.6957261114460511</v>
      </c>
      <c r="W39" s="1">
        <f t="shared" si="29"/>
        <v>11.299300100302078</v>
      </c>
      <c r="X39" s="1">
        <f t="shared" si="29"/>
        <v>0.28044060333230675</v>
      </c>
      <c r="Z39" t="s">
        <v>135</v>
      </c>
      <c r="AA39">
        <v>2030</v>
      </c>
      <c r="AB39" s="1">
        <f>P30</f>
        <v>0</v>
      </c>
      <c r="AC39" s="1">
        <f t="shared" ref="AC39:AJ39" si="30">Q30</f>
        <v>1.7207359672668898</v>
      </c>
      <c r="AD39" s="1">
        <f t="shared" si="30"/>
        <v>0</v>
      </c>
      <c r="AE39" s="1">
        <f t="shared" si="30"/>
        <v>0</v>
      </c>
      <c r="AF39" s="1">
        <f t="shared" si="30"/>
        <v>77.966616012368874</v>
      </c>
      <c r="AG39" s="1">
        <f t="shared" si="30"/>
        <v>0</v>
      </c>
      <c r="AH39" s="1">
        <f t="shared" si="30"/>
        <v>6.5005436429013299</v>
      </c>
      <c r="AI39" s="1">
        <f t="shared" si="30"/>
        <v>9.5108472939413673</v>
      </c>
      <c r="AJ39" s="1">
        <f t="shared" si="30"/>
        <v>0</v>
      </c>
    </row>
    <row r="40" spans="1:39" x14ac:dyDescent="0.25">
      <c r="C40" t="s">
        <v>14</v>
      </c>
      <c r="D40" s="1">
        <f>O14</f>
        <v>0</v>
      </c>
      <c r="E40" s="1">
        <f>O15</f>
        <v>1.6570589120180623</v>
      </c>
      <c r="F40" s="1">
        <f>O16</f>
        <v>0</v>
      </c>
      <c r="G40" s="1">
        <f>O17</f>
        <v>0</v>
      </c>
      <c r="H40" s="1">
        <f>O18</f>
        <v>80.709690459353439</v>
      </c>
      <c r="I40" s="1">
        <f>O19</f>
        <v>0</v>
      </c>
      <c r="J40" s="1">
        <f>O20</f>
        <v>7.2717945835845388</v>
      </c>
      <c r="K40" s="5">
        <f>O21</f>
        <v>8.5597625645472313</v>
      </c>
      <c r="L40" s="5">
        <f>O22</f>
        <v>0</v>
      </c>
      <c r="M40" s="3"/>
      <c r="O40" t="s">
        <v>133</v>
      </c>
      <c r="P40" s="1">
        <f t="shared" ref="P40:X40" si="31">AVERAGE(D80:D85)</f>
        <v>0</v>
      </c>
      <c r="Q40" s="1">
        <f t="shared" si="31"/>
        <v>2.0627727211748779</v>
      </c>
      <c r="R40" s="1">
        <f t="shared" si="31"/>
        <v>1.3555339298316922</v>
      </c>
      <c r="S40" s="1">
        <f t="shared" si="31"/>
        <v>0</v>
      </c>
      <c r="T40" s="1">
        <f t="shared" si="31"/>
        <v>74.221264363601492</v>
      </c>
      <c r="U40" s="1">
        <f t="shared" si="31"/>
        <v>0</v>
      </c>
      <c r="V40" s="1">
        <f t="shared" si="31"/>
        <v>6.6658117016191598</v>
      </c>
      <c r="W40" s="1">
        <f t="shared" si="31"/>
        <v>14.162892165977906</v>
      </c>
      <c r="X40" s="1">
        <f t="shared" si="31"/>
        <v>1.5424233183276872</v>
      </c>
      <c r="AA40">
        <v>2050</v>
      </c>
      <c r="AB40" s="1">
        <f>P36</f>
        <v>0</v>
      </c>
      <c r="AC40" s="1">
        <f t="shared" ref="AC40:AJ40" si="32">Q36</f>
        <v>1.9954569770546888</v>
      </c>
      <c r="AD40" s="1">
        <f t="shared" si="32"/>
        <v>1.5879111749456964</v>
      </c>
      <c r="AE40" s="1">
        <f t="shared" si="32"/>
        <v>0</v>
      </c>
      <c r="AF40" s="1">
        <f t="shared" si="32"/>
        <v>72.585969981745322</v>
      </c>
      <c r="AG40" s="1">
        <f t="shared" si="32"/>
        <v>0</v>
      </c>
      <c r="AH40" s="1">
        <f t="shared" si="32"/>
        <v>10.246619640505486</v>
      </c>
      <c r="AI40" s="1">
        <f t="shared" si="32"/>
        <v>13.666674046294006</v>
      </c>
      <c r="AJ40" s="1">
        <f t="shared" si="32"/>
        <v>1.7527537708269172</v>
      </c>
      <c r="AK40" s="1"/>
      <c r="AL40" s="1"/>
      <c r="AM40" s="1"/>
    </row>
    <row r="41" spans="1:39" x14ac:dyDescent="0.25">
      <c r="C41" t="s">
        <v>131</v>
      </c>
      <c r="D41" s="1">
        <f>Q14</f>
        <v>0</v>
      </c>
      <c r="E41" s="1">
        <f>Q15</f>
        <v>1.9430598573070821</v>
      </c>
      <c r="F41" s="1">
        <f>Q16</f>
        <v>0</v>
      </c>
      <c r="G41" s="1">
        <f>Q17</f>
        <v>0</v>
      </c>
      <c r="H41" s="1">
        <f>Q18</f>
        <v>81.659216229463468</v>
      </c>
      <c r="I41" s="1">
        <f>Q19</f>
        <v>0</v>
      </c>
      <c r="J41" s="1">
        <f>Q20</f>
        <v>10.136440934693598</v>
      </c>
      <c r="K41" s="5">
        <f>Q21</f>
        <v>8.6838170944682052</v>
      </c>
      <c r="L41" s="5">
        <f>Q22</f>
        <v>0</v>
      </c>
      <c r="M41" s="3"/>
      <c r="N41" s="1"/>
      <c r="O41" t="s">
        <v>134</v>
      </c>
      <c r="P41" s="1">
        <f t="shared" ref="P41:X41" si="33">AVERAGE(D116:D121)</f>
        <v>0</v>
      </c>
      <c r="Q41" s="1">
        <f t="shared" si="33"/>
        <v>2.2785469712466195</v>
      </c>
      <c r="R41" s="1">
        <f t="shared" si="33"/>
        <v>2.8659860230727205</v>
      </c>
      <c r="S41" s="1">
        <f t="shared" si="33"/>
        <v>0</v>
      </c>
      <c r="T41" s="1">
        <f t="shared" si="33"/>
        <v>76.33132163051269</v>
      </c>
      <c r="U41" s="1">
        <f t="shared" si="33"/>
        <v>0</v>
      </c>
      <c r="V41" s="1">
        <f t="shared" si="33"/>
        <v>11.348406698624354</v>
      </c>
      <c r="W41" s="1">
        <f t="shared" si="33"/>
        <v>17.584729616298116</v>
      </c>
      <c r="X41" s="1">
        <f t="shared" si="33"/>
        <v>3.1549567874884512</v>
      </c>
      <c r="Y41" s="1"/>
      <c r="Z41" s="1"/>
      <c r="AA41">
        <v>2070</v>
      </c>
      <c r="AB41" s="1">
        <f>P42</f>
        <v>0</v>
      </c>
      <c r="AC41" s="1">
        <f t="shared" ref="AC41:AJ41" si="34">Q42</f>
        <v>2.4280970838595803</v>
      </c>
      <c r="AD41" s="1">
        <f t="shared" si="34"/>
        <v>2.8272564822203865</v>
      </c>
      <c r="AE41" s="1">
        <f t="shared" si="34"/>
        <v>0</v>
      </c>
      <c r="AF41" s="1">
        <f t="shared" si="34"/>
        <v>77.280847400622733</v>
      </c>
      <c r="AG41" s="1">
        <f t="shared" si="34"/>
        <v>0</v>
      </c>
      <c r="AH41" s="1">
        <f t="shared" si="34"/>
        <v>14.525226049533764</v>
      </c>
      <c r="AI41" s="1">
        <f t="shared" si="34"/>
        <v>18.742571895560541</v>
      </c>
      <c r="AJ41" s="1">
        <f t="shared" si="34"/>
        <v>4.487049653316908</v>
      </c>
      <c r="AK41" s="1"/>
      <c r="AL41" s="1"/>
      <c r="AM41" s="1"/>
    </row>
    <row r="42" spans="1:39" x14ac:dyDescent="0.25">
      <c r="C42" t="s">
        <v>15</v>
      </c>
      <c r="D42" s="1">
        <f>R14</f>
        <v>0</v>
      </c>
      <c r="E42" s="1">
        <f>R15</f>
        <v>2.0020066170231399</v>
      </c>
      <c r="F42" s="1">
        <f>R16</f>
        <v>0</v>
      </c>
      <c r="G42" s="1">
        <f>R17</f>
        <v>0</v>
      </c>
      <c r="H42" s="1">
        <f>R18</f>
        <v>83.874776359720229</v>
      </c>
      <c r="I42" s="1">
        <f>R19</f>
        <v>0</v>
      </c>
      <c r="J42" s="1">
        <f>R20</f>
        <v>11.017870581188696</v>
      </c>
      <c r="K42" s="5">
        <f>R21</f>
        <v>7.8774626499818732</v>
      </c>
      <c r="L42" s="5">
        <f>R22</f>
        <v>0</v>
      </c>
      <c r="M42" s="3"/>
      <c r="N42" s="1"/>
      <c r="O42" t="s">
        <v>135</v>
      </c>
      <c r="P42" s="1">
        <f t="shared" ref="P42:X42" si="35">AVERAGE(D152:D157)</f>
        <v>0</v>
      </c>
      <c r="Q42" s="1">
        <f t="shared" si="35"/>
        <v>2.4280970838595803</v>
      </c>
      <c r="R42" s="1">
        <f t="shared" si="35"/>
        <v>2.8272564822203865</v>
      </c>
      <c r="S42" s="1">
        <f t="shared" si="35"/>
        <v>0</v>
      </c>
      <c r="T42" s="1">
        <f t="shared" si="35"/>
        <v>77.280847400622733</v>
      </c>
      <c r="U42" s="1">
        <f t="shared" si="35"/>
        <v>0</v>
      </c>
      <c r="V42" s="1">
        <f t="shared" si="35"/>
        <v>14.525226049533764</v>
      </c>
      <c r="W42" s="1">
        <f t="shared" si="35"/>
        <v>18.742571895560541</v>
      </c>
      <c r="X42" s="1">
        <f t="shared" si="35"/>
        <v>4.487049653316908</v>
      </c>
      <c r="Y42" s="1"/>
      <c r="Z42" s="1"/>
      <c r="AA42">
        <v>2090</v>
      </c>
      <c r="AB42" s="1">
        <f>P48</f>
        <v>0.43606278220335731</v>
      </c>
      <c r="AC42" s="1">
        <f t="shared" ref="AC42:AJ42" si="36">Q48</f>
        <v>2.7570345578306674</v>
      </c>
      <c r="AD42" s="1">
        <f t="shared" si="36"/>
        <v>6.58402194489679</v>
      </c>
      <c r="AE42" s="1">
        <f t="shared" si="36"/>
        <v>0</v>
      </c>
      <c r="AF42" s="1">
        <f t="shared" si="36"/>
        <v>77.913864580696099</v>
      </c>
      <c r="AG42" s="1">
        <f t="shared" si="36"/>
        <v>0</v>
      </c>
      <c r="AH42" s="1">
        <f t="shared" si="36"/>
        <v>17.646956047537227</v>
      </c>
      <c r="AI42" s="1">
        <f t="shared" si="36"/>
        <v>26.103140670871685</v>
      </c>
      <c r="AJ42" s="1">
        <f t="shared" si="36"/>
        <v>11.077403831626116</v>
      </c>
      <c r="AK42" s="1"/>
      <c r="AL42" s="1"/>
      <c r="AM42" s="1"/>
    </row>
    <row r="43" spans="1:39" x14ac:dyDescent="0.25">
      <c r="C43" t="s">
        <v>130</v>
      </c>
      <c r="D43" s="1">
        <f>P14</f>
        <v>0</v>
      </c>
      <c r="E43" s="1">
        <f>P15</f>
        <v>1.836082404489052</v>
      </c>
      <c r="F43" s="1">
        <f>P16</f>
        <v>0</v>
      </c>
      <c r="G43" s="1">
        <f>P17</f>
        <v>0</v>
      </c>
      <c r="H43" s="1">
        <f>P18</f>
        <v>81.026199049390115</v>
      </c>
      <c r="I43" s="1">
        <f>P19</f>
        <v>0</v>
      </c>
      <c r="J43" s="1">
        <f>P20</f>
        <v>7.8226881126439736</v>
      </c>
      <c r="K43" s="5">
        <f>P21</f>
        <v>8.6217898295077191</v>
      </c>
      <c r="L43" s="5">
        <f>P22</f>
        <v>0</v>
      </c>
      <c r="M43" s="1"/>
      <c r="N43" s="1"/>
      <c r="O43" s="1"/>
      <c r="P43" s="1"/>
      <c r="R43" s="1"/>
      <c r="T43" s="1"/>
      <c r="U43" s="1"/>
      <c r="V43" s="1"/>
      <c r="W43" s="1"/>
      <c r="X43" s="1"/>
      <c r="Y43" s="1"/>
      <c r="Z43" s="1"/>
      <c r="AG43" s="1"/>
      <c r="AH43" s="1"/>
      <c r="AI43" s="1"/>
      <c r="AJ43" s="1"/>
      <c r="AK43" s="1"/>
      <c r="AL43" s="1"/>
      <c r="AM43" s="1"/>
    </row>
    <row r="44" spans="1:39" x14ac:dyDescent="0.25">
      <c r="D44" s="1"/>
      <c r="E44" s="1"/>
      <c r="F44" s="1"/>
      <c r="G44" s="1"/>
      <c r="H44" s="1"/>
      <c r="I44" s="1"/>
      <c r="J44" s="1"/>
      <c r="K44" s="5"/>
      <c r="L44" s="5"/>
      <c r="M44" s="1"/>
      <c r="N44">
        <v>2090</v>
      </c>
      <c r="P44" t="s">
        <v>1</v>
      </c>
      <c r="Q44" t="s">
        <v>0</v>
      </c>
      <c r="R44" t="s">
        <v>8</v>
      </c>
      <c r="S44" t="s">
        <v>2</v>
      </c>
      <c r="T44" t="s">
        <v>3</v>
      </c>
      <c r="U44" t="s">
        <v>4</v>
      </c>
      <c r="V44" t="s">
        <v>5</v>
      </c>
      <c r="W44" t="s">
        <v>6</v>
      </c>
      <c r="X44" t="s">
        <v>7</v>
      </c>
      <c r="Y44" s="1"/>
      <c r="AH44" s="1"/>
      <c r="AI44" s="1"/>
      <c r="AJ44" s="1"/>
      <c r="AK44" s="1"/>
      <c r="AL44" s="1"/>
      <c r="AM44" s="1"/>
    </row>
    <row r="45" spans="1:39" x14ac:dyDescent="0.25">
      <c r="D45" t="s">
        <v>1</v>
      </c>
      <c r="E45" t="s">
        <v>0</v>
      </c>
      <c r="F45" t="s">
        <v>8</v>
      </c>
      <c r="G45" t="s">
        <v>2</v>
      </c>
      <c r="H45" t="s">
        <v>3</v>
      </c>
      <c r="I45" t="s">
        <v>4</v>
      </c>
      <c r="J45" t="s">
        <v>5</v>
      </c>
      <c r="K45" s="4" t="s">
        <v>6</v>
      </c>
      <c r="L45" s="4" t="s">
        <v>7</v>
      </c>
      <c r="M45" s="1"/>
      <c r="O45" t="s">
        <v>10</v>
      </c>
      <c r="P45" s="1">
        <f t="shared" ref="P45:X45" si="37">AVERAGE(D55:D60)</f>
        <v>0</v>
      </c>
      <c r="Q45" s="1">
        <f t="shared" si="37"/>
        <v>1.7505732160120548</v>
      </c>
      <c r="R45" s="1">
        <f t="shared" si="37"/>
        <v>0.73586127619434716</v>
      </c>
      <c r="S45" s="1">
        <f t="shared" si="37"/>
        <v>0</v>
      </c>
      <c r="T45" s="1">
        <f t="shared" si="37"/>
        <v>79.338153235861157</v>
      </c>
      <c r="U45" s="1">
        <f t="shared" si="37"/>
        <v>0</v>
      </c>
      <c r="V45" s="1">
        <f t="shared" si="37"/>
        <v>7.951229936091174</v>
      </c>
      <c r="W45" s="1">
        <f t="shared" si="37"/>
        <v>10.120782066052824</v>
      </c>
      <c r="X45" s="1">
        <f t="shared" si="37"/>
        <v>0.14022030166615337</v>
      </c>
      <c r="Y45" s="1"/>
      <c r="AB45" t="s">
        <v>1</v>
      </c>
      <c r="AC45" t="s">
        <v>0</v>
      </c>
      <c r="AD45" t="s">
        <v>8</v>
      </c>
      <c r="AE45" t="s">
        <v>2</v>
      </c>
      <c r="AF45" t="s">
        <v>3</v>
      </c>
      <c r="AG45" s="1" t="s">
        <v>4</v>
      </c>
      <c r="AH45" s="1" t="s">
        <v>5</v>
      </c>
      <c r="AI45" s="1" t="s">
        <v>6</v>
      </c>
      <c r="AJ45" s="1" t="s">
        <v>7</v>
      </c>
      <c r="AK45" s="1"/>
      <c r="AL45" s="1"/>
      <c r="AM45" s="1"/>
    </row>
    <row r="46" spans="1:39" x14ac:dyDescent="0.25">
      <c r="A46">
        <v>2070</v>
      </c>
      <c r="B46" t="s">
        <v>10</v>
      </c>
      <c r="C46" t="s">
        <v>11</v>
      </c>
      <c r="D46" s="1">
        <f>S14</f>
        <v>0</v>
      </c>
      <c r="E46" s="1">
        <f>S15</f>
        <v>1.6701581919549637</v>
      </c>
      <c r="F46" s="1">
        <f>S16</f>
        <v>0</v>
      </c>
      <c r="G46" s="1">
        <f>S17</f>
        <v>0</v>
      </c>
      <c r="H46" s="1">
        <f>S18</f>
        <v>79.12714750917003</v>
      </c>
      <c r="I46" s="1">
        <f>S19</f>
        <v>0</v>
      </c>
      <c r="J46" s="1">
        <f>S20</f>
        <v>6.3903649370894433</v>
      </c>
      <c r="K46" s="5">
        <f>S21</f>
        <v>8.4977352995867417</v>
      </c>
      <c r="L46" s="5">
        <f>S22</f>
        <v>0</v>
      </c>
      <c r="O46" t="s">
        <v>133</v>
      </c>
      <c r="P46" s="1">
        <f t="shared" ref="P46:X46" si="38">AVERAGE(D89:D94)</f>
        <v>0</v>
      </c>
      <c r="Q46" s="1">
        <f t="shared" si="38"/>
        <v>1.9121310019005087</v>
      </c>
      <c r="R46" s="1">
        <f t="shared" si="38"/>
        <v>1.7040997975026988</v>
      </c>
      <c r="S46" s="1">
        <f t="shared" si="38"/>
        <v>0</v>
      </c>
      <c r="T46" s="1">
        <f t="shared" si="38"/>
        <v>74.063010068583154</v>
      </c>
      <c r="U46" s="1">
        <f t="shared" si="38"/>
        <v>0</v>
      </c>
      <c r="V46" s="1">
        <f t="shared" si="38"/>
        <v>6.7943535250663629</v>
      </c>
      <c r="W46" s="1">
        <f t="shared" si="38"/>
        <v>14.948570855477406</v>
      </c>
      <c r="X46" s="1">
        <f t="shared" si="38"/>
        <v>1.6826436199938406</v>
      </c>
      <c r="Y46" s="1"/>
      <c r="Z46" s="1" t="s">
        <v>10</v>
      </c>
      <c r="AA46">
        <v>2030</v>
      </c>
      <c r="AB46" s="1">
        <f>AB27-AB$26</f>
        <v>0</v>
      </c>
      <c r="AC46" s="1">
        <f t="shared" ref="AC46:AJ46" si="39">AC27-AC$26</f>
        <v>0.1124354861250727</v>
      </c>
      <c r="AD46" s="1">
        <f t="shared" si="39"/>
        <v>0</v>
      </c>
      <c r="AE46" s="1">
        <f t="shared" si="39"/>
        <v>0</v>
      </c>
      <c r="AF46" s="1">
        <f t="shared" si="39"/>
        <v>-11.130552082956569</v>
      </c>
      <c r="AG46" s="1">
        <f t="shared" si="39"/>
        <v>0</v>
      </c>
      <c r="AH46" s="1">
        <f t="shared" si="39"/>
        <v>0.78961405831852272</v>
      </c>
      <c r="AI46" s="1">
        <f t="shared" si="39"/>
        <v>-2.8635920656758254</v>
      </c>
      <c r="AJ46" s="1">
        <f t="shared" si="39"/>
        <v>0</v>
      </c>
    </row>
    <row r="47" spans="1:39" x14ac:dyDescent="0.25">
      <c r="C47" t="s">
        <v>12</v>
      </c>
      <c r="D47" s="1">
        <f>T14</f>
        <v>0</v>
      </c>
      <c r="E47" s="1">
        <f>T15</f>
        <v>2.724650226875549</v>
      </c>
      <c r="F47" s="1">
        <f>T16</f>
        <v>4.647544902280087</v>
      </c>
      <c r="G47" s="1">
        <f>T17</f>
        <v>0</v>
      </c>
      <c r="H47" s="1">
        <f>T18</f>
        <v>76.911587378913268</v>
      </c>
      <c r="I47" s="1">
        <f>T19</f>
        <v>0</v>
      </c>
      <c r="J47" s="1">
        <f>T20</f>
        <v>9.6957261114460511</v>
      </c>
      <c r="K47" s="5">
        <f>T21</f>
        <v>21.95765179601246</v>
      </c>
      <c r="L47" s="5">
        <f>T22</f>
        <v>1.6826436199938406</v>
      </c>
      <c r="N47" s="1"/>
      <c r="O47" t="s">
        <v>134</v>
      </c>
      <c r="P47" s="1">
        <f t="shared" ref="P47:X47" si="40">AVERAGE(D125:D130)</f>
        <v>0</v>
      </c>
      <c r="Q47" s="1">
        <f t="shared" si="40"/>
        <v>2.4630284970246517</v>
      </c>
      <c r="R47" s="1">
        <f t="shared" si="40"/>
        <v>4.4151676571660827</v>
      </c>
      <c r="S47" s="1">
        <f t="shared" si="40"/>
        <v>0</v>
      </c>
      <c r="T47" s="1">
        <f t="shared" si="40"/>
        <v>80.023921847607298</v>
      </c>
      <c r="U47" s="1">
        <f t="shared" si="40"/>
        <v>0</v>
      </c>
      <c r="V47" s="1">
        <f t="shared" si="40"/>
        <v>13.974332520474327</v>
      </c>
      <c r="W47" s="1">
        <f t="shared" si="40"/>
        <v>19.600615727513951</v>
      </c>
      <c r="X47" s="1">
        <f t="shared" si="40"/>
        <v>6.239803424143826</v>
      </c>
      <c r="AA47">
        <v>2050</v>
      </c>
      <c r="AB47" s="1">
        <f t="shared" ref="AB47:AJ61" si="41">AB28-AB$26</f>
        <v>0</v>
      </c>
      <c r="AC47" s="1">
        <f t="shared" si="41"/>
        <v>0.46174961777578405</v>
      </c>
      <c r="AD47" s="1">
        <f t="shared" si="41"/>
        <v>0.54221357193267694</v>
      </c>
      <c r="AE47" s="1">
        <f t="shared" si="41"/>
        <v>0</v>
      </c>
      <c r="AF47" s="1">
        <f t="shared" si="41"/>
        <v>-4.4838716921862982</v>
      </c>
      <c r="AG47" s="1">
        <f t="shared" si="41"/>
        <v>0</v>
      </c>
      <c r="AH47" s="1">
        <f t="shared" si="41"/>
        <v>2.6993782923912297</v>
      </c>
      <c r="AI47" s="1">
        <f t="shared" si="41"/>
        <v>-0.56858326213779975</v>
      </c>
      <c r="AJ47" s="1">
        <f t="shared" si="41"/>
        <v>0</v>
      </c>
    </row>
    <row r="48" spans="1:39" x14ac:dyDescent="0.25">
      <c r="C48" t="s">
        <v>13</v>
      </c>
      <c r="D48" s="1">
        <f>U14</f>
        <v>0</v>
      </c>
      <c r="E48" s="1">
        <f>U15</f>
        <v>1.6592421253408793</v>
      </c>
      <c r="F48" s="1">
        <f>U16</f>
        <v>0</v>
      </c>
      <c r="G48" s="1">
        <f>U17</f>
        <v>0</v>
      </c>
      <c r="H48" s="1">
        <f>U18</f>
        <v>81.342707639426791</v>
      </c>
      <c r="I48" s="1">
        <f>U19</f>
        <v>0</v>
      </c>
      <c r="J48" s="1">
        <f>U20</f>
        <v>8.1532242300796334</v>
      </c>
      <c r="K48" s="5">
        <f>U21</f>
        <v>7.2571900003769994</v>
      </c>
      <c r="L48" s="5">
        <f>U22</f>
        <v>0</v>
      </c>
      <c r="N48" s="1"/>
      <c r="O48" t="s">
        <v>135</v>
      </c>
      <c r="P48" s="1">
        <f t="shared" ref="P48:X48" si="42">AVERAGE(D161:D166)</f>
        <v>0.43606278220335731</v>
      </c>
      <c r="Q48" s="1">
        <f t="shared" si="42"/>
        <v>2.7570345578306674</v>
      </c>
      <c r="R48" s="1">
        <f t="shared" si="42"/>
        <v>6.58402194489679</v>
      </c>
      <c r="S48" s="1">
        <f t="shared" si="42"/>
        <v>0</v>
      </c>
      <c r="T48" s="1">
        <f t="shared" si="42"/>
        <v>77.913864580696099</v>
      </c>
      <c r="U48" s="1">
        <f t="shared" si="42"/>
        <v>0</v>
      </c>
      <c r="V48" s="1">
        <f t="shared" si="42"/>
        <v>17.646956047537227</v>
      </c>
      <c r="W48" s="1">
        <f t="shared" si="42"/>
        <v>26.103140670871685</v>
      </c>
      <c r="X48" s="1">
        <f t="shared" si="42"/>
        <v>11.077403831626116</v>
      </c>
      <c r="AA48">
        <v>2070</v>
      </c>
      <c r="AB48" s="1">
        <f t="shared" si="41"/>
        <v>0</v>
      </c>
      <c r="AC48" s="1">
        <f t="shared" si="41"/>
        <v>0.63167638806836957</v>
      </c>
      <c r="AD48" s="1">
        <f t="shared" si="41"/>
        <v>0.85204989875134929</v>
      </c>
      <c r="AE48" s="1">
        <f t="shared" si="41"/>
        <v>0</v>
      </c>
      <c r="AF48" s="1">
        <f t="shared" si="41"/>
        <v>-3.0595830370212411</v>
      </c>
      <c r="AG48" s="1">
        <f t="shared" si="41"/>
        <v>0</v>
      </c>
      <c r="AH48" s="1">
        <f t="shared" si="41"/>
        <v>4.5173269382873649</v>
      </c>
      <c r="AI48" s="1">
        <f t="shared" si="41"/>
        <v>0.87871958694023178</v>
      </c>
      <c r="AJ48" s="1">
        <f t="shared" si="41"/>
        <v>0.28044060333230675</v>
      </c>
    </row>
    <row r="49" spans="1:36" x14ac:dyDescent="0.25">
      <c r="C49" t="s">
        <v>14</v>
      </c>
      <c r="D49" s="1">
        <f>V14</f>
        <v>0</v>
      </c>
      <c r="E49" s="1">
        <f>V15</f>
        <v>1.7989677780011637</v>
      </c>
      <c r="F49" s="1">
        <f>V16</f>
        <v>0.46475449022800874</v>
      </c>
      <c r="G49" s="1">
        <f>V17</f>
        <v>0</v>
      </c>
      <c r="H49" s="1">
        <f>V18</f>
        <v>81.659216229463468</v>
      </c>
      <c r="I49" s="1">
        <f>V19</f>
        <v>0</v>
      </c>
      <c r="J49" s="1">
        <f>V20</f>
        <v>5.1783991731586863</v>
      </c>
      <c r="K49" s="5">
        <f>V21</f>
        <v>12.467480257057922</v>
      </c>
      <c r="L49" s="5">
        <f>V22</f>
        <v>0</v>
      </c>
      <c r="AA49">
        <v>2090</v>
      </c>
      <c r="AB49" s="1">
        <f t="shared" si="41"/>
        <v>0</v>
      </c>
      <c r="AC49" s="1">
        <f t="shared" si="41"/>
        <v>0.35113347608639223</v>
      </c>
      <c r="AD49" s="1">
        <f t="shared" si="41"/>
        <v>0.73586127619434716</v>
      </c>
      <c r="AE49" s="1">
        <f t="shared" si="41"/>
        <v>0</v>
      </c>
      <c r="AF49" s="1">
        <f t="shared" si="41"/>
        <v>-4.5366231238590728</v>
      </c>
      <c r="AG49" s="1">
        <f t="shared" si="41"/>
        <v>0</v>
      </c>
      <c r="AH49" s="1">
        <f t="shared" si="41"/>
        <v>2.7728307629324878</v>
      </c>
      <c r="AI49" s="1">
        <f t="shared" si="41"/>
        <v>-0.29979844730902272</v>
      </c>
      <c r="AJ49" s="1">
        <f t="shared" si="41"/>
        <v>0.14022030166615337</v>
      </c>
    </row>
    <row r="50" spans="1:36" x14ac:dyDescent="0.25">
      <c r="C50" t="s">
        <v>131</v>
      </c>
      <c r="D50" s="1">
        <f>X14</f>
        <v>0</v>
      </c>
      <c r="E50" s="1">
        <f>X15</f>
        <v>1.8666473910084889</v>
      </c>
      <c r="F50" s="1">
        <f>X16</f>
        <v>0</v>
      </c>
      <c r="G50" s="1">
        <f>X17</f>
        <v>0</v>
      </c>
      <c r="H50" s="1">
        <f>X18</f>
        <v>78.810638919133353</v>
      </c>
      <c r="I50" s="1">
        <f>X19</f>
        <v>0</v>
      </c>
      <c r="J50" s="1">
        <f>X20</f>
        <v>7.6023307010201986</v>
      </c>
      <c r="K50" s="5">
        <f>X21</f>
        <v>6.3888082909301795</v>
      </c>
      <c r="L50" s="5">
        <f>X22</f>
        <v>0</v>
      </c>
      <c r="Z50" t="s">
        <v>133</v>
      </c>
      <c r="AA50">
        <v>2030</v>
      </c>
      <c r="AB50" s="1">
        <f t="shared" si="41"/>
        <v>0</v>
      </c>
      <c r="AC50" s="1">
        <f t="shared" si="41"/>
        <v>0.45083355116169921</v>
      </c>
      <c r="AD50" s="1">
        <f t="shared" si="41"/>
        <v>1.0069680621606856</v>
      </c>
      <c r="AE50" s="1">
        <f t="shared" si="41"/>
        <v>0</v>
      </c>
      <c r="AF50" s="1">
        <f>AF31-AF$26</f>
        <v>-5.2223917356052141</v>
      </c>
      <c r="AG50" s="1">
        <f t="shared" si="41"/>
        <v>0</v>
      </c>
      <c r="AH50" s="1">
        <f t="shared" si="41"/>
        <v>2.5891995865793449</v>
      </c>
      <c r="AI50" s="1">
        <f t="shared" si="41"/>
        <v>0.58925901712462725</v>
      </c>
      <c r="AJ50" s="1">
        <f t="shared" si="41"/>
        <v>0.5608812066646135</v>
      </c>
    </row>
    <row r="51" spans="1:36" x14ac:dyDescent="0.25">
      <c r="C51" t="s">
        <v>15</v>
      </c>
      <c r="D51" s="1">
        <f>Y14</f>
        <v>0</v>
      </c>
      <c r="E51" s="1">
        <f>Y15</f>
        <v>2.4670310547831491</v>
      </c>
      <c r="F51" s="1">
        <f>Y16</f>
        <v>0</v>
      </c>
      <c r="G51" s="1">
        <f>Y17</f>
        <v>0</v>
      </c>
      <c r="H51" s="1">
        <f>Y18</f>
        <v>87.039862260087048</v>
      </c>
      <c r="I51" s="1">
        <f>Y19</f>
        <v>0</v>
      </c>
      <c r="J51" s="1">
        <f>Y20</f>
        <v>21.154311515882291</v>
      </c>
      <c r="K51" s="5">
        <f>Y21</f>
        <v>11.226934957848178</v>
      </c>
      <c r="L51" s="5">
        <f>Y22</f>
        <v>0</v>
      </c>
      <c r="AA51">
        <v>2050</v>
      </c>
      <c r="AB51" s="1">
        <f t="shared" si="41"/>
        <v>0</v>
      </c>
      <c r="AC51" s="1">
        <f t="shared" si="41"/>
        <v>0.45083355116169921</v>
      </c>
      <c r="AD51" s="1">
        <f t="shared" si="41"/>
        <v>1.0069680621606856</v>
      </c>
      <c r="AE51" s="1">
        <f t="shared" si="41"/>
        <v>0</v>
      </c>
      <c r="AF51" s="1">
        <f t="shared" si="41"/>
        <v>-5.8026574840057918</v>
      </c>
      <c r="AG51" s="1">
        <f t="shared" si="41"/>
        <v>0</v>
      </c>
      <c r="AH51" s="1">
        <f t="shared" si="41"/>
        <v>2.5891995865793449</v>
      </c>
      <c r="AI51" s="1">
        <f t="shared" si="41"/>
        <v>0.58925901712462725</v>
      </c>
      <c r="AJ51" s="1">
        <f t="shared" si="41"/>
        <v>0.5608812066646135</v>
      </c>
    </row>
    <row r="52" spans="1:36" x14ac:dyDescent="0.25">
      <c r="C52" t="s">
        <v>130</v>
      </c>
      <c r="D52" s="1">
        <f>W14</f>
        <v>0</v>
      </c>
      <c r="E52" s="1">
        <f>W15</f>
        <v>1.9539759239211671</v>
      </c>
      <c r="F52" s="1">
        <f>W16</f>
        <v>0</v>
      </c>
      <c r="G52" s="1">
        <f>W17</f>
        <v>0</v>
      </c>
      <c r="H52" s="1">
        <f>W18</f>
        <v>83.558267769683553</v>
      </c>
      <c r="I52" s="1">
        <f>W19</f>
        <v>0</v>
      </c>
      <c r="J52" s="1">
        <f>W20</f>
        <v>8.3735816417034084</v>
      </c>
      <c r="K52" s="5">
        <f>W21</f>
        <v>9.6762533338359997</v>
      </c>
      <c r="L52" s="5">
        <f>W22</f>
        <v>0</v>
      </c>
      <c r="AA52">
        <v>2070</v>
      </c>
      <c r="AB52" s="1">
        <f t="shared" si="41"/>
        <v>0</v>
      </c>
      <c r="AC52" s="1">
        <f t="shared" si="41"/>
        <v>0.66333298124921525</v>
      </c>
      <c r="AD52" s="1">
        <f t="shared" si="41"/>
        <v>1.3555339298316922</v>
      </c>
      <c r="AE52" s="1">
        <f t="shared" si="41"/>
        <v>0</v>
      </c>
      <c r="AF52" s="1">
        <f t="shared" si="41"/>
        <v>-9.6535119961187377</v>
      </c>
      <c r="AG52" s="1">
        <f t="shared" si="41"/>
        <v>0</v>
      </c>
      <c r="AH52" s="1">
        <f t="shared" si="41"/>
        <v>1.4874125284604736</v>
      </c>
      <c r="AI52" s="1">
        <f t="shared" si="41"/>
        <v>3.7423116526160598</v>
      </c>
      <c r="AJ52" s="1">
        <f t="shared" si="41"/>
        <v>1.5424233183276872</v>
      </c>
    </row>
    <row r="53" spans="1:36" x14ac:dyDescent="0.25">
      <c r="D53" s="1"/>
      <c r="E53" s="1"/>
      <c r="F53" s="1"/>
      <c r="G53" s="1"/>
      <c r="H53" s="1"/>
      <c r="I53" s="1"/>
      <c r="J53" s="1"/>
      <c r="K53" s="5"/>
      <c r="L53" s="5"/>
      <c r="AA53">
        <v>2090</v>
      </c>
      <c r="AB53" s="1">
        <f t="shared" si="41"/>
        <v>0</v>
      </c>
      <c r="AC53" s="1">
        <f t="shared" si="41"/>
        <v>0.51269126197484605</v>
      </c>
      <c r="AD53" s="1">
        <f t="shared" si="41"/>
        <v>1.7040997975026988</v>
      </c>
      <c r="AE53" s="1">
        <f t="shared" si="41"/>
        <v>0</v>
      </c>
      <c r="AF53" s="1">
        <f t="shared" si="41"/>
        <v>-9.8117662911370758</v>
      </c>
      <c r="AG53" s="1">
        <f t="shared" si="41"/>
        <v>0</v>
      </c>
      <c r="AH53" s="1">
        <f t="shared" si="41"/>
        <v>1.6159543519076767</v>
      </c>
      <c r="AI53" s="1">
        <f t="shared" si="41"/>
        <v>4.5279903421155598</v>
      </c>
      <c r="AJ53" s="1">
        <f t="shared" si="41"/>
        <v>1.6826436199938406</v>
      </c>
    </row>
    <row r="54" spans="1:36" x14ac:dyDescent="0.25">
      <c r="D54" t="s">
        <v>1</v>
      </c>
      <c r="E54" t="s">
        <v>0</v>
      </c>
      <c r="F54" t="s">
        <v>8</v>
      </c>
      <c r="G54" t="s">
        <v>2</v>
      </c>
      <c r="H54" t="s">
        <v>3</v>
      </c>
      <c r="I54" t="s">
        <v>4</v>
      </c>
      <c r="J54" t="s">
        <v>5</v>
      </c>
      <c r="K54" s="4" t="s">
        <v>6</v>
      </c>
      <c r="L54" s="4" t="s">
        <v>7</v>
      </c>
      <c r="Z54" t="s">
        <v>134</v>
      </c>
      <c r="AA54">
        <v>2030</v>
      </c>
      <c r="AB54" s="1">
        <f t="shared" si="41"/>
        <v>0</v>
      </c>
      <c r="AC54" s="1">
        <f t="shared" si="41"/>
        <v>0.26562428760939505</v>
      </c>
      <c r="AD54" s="1">
        <f t="shared" si="41"/>
        <v>0</v>
      </c>
      <c r="AE54" s="1">
        <f t="shared" si="41"/>
        <v>0</v>
      </c>
      <c r="AF54" s="1">
        <f t="shared" si="41"/>
        <v>-5.8026574840057918</v>
      </c>
      <c r="AG54" s="1">
        <f t="shared" si="41"/>
        <v>0</v>
      </c>
      <c r="AH54" s="1">
        <f t="shared" si="41"/>
        <v>0.56925664669474951</v>
      </c>
      <c r="AI54" s="1">
        <f t="shared" si="41"/>
        <v>-0.88905746443364819</v>
      </c>
      <c r="AJ54" s="1">
        <f t="shared" si="41"/>
        <v>0</v>
      </c>
    </row>
    <row r="55" spans="1:36" x14ac:dyDescent="0.25">
      <c r="A55">
        <v>2090</v>
      </c>
      <c r="B55" t="s">
        <v>10</v>
      </c>
      <c r="C55" t="s">
        <v>11</v>
      </c>
      <c r="D55" s="1">
        <f>Z14</f>
        <v>0</v>
      </c>
      <c r="E55" s="1">
        <f>Z15</f>
        <v>1.2051337541949543</v>
      </c>
      <c r="F55" s="1">
        <f>Z16</f>
        <v>0</v>
      </c>
      <c r="G55" s="1">
        <f>Z17</f>
        <v>0</v>
      </c>
      <c r="H55" s="1">
        <f>Z18</f>
        <v>76.911587378913268</v>
      </c>
      <c r="I55" s="1">
        <f>Z19</f>
        <v>0</v>
      </c>
      <c r="J55" s="1">
        <f>Z20</f>
        <v>4.9580417615349131</v>
      </c>
      <c r="K55" s="5">
        <f>Z21</f>
        <v>4.9001539318784868</v>
      </c>
      <c r="L55" s="5">
        <f>Z22</f>
        <v>0</v>
      </c>
      <c r="AA55">
        <v>2050</v>
      </c>
      <c r="AB55" s="1">
        <f t="shared" si="41"/>
        <v>0</v>
      </c>
      <c r="AC55" s="1">
        <f t="shared" si="41"/>
        <v>0.44210069787043138</v>
      </c>
      <c r="AD55" s="1">
        <f t="shared" si="41"/>
        <v>1.5879111749456964</v>
      </c>
      <c r="AE55" s="1">
        <f t="shared" si="41"/>
        <v>0</v>
      </c>
      <c r="AF55" s="1">
        <f t="shared" si="41"/>
        <v>-4.853131713895749</v>
      </c>
      <c r="AG55" s="1">
        <f t="shared" si="41"/>
        <v>0</v>
      </c>
      <c r="AH55" s="1">
        <f t="shared" si="41"/>
        <v>2.2035741162377382</v>
      </c>
      <c r="AI55" s="1">
        <f t="shared" si="41"/>
        <v>1.9228452137750995</v>
      </c>
      <c r="AJ55" s="1">
        <f t="shared" si="41"/>
        <v>1.4723131674946106</v>
      </c>
    </row>
    <row r="56" spans="1:36" x14ac:dyDescent="0.25">
      <c r="C56" t="s">
        <v>12</v>
      </c>
      <c r="D56" s="1">
        <f>AA14</f>
        <v>0</v>
      </c>
      <c r="E56" s="1">
        <f>AA15</f>
        <v>2.6351384806400544</v>
      </c>
      <c r="F56" s="1">
        <f>AA16</f>
        <v>4.4151676571660827</v>
      </c>
      <c r="G56" s="1">
        <f>AA17</f>
        <v>0</v>
      </c>
      <c r="H56" s="1">
        <f>AA18</f>
        <v>77.228095968949944</v>
      </c>
      <c r="I56" s="1">
        <f>AA19</f>
        <v>0</v>
      </c>
      <c r="J56" s="1">
        <f>AA20</f>
        <v>10.577155757941146</v>
      </c>
      <c r="K56" s="5">
        <f>AA21</f>
        <v>20.779133761763205</v>
      </c>
      <c r="L56" s="5">
        <f>AA22</f>
        <v>0.8413218099969203</v>
      </c>
      <c r="AA56">
        <v>2070</v>
      </c>
      <c r="AB56" s="1">
        <f t="shared" si="41"/>
        <v>0</v>
      </c>
      <c r="AC56" s="1">
        <f t="shared" si="41"/>
        <v>0.87910723132095692</v>
      </c>
      <c r="AD56" s="1">
        <f t="shared" si="41"/>
        <v>2.8659860230727205</v>
      </c>
      <c r="AE56" s="1">
        <f t="shared" si="41"/>
        <v>0</v>
      </c>
      <c r="AF56" s="1">
        <f t="shared" si="41"/>
        <v>-7.5434547292075393</v>
      </c>
      <c r="AG56" s="1">
        <f t="shared" si="41"/>
        <v>0</v>
      </c>
      <c r="AH56" s="1">
        <f t="shared" si="41"/>
        <v>6.1700075254656674</v>
      </c>
      <c r="AI56" s="1">
        <f t="shared" si="41"/>
        <v>7.1641491029362694</v>
      </c>
      <c r="AJ56" s="1">
        <f t="shared" si="41"/>
        <v>3.1549567874884512</v>
      </c>
    </row>
    <row r="57" spans="1:36" x14ac:dyDescent="0.25">
      <c r="C57" t="s">
        <v>13</v>
      </c>
      <c r="D57" s="1">
        <f>AB14</f>
        <v>0</v>
      </c>
      <c r="E57" s="1">
        <f>AB15</f>
        <v>1.3426761935324221</v>
      </c>
      <c r="F57" s="1">
        <f>AB16</f>
        <v>0</v>
      </c>
      <c r="G57" s="1">
        <f>AB17</f>
        <v>0</v>
      </c>
      <c r="H57" s="1">
        <f>AB18</f>
        <v>75.329044428729873</v>
      </c>
      <c r="I57" s="1">
        <f>AB19</f>
        <v>0</v>
      </c>
      <c r="J57" s="1">
        <f>AB20</f>
        <v>5.729292702218121</v>
      </c>
      <c r="K57" s="5">
        <f>AB21</f>
        <v>5.4583993165228719</v>
      </c>
      <c r="L57" s="5">
        <f>AB22</f>
        <v>0</v>
      </c>
      <c r="AA57">
        <v>2090</v>
      </c>
      <c r="AB57" s="1">
        <f t="shared" si="41"/>
        <v>0</v>
      </c>
      <c r="AC57" s="1">
        <f t="shared" si="41"/>
        <v>1.063588757098989</v>
      </c>
      <c r="AD57" s="1">
        <f t="shared" si="41"/>
        <v>4.4151676571660827</v>
      </c>
      <c r="AE57" s="1">
        <f t="shared" si="41"/>
        <v>0</v>
      </c>
      <c r="AF57" s="1">
        <f t="shared" si="41"/>
        <v>-3.8508545121129316</v>
      </c>
      <c r="AG57" s="1">
        <f t="shared" si="41"/>
        <v>0</v>
      </c>
      <c r="AH57" s="1">
        <f t="shared" si="41"/>
        <v>8.7959333473156409</v>
      </c>
      <c r="AI57" s="1">
        <f t="shared" si="41"/>
        <v>9.1800352141521042</v>
      </c>
      <c r="AJ57" s="1">
        <f t="shared" si="41"/>
        <v>6.239803424143826</v>
      </c>
    </row>
    <row r="58" spans="1:36" x14ac:dyDescent="0.25">
      <c r="C58" t="s">
        <v>14</v>
      </c>
      <c r="D58" s="1">
        <f>AC14</f>
        <v>0</v>
      </c>
      <c r="E58" s="1">
        <f>AC15</f>
        <v>1.5500814592000318</v>
      </c>
      <c r="F58" s="1">
        <f>AC16</f>
        <v>0</v>
      </c>
      <c r="G58" s="1">
        <f>AC17</f>
        <v>0</v>
      </c>
      <c r="H58" s="1">
        <f>AC18</f>
        <v>79.12714750917003</v>
      </c>
      <c r="I58" s="1">
        <f>AC19</f>
        <v>0</v>
      </c>
      <c r="J58" s="1">
        <f>AC20</f>
        <v>4.1867908208517042</v>
      </c>
      <c r="K58" s="5">
        <f>AC21</f>
        <v>10.97882589800623</v>
      </c>
      <c r="L58" s="5">
        <f>AC22</f>
        <v>0</v>
      </c>
      <c r="Z58" t="s">
        <v>135</v>
      </c>
      <c r="AA58">
        <v>2030</v>
      </c>
      <c r="AB58" s="1">
        <f t="shared" si="41"/>
        <v>0</v>
      </c>
      <c r="AC58" s="1">
        <f t="shared" si="41"/>
        <v>0.3212962273412272</v>
      </c>
      <c r="AD58" s="1">
        <f t="shared" si="41"/>
        <v>0</v>
      </c>
      <c r="AE58" s="1">
        <f t="shared" si="41"/>
        <v>0</v>
      </c>
      <c r="AF58" s="1">
        <f t="shared" si="41"/>
        <v>-5.9081603473513553</v>
      </c>
      <c r="AG58" s="1">
        <f t="shared" si="41"/>
        <v>0</v>
      </c>
      <c r="AH58" s="1">
        <f t="shared" si="41"/>
        <v>1.3221444697426437</v>
      </c>
      <c r="AI58" s="1">
        <f t="shared" si="41"/>
        <v>-0.90973321942047924</v>
      </c>
      <c r="AJ58" s="1">
        <f t="shared" si="41"/>
        <v>0</v>
      </c>
    </row>
    <row r="59" spans="1:36" x14ac:dyDescent="0.25">
      <c r="C59" t="s">
        <v>131</v>
      </c>
      <c r="D59" s="1">
        <f>AE14</f>
        <v>0</v>
      </c>
      <c r="E59" s="1">
        <f>AE15</f>
        <v>1.9954569770546893</v>
      </c>
      <c r="F59" s="1">
        <f>AE16</f>
        <v>0</v>
      </c>
      <c r="G59" s="1">
        <f>AE17</f>
        <v>0</v>
      </c>
      <c r="H59" s="1">
        <f>AE18</f>
        <v>81.342707639426791</v>
      </c>
      <c r="I59" s="1">
        <f>AE19</f>
        <v>0</v>
      </c>
      <c r="J59" s="1">
        <f>AE20</f>
        <v>8.1532242300796334</v>
      </c>
      <c r="K59" s="5">
        <f>AE21</f>
        <v>10.048416923598923</v>
      </c>
      <c r="L59" s="5">
        <f>AE22</f>
        <v>0</v>
      </c>
      <c r="AA59">
        <v>2050</v>
      </c>
      <c r="AB59" s="1">
        <f t="shared" si="41"/>
        <v>0</v>
      </c>
      <c r="AC59" s="1">
        <f t="shared" si="41"/>
        <v>0.59601723712902621</v>
      </c>
      <c r="AD59" s="1">
        <f t="shared" si="41"/>
        <v>1.5879111749456964</v>
      </c>
      <c r="AE59" s="1">
        <f t="shared" si="41"/>
        <v>0</v>
      </c>
      <c r="AF59" s="1">
        <f t="shared" si="41"/>
        <v>-11.288806377974907</v>
      </c>
      <c r="AG59" s="1">
        <f t="shared" si="41"/>
        <v>0</v>
      </c>
      <c r="AH59" s="1">
        <f t="shared" si="41"/>
        <v>5.0682204673467997</v>
      </c>
      <c r="AI59" s="1">
        <f t="shared" si="41"/>
        <v>3.246093532932159</v>
      </c>
      <c r="AJ59" s="1">
        <f t="shared" si="41"/>
        <v>1.7527537708269172</v>
      </c>
    </row>
    <row r="60" spans="1:36" x14ac:dyDescent="0.25">
      <c r="C60" t="s">
        <v>15</v>
      </c>
      <c r="D60" s="1">
        <f>AF14</f>
        <v>0</v>
      </c>
      <c r="E60" s="1">
        <f>AF15</f>
        <v>1.7749524314501774</v>
      </c>
      <c r="F60" s="1">
        <f>AF16</f>
        <v>0</v>
      </c>
      <c r="G60" s="1">
        <f>AF17</f>
        <v>0</v>
      </c>
      <c r="H60" s="1">
        <f>AF18</f>
        <v>86.090336489976991</v>
      </c>
      <c r="I60" s="1">
        <f>AF19</f>
        <v>0</v>
      </c>
      <c r="J60" s="1">
        <f>AF20</f>
        <v>14.102874343921529</v>
      </c>
      <c r="K60" s="5">
        <f>AF21</f>
        <v>8.5597625645472313</v>
      </c>
      <c r="L60" s="5">
        <f>AF22</f>
        <v>0</v>
      </c>
      <c r="AA60">
        <v>2070</v>
      </c>
      <c r="AB60" s="1">
        <f t="shared" si="41"/>
        <v>0</v>
      </c>
      <c r="AC60" s="1">
        <f t="shared" si="41"/>
        <v>1.0286573439339177</v>
      </c>
      <c r="AD60" s="1">
        <f t="shared" si="41"/>
        <v>2.8272564822203865</v>
      </c>
      <c r="AE60" s="1">
        <f t="shared" si="41"/>
        <v>0</v>
      </c>
      <c r="AF60" s="1">
        <f t="shared" si="41"/>
        <v>-6.5939289590974965</v>
      </c>
      <c r="AG60" s="1">
        <f t="shared" si="41"/>
        <v>0</v>
      </c>
      <c r="AH60" s="1">
        <f t="shared" si="41"/>
        <v>9.3468268763750775</v>
      </c>
      <c r="AI60" s="1">
        <f t="shared" si="41"/>
        <v>8.3219913821986946</v>
      </c>
      <c r="AJ60" s="1">
        <f t="shared" si="41"/>
        <v>4.487049653316908</v>
      </c>
    </row>
    <row r="61" spans="1:36" x14ac:dyDescent="0.25">
      <c r="C61" t="s">
        <v>130</v>
      </c>
      <c r="D61" s="1">
        <f>AD14</f>
        <v>0</v>
      </c>
      <c r="E61" s="1">
        <f>AD15</f>
        <v>1.7400210182851059</v>
      </c>
      <c r="F61" s="1">
        <f>AD16</f>
        <v>0</v>
      </c>
      <c r="G61" s="1">
        <f>AD17</f>
        <v>0</v>
      </c>
      <c r="H61" s="1">
        <f>AD18</f>
        <v>80.709690459353439</v>
      </c>
      <c r="I61" s="1">
        <f>AD19</f>
        <v>0</v>
      </c>
      <c r="J61" s="1">
        <f>AD20</f>
        <v>7.0514371719607647</v>
      </c>
      <c r="K61" s="5">
        <f>AD21</f>
        <v>8.3116535047052817</v>
      </c>
      <c r="L61" s="5">
        <f>AD22</f>
        <v>0</v>
      </c>
      <c r="AA61">
        <v>2090</v>
      </c>
      <c r="AB61" s="1">
        <f t="shared" si="41"/>
        <v>0.43606278220335731</v>
      </c>
      <c r="AC61" s="1">
        <f t="shared" si="41"/>
        <v>1.3575948179050048</v>
      </c>
      <c r="AD61" s="1">
        <f t="shared" si="41"/>
        <v>6.58402194489679</v>
      </c>
      <c r="AE61" s="1">
        <f t="shared" si="41"/>
        <v>0</v>
      </c>
      <c r="AF61" s="1">
        <f t="shared" si="41"/>
        <v>-5.9609117790241299</v>
      </c>
      <c r="AG61" s="1">
        <f t="shared" si="41"/>
        <v>0</v>
      </c>
      <c r="AH61" s="1">
        <f t="shared" si="41"/>
        <v>12.468556874378541</v>
      </c>
      <c r="AI61" s="1">
        <f t="shared" si="41"/>
        <v>15.682560157509839</v>
      </c>
      <c r="AJ61" s="1">
        <f t="shared" si="41"/>
        <v>11.077403831626116</v>
      </c>
    </row>
    <row r="62" spans="1:36" x14ac:dyDescent="0.25">
      <c r="D62" s="1"/>
      <c r="E62" s="1"/>
      <c r="F62" s="1"/>
      <c r="G62" s="1"/>
      <c r="H62" s="1"/>
      <c r="I62" s="1"/>
      <c r="J62" s="1"/>
      <c r="K62" s="5"/>
      <c r="L62" s="5"/>
    </row>
    <row r="63" spans="1:36" x14ac:dyDescent="0.25">
      <c r="D63" t="s">
        <v>1</v>
      </c>
      <c r="E63" t="s">
        <v>0</v>
      </c>
      <c r="F63" t="s">
        <v>8</v>
      </c>
      <c r="G63" t="s">
        <v>2</v>
      </c>
      <c r="H63" t="s">
        <v>3</v>
      </c>
      <c r="I63" t="s">
        <v>4</v>
      </c>
      <c r="J63" t="s">
        <v>5</v>
      </c>
      <c r="K63" s="4" t="s">
        <v>6</v>
      </c>
      <c r="L63" s="4" t="s">
        <v>7</v>
      </c>
      <c r="O63">
        <v>2030</v>
      </c>
      <c r="S63">
        <v>2050</v>
      </c>
      <c r="W63">
        <v>2070</v>
      </c>
      <c r="AA63">
        <v>2090</v>
      </c>
    </row>
    <row r="64" spans="1:36" x14ac:dyDescent="0.25">
      <c r="A64">
        <v>2030</v>
      </c>
      <c r="B64" t="s">
        <v>133</v>
      </c>
      <c r="C64" t="s">
        <v>11</v>
      </c>
      <c r="D64" s="1">
        <f>AG14</f>
        <v>0</v>
      </c>
      <c r="E64" s="1">
        <f>AG15</f>
        <v>1.3797908200203099</v>
      </c>
      <c r="F64" s="1">
        <f>AG16</f>
        <v>0</v>
      </c>
      <c r="G64" s="1">
        <f>AG17</f>
        <v>0</v>
      </c>
      <c r="H64" s="1">
        <f>AG18</f>
        <v>69.63188980806963</v>
      </c>
      <c r="I64" s="1">
        <f>AG19</f>
        <v>0</v>
      </c>
      <c r="J64" s="1">
        <f>AG20</f>
        <v>4.1867908208517042</v>
      </c>
      <c r="K64" s="5">
        <f>AG21</f>
        <v>5.9546174362067692</v>
      </c>
      <c r="L64" s="5">
        <f>AG22</f>
        <v>0</v>
      </c>
      <c r="N64" t="s">
        <v>138</v>
      </c>
      <c r="O64" t="s">
        <v>10</v>
      </c>
      <c r="P64" t="s">
        <v>133</v>
      </c>
      <c r="Q64" t="s">
        <v>134</v>
      </c>
      <c r="R64" t="s">
        <v>135</v>
      </c>
      <c r="S64" t="s">
        <v>10</v>
      </c>
      <c r="T64" t="s">
        <v>133</v>
      </c>
      <c r="U64" t="s">
        <v>134</v>
      </c>
      <c r="V64" t="s">
        <v>135</v>
      </c>
      <c r="W64" t="s">
        <v>10</v>
      </c>
      <c r="X64" t="s">
        <v>133</v>
      </c>
      <c r="Y64" t="s">
        <v>134</v>
      </c>
      <c r="Z64" t="s">
        <v>135</v>
      </c>
      <c r="AA64" s="1" t="s">
        <v>10</v>
      </c>
      <c r="AB64" s="1" t="s">
        <v>133</v>
      </c>
      <c r="AC64" t="s">
        <v>134</v>
      </c>
      <c r="AD64" t="s">
        <v>135</v>
      </c>
    </row>
    <row r="65" spans="1:33" x14ac:dyDescent="0.25">
      <c r="C65" t="s">
        <v>12</v>
      </c>
      <c r="D65" s="1">
        <f>AH14</f>
        <v>0</v>
      </c>
      <c r="E65" s="1">
        <f>AH15</f>
        <v>2.1635644029115939</v>
      </c>
      <c r="F65" s="1">
        <f>AH16</f>
        <v>0</v>
      </c>
      <c r="G65" s="1">
        <f>AH17</f>
        <v>0</v>
      </c>
      <c r="H65" s="1">
        <f>AH18</f>
        <v>82.292233409536834</v>
      </c>
      <c r="I65" s="1">
        <f>AH19</f>
        <v>0</v>
      </c>
      <c r="J65" s="1">
        <f>AH20</f>
        <v>8.1532242300796334</v>
      </c>
      <c r="K65" s="5">
        <f>AH21</f>
        <v>15.072625385398386</v>
      </c>
      <c r="L65" s="5">
        <f>AH22</f>
        <v>0</v>
      </c>
      <c r="N65" s="1">
        <f>H27</f>
        <v>83.874776359720229</v>
      </c>
      <c r="O65" s="1">
        <f t="shared" ref="O65:O70" si="43">H28</f>
        <v>40.829608114731734</v>
      </c>
      <c r="P65" s="1">
        <f t="shared" ref="P65:P70" si="44">H64</f>
        <v>69.63188980806963</v>
      </c>
      <c r="Q65" s="1">
        <f t="shared" ref="Q65:Q70" si="45">H98</f>
        <v>76.911587378913268</v>
      </c>
      <c r="R65" s="1">
        <f t="shared" ref="R65:R70" si="46">H134</f>
        <v>68.682364037959587</v>
      </c>
      <c r="S65" s="1">
        <f t="shared" ref="S65:S70" si="47">H37</f>
        <v>78.810638919133353</v>
      </c>
      <c r="T65" s="1">
        <f t="shared" ref="T65:T70" si="48">H72</f>
        <v>79.44365609920672</v>
      </c>
      <c r="U65" s="1">
        <f t="shared" ref="U65:U70" si="49">H107</f>
        <v>78.177621739060001</v>
      </c>
      <c r="V65" s="1">
        <f t="shared" ref="V65:V70" si="50">H143</f>
        <v>26.270212973044448</v>
      </c>
      <c r="W65" s="1">
        <f t="shared" ref="W65:W70" si="51">H46</f>
        <v>79.12714750917003</v>
      </c>
      <c r="X65" s="1">
        <f t="shared" ref="X65:X70" si="52">H80</f>
        <v>79.44365609920672</v>
      </c>
      <c r="Y65" s="1">
        <f t="shared" ref="Y65:Y70" si="53">H116</f>
        <v>80.076673279280058</v>
      </c>
      <c r="Z65" s="1">
        <f t="shared" ref="Z65:Z70" si="54">H152</f>
        <v>76.595078788876577</v>
      </c>
      <c r="AA65" s="6">
        <f t="shared" ref="AA65:AA70" si="55">H55</f>
        <v>76.911587378913268</v>
      </c>
      <c r="AB65" s="1">
        <f t="shared" ref="AB65:AB70" si="56">H89</f>
        <v>74.696027248656506</v>
      </c>
      <c r="AC65" s="1">
        <f t="shared" ref="AC65:AC70" si="57">H125</f>
        <v>82.60874199957351</v>
      </c>
      <c r="AD65" s="1">
        <f t="shared" ref="AD65:AD70" si="58">H161</f>
        <v>75.962061608803239</v>
      </c>
    </row>
    <row r="66" spans="1:33" x14ac:dyDescent="0.25">
      <c r="C66" t="s">
        <v>13</v>
      </c>
      <c r="D66" s="1">
        <f>AI14</f>
        <v>0</v>
      </c>
      <c r="E66" s="1">
        <f>AI15</f>
        <v>1.4518368596732694</v>
      </c>
      <c r="F66" s="1">
        <f>AI16</f>
        <v>0</v>
      </c>
      <c r="G66" s="1">
        <f>AI17</f>
        <v>0</v>
      </c>
      <c r="H66" s="1">
        <f>AI18</f>
        <v>79.44365609920672</v>
      </c>
      <c r="I66" s="1">
        <f>AI19</f>
        <v>0</v>
      </c>
      <c r="J66" s="1">
        <f>AI20</f>
        <v>6.0598288196537817</v>
      </c>
      <c r="K66" s="5">
        <f>AI21</f>
        <v>7.6293535901399228</v>
      </c>
      <c r="L66" s="5">
        <f>AI22</f>
        <v>0</v>
      </c>
      <c r="O66" s="1">
        <f t="shared" si="43"/>
        <v>82.292233409536834</v>
      </c>
      <c r="P66" s="1">
        <f t="shared" si="44"/>
        <v>82.292233409536834</v>
      </c>
      <c r="Q66" s="1">
        <f t="shared" si="45"/>
        <v>83.241759179646877</v>
      </c>
      <c r="R66" s="1">
        <f t="shared" si="46"/>
        <v>82.60874199957351</v>
      </c>
      <c r="S66" s="1">
        <f t="shared" si="47"/>
        <v>74.063010068583139</v>
      </c>
      <c r="T66" s="1">
        <f t="shared" si="48"/>
        <v>75.329044428729873</v>
      </c>
      <c r="U66" s="1">
        <f t="shared" si="49"/>
        <v>81.026199049390115</v>
      </c>
      <c r="V66" s="1">
        <f t="shared" si="50"/>
        <v>80.709690459353439</v>
      </c>
      <c r="W66" s="1">
        <f t="shared" si="51"/>
        <v>76.911587378913268</v>
      </c>
      <c r="X66" s="1">
        <f t="shared" si="52"/>
        <v>65.833786727629459</v>
      </c>
      <c r="Y66" s="1">
        <f t="shared" si="53"/>
        <v>84.191284949756906</v>
      </c>
      <c r="Z66" s="1">
        <f t="shared" si="54"/>
        <v>86.723353670050358</v>
      </c>
      <c r="AA66" s="6">
        <f t="shared" si="55"/>
        <v>77.228095968949944</v>
      </c>
      <c r="AB66" s="1">
        <f t="shared" si="56"/>
        <v>65.517278137592797</v>
      </c>
      <c r="AC66" s="1">
        <f t="shared" si="57"/>
        <v>87.039862260087048</v>
      </c>
      <c r="AD66" s="1">
        <f t="shared" si="58"/>
        <v>87.039862260087048</v>
      </c>
    </row>
    <row r="67" spans="1:33" x14ac:dyDescent="0.25">
      <c r="C67" t="s">
        <v>14</v>
      </c>
      <c r="D67" s="1">
        <f>AJ14</f>
        <v>0</v>
      </c>
      <c r="E67" s="1">
        <f>AJ15</f>
        <v>1.6308603521442588</v>
      </c>
      <c r="F67" s="1">
        <f>AJ16</f>
        <v>0</v>
      </c>
      <c r="G67" s="1">
        <f>AJ17</f>
        <v>0</v>
      </c>
      <c r="H67" s="1">
        <f>AJ18</f>
        <v>81.975724819500158</v>
      </c>
      <c r="I67" s="1">
        <f>AJ19</f>
        <v>0</v>
      </c>
      <c r="J67" s="1">
        <f>AJ20</f>
        <v>6.3903649370894433</v>
      </c>
      <c r="K67" s="5">
        <f>AJ21</f>
        <v>8.0015171799028444</v>
      </c>
      <c r="L67" s="5">
        <f>AJ22</f>
        <v>0</v>
      </c>
      <c r="O67" s="1">
        <f t="shared" si="43"/>
        <v>70.264906988142997</v>
      </c>
      <c r="P67" s="1">
        <f t="shared" si="44"/>
        <v>79.44365609920672</v>
      </c>
      <c r="Q67" s="1">
        <f t="shared" si="45"/>
        <v>72.796975708436435</v>
      </c>
      <c r="R67" s="1">
        <f t="shared" si="46"/>
        <v>76.278570198839915</v>
      </c>
      <c r="S67" s="1">
        <f t="shared" si="47"/>
        <v>77.228095968949944</v>
      </c>
      <c r="T67" s="1">
        <f t="shared" si="48"/>
        <v>71.847449938326392</v>
      </c>
      <c r="U67" s="1">
        <f t="shared" si="49"/>
        <v>79.44365609920672</v>
      </c>
      <c r="V67" s="1">
        <f t="shared" si="50"/>
        <v>85.773827899940315</v>
      </c>
      <c r="W67" s="1">
        <f t="shared" si="51"/>
        <v>81.342707639426791</v>
      </c>
      <c r="X67" s="1">
        <f t="shared" si="52"/>
        <v>56.022020436492383</v>
      </c>
      <c r="Y67" s="1">
        <f t="shared" si="53"/>
        <v>50.641374405868824</v>
      </c>
      <c r="Z67" s="1">
        <f t="shared" si="54"/>
        <v>51.907408766015536</v>
      </c>
      <c r="AA67" s="6">
        <f t="shared" si="55"/>
        <v>75.329044428729873</v>
      </c>
      <c r="AB67" s="1">
        <f t="shared" si="56"/>
        <v>62.035683647189309</v>
      </c>
      <c r="AC67" s="1">
        <f t="shared" si="57"/>
        <v>66.783312497739516</v>
      </c>
      <c r="AD67" s="1">
        <f t="shared" si="58"/>
        <v>49.691848635758781</v>
      </c>
    </row>
    <row r="68" spans="1:33" x14ac:dyDescent="0.25">
      <c r="C68" t="s">
        <v>131</v>
      </c>
      <c r="D68" s="1">
        <f>AL14</f>
        <v>0</v>
      </c>
      <c r="E68" s="1">
        <f>AL15</f>
        <v>1.7203720983797535</v>
      </c>
      <c r="F68" s="1">
        <f>AL16</f>
        <v>0</v>
      </c>
      <c r="G68" s="1">
        <f>AL17</f>
        <v>0</v>
      </c>
      <c r="H68" s="1">
        <f>AL18</f>
        <v>79.12714750917003</v>
      </c>
      <c r="I68" s="1">
        <f>AL19</f>
        <v>0</v>
      </c>
      <c r="J68" s="1">
        <f>AL20</f>
        <v>7.3819732893964245</v>
      </c>
      <c r="K68" s="5">
        <f>AL21</f>
        <v>7.0711082054955385</v>
      </c>
      <c r="L68" s="5">
        <f>AL22</f>
        <v>0</v>
      </c>
      <c r="O68" s="1">
        <f t="shared" si="43"/>
        <v>77.861113149023325</v>
      </c>
      <c r="P68" s="1">
        <f t="shared" si="44"/>
        <v>81.975724819500158</v>
      </c>
      <c r="Q68" s="1">
        <f t="shared" si="45"/>
        <v>78.177621739060001</v>
      </c>
      <c r="R68" s="1">
        <f t="shared" si="46"/>
        <v>75.962061608803239</v>
      </c>
      <c r="S68" s="1">
        <f t="shared" si="47"/>
        <v>80.709690459353439</v>
      </c>
      <c r="T68" s="1">
        <f t="shared" si="48"/>
        <v>77.544604558986634</v>
      </c>
      <c r="U68" s="1">
        <f t="shared" si="49"/>
        <v>78.494130329096663</v>
      </c>
      <c r="V68" s="1">
        <f t="shared" si="50"/>
        <v>75.329044428729873</v>
      </c>
      <c r="W68" s="1">
        <f t="shared" si="51"/>
        <v>81.659216229463468</v>
      </c>
      <c r="X68" s="1">
        <f t="shared" si="52"/>
        <v>80.076673279280058</v>
      </c>
      <c r="Y68" s="1">
        <f t="shared" si="53"/>
        <v>78.810638919133353</v>
      </c>
      <c r="Z68" s="1">
        <f t="shared" si="54"/>
        <v>81.026199049390115</v>
      </c>
      <c r="AA68" s="6">
        <f t="shared" si="55"/>
        <v>79.12714750917003</v>
      </c>
      <c r="AB68" s="1">
        <f t="shared" si="56"/>
        <v>79.44365609920672</v>
      </c>
      <c r="AC68" s="1">
        <f t="shared" si="57"/>
        <v>81.659216229463468</v>
      </c>
      <c r="AD68" s="1">
        <f t="shared" si="58"/>
        <v>85.773827899940315</v>
      </c>
    </row>
    <row r="69" spans="1:33" x14ac:dyDescent="0.25">
      <c r="A69" s="2"/>
      <c r="C69" t="s">
        <v>15</v>
      </c>
      <c r="D69" s="1">
        <f>AM14</f>
        <v>0</v>
      </c>
      <c r="E69" s="1">
        <f>AM15</f>
        <v>1.4845850595155234</v>
      </c>
      <c r="F69" s="1">
        <f>AM16</f>
        <v>0</v>
      </c>
      <c r="G69" s="1">
        <f>AM17</f>
        <v>0</v>
      </c>
      <c r="H69" s="1">
        <f>AM18</f>
        <v>79.44365609920672</v>
      </c>
      <c r="I69" s="1">
        <f>AM19</f>
        <v>0</v>
      </c>
      <c r="J69" s="1">
        <f>AM20</f>
        <v>6.1700075254656692</v>
      </c>
      <c r="K69" s="5">
        <f>AM21</f>
        <v>6.9470536755745647</v>
      </c>
      <c r="L69" s="5">
        <f>AM22</f>
        <v>0</v>
      </c>
      <c r="O69" s="1">
        <f t="shared" si="43"/>
        <v>79.12714750917003</v>
      </c>
      <c r="P69" s="1">
        <f t="shared" si="44"/>
        <v>79.12714750917003</v>
      </c>
      <c r="Q69" s="1">
        <f t="shared" si="45"/>
        <v>75.329044428729873</v>
      </c>
      <c r="R69" s="1">
        <f t="shared" si="46"/>
        <v>82.292233409536834</v>
      </c>
      <c r="S69" s="1">
        <f t="shared" si="47"/>
        <v>81.659216229463468</v>
      </c>
      <c r="T69" s="1">
        <f t="shared" si="48"/>
        <v>83.241759179646877</v>
      </c>
      <c r="U69" s="1">
        <f t="shared" si="49"/>
        <v>77.861113149023325</v>
      </c>
      <c r="V69" s="1">
        <f t="shared" si="50"/>
        <v>80.393181869316749</v>
      </c>
      <c r="W69" s="1">
        <f t="shared" si="51"/>
        <v>78.810638919133353</v>
      </c>
      <c r="X69" s="1">
        <f t="shared" si="52"/>
        <v>79.12714750917003</v>
      </c>
      <c r="Y69" s="1">
        <f t="shared" si="53"/>
        <v>78.494130329096663</v>
      </c>
      <c r="Z69" s="1">
        <f t="shared" si="54"/>
        <v>80.393181869316749</v>
      </c>
      <c r="AA69" s="1">
        <f t="shared" si="55"/>
        <v>81.342707639426791</v>
      </c>
      <c r="AB69" s="1">
        <f t="shared" si="56"/>
        <v>83.241759179646877</v>
      </c>
      <c r="AC69" s="1">
        <f t="shared" si="57"/>
        <v>79.12714750917003</v>
      </c>
      <c r="AD69" s="1">
        <f t="shared" si="58"/>
        <v>83.241759179646877</v>
      </c>
      <c r="AE69" s="1"/>
    </row>
    <row r="70" spans="1:33" x14ac:dyDescent="0.25">
      <c r="C70" t="s">
        <v>130</v>
      </c>
      <c r="D70" s="1">
        <f>AK14</f>
        <v>0</v>
      </c>
      <c r="E70" s="1">
        <f>AK15</f>
        <v>1.6570589120180623</v>
      </c>
      <c r="F70" s="1">
        <f>AK16</f>
        <v>0</v>
      </c>
      <c r="G70" s="1">
        <f>AK17</f>
        <v>0</v>
      </c>
      <c r="H70" s="1">
        <f>AK18</f>
        <v>78.810638919133353</v>
      </c>
      <c r="I70" s="1">
        <f>AK19</f>
        <v>0</v>
      </c>
      <c r="J70" s="1">
        <f>AK20</f>
        <v>6.0598288196537817</v>
      </c>
      <c r="K70" s="5">
        <f>AK21</f>
        <v>7.5673263251794349</v>
      </c>
      <c r="L70" s="5">
        <f>AK22</f>
        <v>0</v>
      </c>
      <c r="O70" s="1">
        <f t="shared" si="43"/>
        <v>86.090336489976991</v>
      </c>
      <c r="P70" s="1">
        <f t="shared" si="44"/>
        <v>79.44365609920672</v>
      </c>
      <c r="Q70" s="1">
        <f t="shared" si="45"/>
        <v>81.975724819500158</v>
      </c>
      <c r="R70" s="1">
        <f t="shared" si="46"/>
        <v>81.975724819500158</v>
      </c>
      <c r="S70" s="1">
        <f t="shared" si="47"/>
        <v>83.874776359720229</v>
      </c>
      <c r="T70" s="1">
        <f t="shared" si="48"/>
        <v>81.026199049390115</v>
      </c>
      <c r="U70" s="1">
        <f t="shared" si="49"/>
        <v>79.12714750917003</v>
      </c>
      <c r="V70" s="1">
        <f t="shared" si="50"/>
        <v>87.039862260087048</v>
      </c>
      <c r="W70" s="1">
        <f t="shared" si="51"/>
        <v>87.039862260087048</v>
      </c>
      <c r="X70" s="1">
        <f t="shared" si="52"/>
        <v>84.824302129830272</v>
      </c>
      <c r="Y70" s="1">
        <f t="shared" si="53"/>
        <v>85.773827899940315</v>
      </c>
      <c r="Z70" s="1">
        <f t="shared" si="54"/>
        <v>87.039862260087048</v>
      </c>
      <c r="AA70" s="1">
        <f t="shared" si="55"/>
        <v>86.090336489976991</v>
      </c>
      <c r="AB70" s="1">
        <f t="shared" si="56"/>
        <v>79.44365609920672</v>
      </c>
      <c r="AC70" s="1">
        <f t="shared" si="57"/>
        <v>82.925250589610201</v>
      </c>
      <c r="AD70" s="1">
        <f t="shared" si="58"/>
        <v>85.773827899940315</v>
      </c>
    </row>
    <row r="71" spans="1:33" x14ac:dyDescent="0.25">
      <c r="A71" s="4"/>
      <c r="D71" t="s">
        <v>1</v>
      </c>
      <c r="E71" t="s">
        <v>0</v>
      </c>
      <c r="F71" t="s">
        <v>8</v>
      </c>
      <c r="G71" t="s">
        <v>2</v>
      </c>
      <c r="H71" t="s">
        <v>3</v>
      </c>
      <c r="I71" t="s">
        <v>4</v>
      </c>
      <c r="J71" t="s">
        <v>5</v>
      </c>
      <c r="K71" s="4" t="s">
        <v>6</v>
      </c>
      <c r="L71" s="4" t="s">
        <v>7</v>
      </c>
    </row>
    <row r="72" spans="1:33" x14ac:dyDescent="0.25">
      <c r="A72">
        <v>2050</v>
      </c>
      <c r="B72" t="s">
        <v>133</v>
      </c>
      <c r="C72" t="s">
        <v>11</v>
      </c>
      <c r="D72" s="1">
        <f>AN14</f>
        <v>0</v>
      </c>
      <c r="E72" s="1">
        <f>AN15</f>
        <v>1.7749524314501774</v>
      </c>
      <c r="F72" s="1">
        <f>AN16</f>
        <v>0</v>
      </c>
      <c r="G72" s="1">
        <f>AN17</f>
        <v>0</v>
      </c>
      <c r="H72" s="1">
        <f>AN18</f>
        <v>79.44365609920672</v>
      </c>
      <c r="I72" s="1">
        <f>AN19</f>
        <v>0</v>
      </c>
      <c r="J72" s="1">
        <f>AN20</f>
        <v>7.2717945835845388</v>
      </c>
      <c r="K72" s="5">
        <f>AN21</f>
        <v>8.9939534192706407</v>
      </c>
      <c r="L72" s="5">
        <f>AN22</f>
        <v>0</v>
      </c>
      <c r="O72" t="s">
        <v>10</v>
      </c>
      <c r="P72" t="s">
        <v>133</v>
      </c>
      <c r="Q72" t="s">
        <v>134</v>
      </c>
      <c r="R72" t="s">
        <v>135</v>
      </c>
      <c r="T72" t="s">
        <v>10</v>
      </c>
      <c r="U72" t="s">
        <v>133</v>
      </c>
      <c r="V72" t="s">
        <v>134</v>
      </c>
      <c r="W72" t="s">
        <v>135</v>
      </c>
      <c r="Y72" t="s">
        <v>10</v>
      </c>
      <c r="Z72" t="s">
        <v>133</v>
      </c>
      <c r="AA72" t="s">
        <v>134</v>
      </c>
      <c r="AB72" t="s">
        <v>135</v>
      </c>
      <c r="AD72" t="s">
        <v>10</v>
      </c>
      <c r="AE72" t="s">
        <v>133</v>
      </c>
      <c r="AF72" t="s">
        <v>134</v>
      </c>
      <c r="AG72" t="s">
        <v>135</v>
      </c>
    </row>
    <row r="73" spans="1:33" x14ac:dyDescent="0.25">
      <c r="C73" t="s">
        <v>12</v>
      </c>
      <c r="D73" s="1">
        <f>AO14</f>
        <v>0</v>
      </c>
      <c r="E73" s="1">
        <f>AO15</f>
        <v>2.9997351055504837</v>
      </c>
      <c r="F73" s="1">
        <f>AO16</f>
        <v>6.0418083729641134</v>
      </c>
      <c r="G73" s="1">
        <f>AO17</f>
        <v>0</v>
      </c>
      <c r="H73" s="1">
        <f>AO18</f>
        <v>75.329044428729873</v>
      </c>
      <c r="I73" s="1">
        <f>AO19</f>
        <v>0</v>
      </c>
      <c r="J73" s="1">
        <f>AO20</f>
        <v>9.9160835230698261</v>
      </c>
      <c r="K73" s="5">
        <f>AO21</f>
        <v>26.981860257811924</v>
      </c>
      <c r="L73" s="5">
        <f>AO22</f>
        <v>3.3652872399876812</v>
      </c>
      <c r="O73" s="1">
        <f>(O65-$N$65)/$N$65*100</f>
        <v>-51.320754716981135</v>
      </c>
      <c r="P73" s="1">
        <f t="shared" ref="P73:R73" si="59">(P65-$N$65)/$N$65*100</f>
        <v>-16.981132075471692</v>
      </c>
      <c r="Q73" s="1">
        <f t="shared" si="59"/>
        <v>-8.3018867924528301</v>
      </c>
      <c r="R73" s="1">
        <f t="shared" si="59"/>
        <v>-18.113207547169807</v>
      </c>
      <c r="S73">
        <v>0.01</v>
      </c>
      <c r="T73" s="1">
        <f>(S65-$N$65)/$N$65*100</f>
        <v>-6.0377358490565971</v>
      </c>
      <c r="U73" s="1">
        <f t="shared" ref="U73:W73" si="60">(T65-$N$65)/$N$65*100</f>
        <v>-5.2830188679245138</v>
      </c>
      <c r="V73" s="1">
        <f t="shared" si="60"/>
        <v>-6.7924528301886626</v>
      </c>
      <c r="W73" s="1">
        <f t="shared" si="60"/>
        <v>-68.679245283018858</v>
      </c>
      <c r="X73">
        <v>0.01</v>
      </c>
      <c r="Y73" s="1">
        <f>(W65-$N$65)/$N$65*100</f>
        <v>-5.6603773584905639</v>
      </c>
      <c r="Z73" s="1">
        <f t="shared" ref="Z73:AB73" si="61">(X65-$N$65)/$N$65*100</f>
        <v>-5.2830188679245138</v>
      </c>
      <c r="AA73" s="1">
        <f t="shared" si="61"/>
        <v>-4.5283018867924643</v>
      </c>
      <c r="AB73" s="1">
        <f t="shared" si="61"/>
        <v>-8.6792452830188793</v>
      </c>
      <c r="AC73">
        <v>0.01</v>
      </c>
      <c r="AD73" s="1">
        <f>(AA65-$N$65)/$N$65*100</f>
        <v>-8.3018867924528301</v>
      </c>
      <c r="AE73" s="1">
        <f t="shared" ref="AE73:AG73" si="62">(AB65-$N$65)/$N$65*100</f>
        <v>-10.943396226415095</v>
      </c>
      <c r="AF73" s="1">
        <f t="shared" si="62"/>
        <v>-1.5094339622641493</v>
      </c>
      <c r="AG73" s="1">
        <f t="shared" si="62"/>
        <v>-9.433962264150928</v>
      </c>
    </row>
    <row r="74" spans="1:33" x14ac:dyDescent="0.25">
      <c r="C74" t="s">
        <v>13</v>
      </c>
      <c r="D74" s="1">
        <f>AP14</f>
        <v>0</v>
      </c>
      <c r="E74" s="1">
        <f>AP15</f>
        <v>1.5064171927436929</v>
      </c>
      <c r="F74" s="1">
        <f>AP16</f>
        <v>0</v>
      </c>
      <c r="G74" s="1">
        <f>AP17</f>
        <v>0</v>
      </c>
      <c r="H74" s="1">
        <f>AP18</f>
        <v>71.847449938326392</v>
      </c>
      <c r="I74" s="1">
        <f>AP19</f>
        <v>0</v>
      </c>
      <c r="J74" s="1">
        <f>AP20</f>
        <v>5.1783991731586863</v>
      </c>
      <c r="K74" s="5">
        <f>AP21</f>
        <v>8.1875989747843079</v>
      </c>
      <c r="L74" s="5">
        <f>AP22</f>
        <v>0</v>
      </c>
      <c r="O74" s="1">
        <f t="shared" ref="O74:R74" si="63">(O66-$N$65)/$N$65*100</f>
        <v>-1.8867924528301823</v>
      </c>
      <c r="P74" s="1">
        <f t="shared" si="63"/>
        <v>-1.8867924528301823</v>
      </c>
      <c r="Q74" s="1">
        <f t="shared" si="63"/>
        <v>-0.75471698113206609</v>
      </c>
      <c r="R74" s="1">
        <f t="shared" si="63"/>
        <v>-1.5094339622641493</v>
      </c>
      <c r="T74" s="1">
        <f t="shared" ref="T74:W74" si="64">(S66-$N$65)/$N$65*100</f>
        <v>-11.698113207547177</v>
      </c>
      <c r="U74" s="1">
        <f t="shared" si="64"/>
        <v>-10.18867924528301</v>
      </c>
      <c r="V74" s="1">
        <f t="shared" si="64"/>
        <v>-3.3962264150943313</v>
      </c>
      <c r="W74" s="1">
        <f t="shared" si="64"/>
        <v>-3.7735849056603645</v>
      </c>
      <c r="Y74" s="1">
        <f t="shared" ref="Y74:Y78" si="65">(W66-$N$65)/$N$65*100</f>
        <v>-8.3018867924528301</v>
      </c>
      <c r="Z74" s="1">
        <f t="shared" ref="Z74:Z78" si="66">(X66-$N$65)/$N$65*100</f>
        <v>-21.509433962264158</v>
      </c>
      <c r="AA74" s="1">
        <f t="shared" ref="AA74:AA78" si="67">(Y66-$N$65)/$N$65*100</f>
        <v>0.37735849056603304</v>
      </c>
      <c r="AB74" s="1">
        <f t="shared" ref="AB74:AB78" si="68">(Z66-$N$65)/$N$65*100</f>
        <v>3.3962264150943486</v>
      </c>
      <c r="AD74" s="1">
        <f t="shared" ref="AD74:AD78" si="69">(AA66-$N$65)/$N$65*100</f>
        <v>-7.924528301886796</v>
      </c>
      <c r="AE74" s="1">
        <f t="shared" ref="AE74:AE78" si="70">(AB66-$N$65)/$N$65*100</f>
        <v>-21.886792452830171</v>
      </c>
      <c r="AF74" s="1">
        <f t="shared" ref="AF74:AF78" si="71">(AC66-$N$65)/$N$65*100</f>
        <v>3.7735849056603987</v>
      </c>
      <c r="AG74" s="1">
        <f t="shared" ref="AG74:AG78" si="72">(AD66-$N$65)/$N$65*100</f>
        <v>3.7735849056603987</v>
      </c>
    </row>
    <row r="75" spans="1:33" x14ac:dyDescent="0.25">
      <c r="C75" t="s">
        <v>14</v>
      </c>
      <c r="D75" s="1">
        <f>AQ14</f>
        <v>0</v>
      </c>
      <c r="E75" s="1">
        <f>AQ15</f>
        <v>1.3448594068552389</v>
      </c>
      <c r="F75" s="1">
        <f>AQ16</f>
        <v>0</v>
      </c>
      <c r="G75" s="1">
        <f>AQ17</f>
        <v>0</v>
      </c>
      <c r="H75" s="1">
        <f>AQ18</f>
        <v>77.544604558986634</v>
      </c>
      <c r="I75" s="1">
        <f>AQ19</f>
        <v>0</v>
      </c>
      <c r="J75" s="1">
        <f>AQ20</f>
        <v>3.5257185859803823</v>
      </c>
      <c r="K75" s="5">
        <f>AQ21</f>
        <v>8.3736807696657696</v>
      </c>
      <c r="L75" s="5">
        <f>AQ22</f>
        <v>0</v>
      </c>
      <c r="O75" s="1">
        <f t="shared" ref="O75:R75" si="73">(O67-$N$65)/$N$65*100</f>
        <v>-16.226415094339607</v>
      </c>
      <c r="P75" s="1">
        <f t="shared" si="73"/>
        <v>-5.2830188679245138</v>
      </c>
      <c r="Q75" s="1">
        <f t="shared" si="73"/>
        <v>-13.20754716981131</v>
      </c>
      <c r="R75" s="1">
        <f t="shared" si="73"/>
        <v>-9.0566037735848948</v>
      </c>
      <c r="T75" s="1">
        <f t="shared" ref="T75:W75" si="74">(S67-$N$65)/$N$65*100</f>
        <v>-7.924528301886796</v>
      </c>
      <c r="U75" s="1">
        <f t="shared" si="74"/>
        <v>-14.339622641509425</v>
      </c>
      <c r="V75" s="1">
        <f t="shared" si="74"/>
        <v>-5.2830188679245138</v>
      </c>
      <c r="W75" s="1">
        <f t="shared" si="74"/>
        <v>2.2641509433962321</v>
      </c>
      <c r="Y75" s="1">
        <f t="shared" si="65"/>
        <v>-3.0188679245282986</v>
      </c>
      <c r="Z75" s="1">
        <f t="shared" si="66"/>
        <v>-33.20754716981132</v>
      </c>
      <c r="AA75" s="1">
        <f t="shared" si="67"/>
        <v>-39.622641509433954</v>
      </c>
      <c r="AB75" s="1">
        <f t="shared" si="68"/>
        <v>-38.113207547169814</v>
      </c>
      <c r="AD75" s="1">
        <f t="shared" si="69"/>
        <v>-10.18867924528301</v>
      </c>
      <c r="AE75" s="1">
        <f t="shared" si="70"/>
        <v>-26.037735849056592</v>
      </c>
      <c r="AF75" s="1">
        <f t="shared" si="71"/>
        <v>-20.377358490566021</v>
      </c>
      <c r="AG75" s="1">
        <f t="shared" si="72"/>
        <v>-40.75471698113207</v>
      </c>
    </row>
    <row r="76" spans="1:33" x14ac:dyDescent="0.25">
      <c r="C76" t="s">
        <v>131</v>
      </c>
      <c r="D76" s="1">
        <f>AS14</f>
        <v>0</v>
      </c>
      <c r="E76" s="1">
        <f>AS15</f>
        <v>2.0849687232901837</v>
      </c>
      <c r="F76" s="1">
        <f>AS16</f>
        <v>0</v>
      </c>
      <c r="G76" s="1">
        <f>AS17</f>
        <v>0</v>
      </c>
      <c r="H76" s="1">
        <f>AS18</f>
        <v>83.241759179646877</v>
      </c>
      <c r="I76" s="1">
        <f>AS19</f>
        <v>0</v>
      </c>
      <c r="J76" s="1">
        <f>AS20</f>
        <v>11.12804928700058</v>
      </c>
      <c r="K76" s="5">
        <f>AS21</f>
        <v>8.1255717098238218</v>
      </c>
      <c r="L76" s="5">
        <f>AS22</f>
        <v>0</v>
      </c>
      <c r="O76" s="1">
        <f t="shared" ref="O76:R76" si="75">(O68-$N$65)/$N$65*100</f>
        <v>-7.1698113207546958</v>
      </c>
      <c r="P76" s="1">
        <f t="shared" si="75"/>
        <v>-2.2641509433962157</v>
      </c>
      <c r="Q76" s="1">
        <f t="shared" si="75"/>
        <v>-6.7924528301886626</v>
      </c>
      <c r="R76" s="1">
        <f t="shared" si="75"/>
        <v>-9.433962264150928</v>
      </c>
      <c r="T76" s="1">
        <f t="shared" ref="T76:W76" si="76">(S68-$N$65)/$N$65*100</f>
        <v>-3.7735849056603645</v>
      </c>
      <c r="U76" s="1">
        <f t="shared" si="76"/>
        <v>-7.5471698113207459</v>
      </c>
      <c r="V76" s="1">
        <f t="shared" si="76"/>
        <v>-6.4150943396226472</v>
      </c>
      <c r="W76" s="1">
        <f t="shared" si="76"/>
        <v>-10.18867924528301</v>
      </c>
      <c r="Y76" s="1">
        <f t="shared" si="65"/>
        <v>-2.6415094339622653</v>
      </c>
      <c r="Z76" s="1">
        <f t="shared" si="66"/>
        <v>-4.5283018867924643</v>
      </c>
      <c r="AA76" s="1">
        <f t="shared" si="67"/>
        <v>-6.0377358490565971</v>
      </c>
      <c r="AB76" s="1">
        <f t="shared" si="68"/>
        <v>-3.3962264150943313</v>
      </c>
      <c r="AD76" s="1">
        <f t="shared" si="69"/>
        <v>-5.6603773584905639</v>
      </c>
      <c r="AE76" s="1">
        <f t="shared" si="70"/>
        <v>-5.2830188679245138</v>
      </c>
      <c r="AF76" s="1">
        <f t="shared" si="71"/>
        <v>-2.6415094339622653</v>
      </c>
      <c r="AG76" s="1">
        <f t="shared" si="72"/>
        <v>2.2641509433962321</v>
      </c>
    </row>
    <row r="77" spans="1:33" x14ac:dyDescent="0.25">
      <c r="C77" t="s">
        <v>15</v>
      </c>
      <c r="D77" s="1">
        <f>AT14</f>
        <v>0</v>
      </c>
      <c r="E77" s="1">
        <f>AT15</f>
        <v>1.3907068866343948</v>
      </c>
      <c r="F77" s="1">
        <f>AT16</f>
        <v>0</v>
      </c>
      <c r="G77" s="1">
        <f>AT17</f>
        <v>0</v>
      </c>
      <c r="H77" s="1">
        <f>AT18</f>
        <v>81.026199049390115</v>
      </c>
      <c r="I77" s="1">
        <f>AT19</f>
        <v>0</v>
      </c>
      <c r="J77" s="1">
        <f>AT20</f>
        <v>9.5855474056341627</v>
      </c>
      <c r="K77" s="5">
        <f>AT21</f>
        <v>5.3963720515623841</v>
      </c>
      <c r="L77" s="5">
        <f>AT22</f>
        <v>0</v>
      </c>
      <c r="O77" s="1">
        <f t="shared" ref="O77:R77" si="77">(O69-$N$65)/$N$65*100</f>
        <v>-5.6603773584905639</v>
      </c>
      <c r="P77" s="1">
        <f t="shared" si="77"/>
        <v>-5.6603773584905639</v>
      </c>
      <c r="Q77" s="1">
        <f t="shared" si="77"/>
        <v>-10.18867924528301</v>
      </c>
      <c r="R77" s="1">
        <f t="shared" si="77"/>
        <v>-1.8867924528301823</v>
      </c>
      <c r="T77" s="1">
        <f t="shared" ref="T77:W77" si="78">(S69-$N$65)/$N$65*100</f>
        <v>-2.6415094339622653</v>
      </c>
      <c r="U77" s="1">
        <f t="shared" si="78"/>
        <v>-0.75471698113206609</v>
      </c>
      <c r="V77" s="1">
        <f t="shared" si="78"/>
        <v>-7.1698113207546958</v>
      </c>
      <c r="W77" s="1">
        <f t="shared" si="78"/>
        <v>-4.1509433962264151</v>
      </c>
      <c r="Y77" s="1">
        <f t="shared" si="65"/>
        <v>-6.0377358490565971</v>
      </c>
      <c r="Z77" s="1">
        <f t="shared" si="66"/>
        <v>-5.6603773584905639</v>
      </c>
      <c r="AA77" s="1">
        <f t="shared" si="67"/>
        <v>-6.4150943396226472</v>
      </c>
      <c r="AB77" s="1">
        <f t="shared" si="68"/>
        <v>-4.1509433962264151</v>
      </c>
      <c r="AD77" s="1">
        <f t="shared" si="69"/>
        <v>-3.0188679245282986</v>
      </c>
      <c r="AE77" s="1">
        <f t="shared" si="70"/>
        <v>-0.75471698113206609</v>
      </c>
      <c r="AF77" s="1">
        <f t="shared" si="71"/>
        <v>-5.6603773584905639</v>
      </c>
      <c r="AG77" s="1">
        <f t="shared" si="72"/>
        <v>-0.75471698113206609</v>
      </c>
    </row>
    <row r="78" spans="1:33" x14ac:dyDescent="0.25">
      <c r="C78" t="s">
        <v>130</v>
      </c>
      <c r="D78" s="1">
        <f>AR14</f>
        <v>0</v>
      </c>
      <c r="E78" s="1">
        <f>AR15</f>
        <v>1.7705860048045432</v>
      </c>
      <c r="F78" s="1">
        <f>AR16</f>
        <v>0</v>
      </c>
      <c r="G78" s="1">
        <f>AR17</f>
        <v>0</v>
      </c>
      <c r="H78" s="1">
        <f>AR18</f>
        <v>80.076673279280058</v>
      </c>
      <c r="I78" s="1">
        <f>AR19</f>
        <v>0</v>
      </c>
      <c r="J78" s="1">
        <f>AR20</f>
        <v>7.9328668184558593</v>
      </c>
      <c r="K78" s="5">
        <f>AR21</f>
        <v>9.1180079491916164</v>
      </c>
      <c r="L78" s="5">
        <f>AR22</f>
        <v>0</v>
      </c>
      <c r="O78" s="1">
        <f t="shared" ref="O78:R78" si="79">(O70-$N$65)/$N$65*100</f>
        <v>2.6415094339622653</v>
      </c>
      <c r="P78" s="1">
        <f t="shared" si="79"/>
        <v>-5.2830188679245138</v>
      </c>
      <c r="Q78" s="1">
        <f t="shared" si="79"/>
        <v>-2.2641509433962157</v>
      </c>
      <c r="R78" s="1">
        <f t="shared" si="79"/>
        <v>-2.2641509433962157</v>
      </c>
      <c r="T78" s="1">
        <f t="shared" ref="T78:W78" si="80">(S70-$N$65)/$N$65*100</f>
        <v>0</v>
      </c>
      <c r="U78" s="1">
        <f t="shared" si="80"/>
        <v>-3.3962264150943313</v>
      </c>
      <c r="V78" s="1">
        <f t="shared" si="80"/>
        <v>-5.6603773584905639</v>
      </c>
      <c r="W78" s="1">
        <f t="shared" si="80"/>
        <v>3.7735849056603987</v>
      </c>
      <c r="Y78" s="1">
        <f t="shared" si="65"/>
        <v>3.7735849056603987</v>
      </c>
      <c r="Z78" s="1">
        <f t="shared" si="66"/>
        <v>1.1320754716981161</v>
      </c>
      <c r="AA78" s="1">
        <f t="shared" si="67"/>
        <v>2.2641509433962321</v>
      </c>
      <c r="AB78" s="1">
        <f t="shared" si="68"/>
        <v>3.7735849056603987</v>
      </c>
      <c r="AD78" s="1">
        <f t="shared" si="69"/>
        <v>2.6415094339622653</v>
      </c>
      <c r="AE78" s="1">
        <f t="shared" si="70"/>
        <v>-5.2830188679245138</v>
      </c>
      <c r="AF78" s="1">
        <f t="shared" si="71"/>
        <v>-1.1320754716980992</v>
      </c>
      <c r="AG78" s="1">
        <f t="shared" si="72"/>
        <v>2.2641509433962321</v>
      </c>
    </row>
    <row r="79" spans="1:33" x14ac:dyDescent="0.25">
      <c r="D79" t="s">
        <v>1</v>
      </c>
      <c r="E79" t="s">
        <v>0</v>
      </c>
      <c r="F79" t="s">
        <v>8</v>
      </c>
      <c r="G79" t="s">
        <v>2</v>
      </c>
      <c r="H79" t="s">
        <v>3</v>
      </c>
      <c r="I79" t="s">
        <v>4</v>
      </c>
      <c r="J79" t="s">
        <v>5</v>
      </c>
      <c r="K79" s="4" t="s">
        <v>6</v>
      </c>
      <c r="L79" s="4" t="s">
        <v>7</v>
      </c>
    </row>
    <row r="80" spans="1:33" x14ac:dyDescent="0.25">
      <c r="A80">
        <v>2070</v>
      </c>
      <c r="B80" t="s">
        <v>133</v>
      </c>
      <c r="C80" t="s">
        <v>11</v>
      </c>
      <c r="D80" s="1">
        <f>AU14</f>
        <v>0</v>
      </c>
      <c r="E80" s="1">
        <f>AU15</f>
        <v>1.9779912704721532</v>
      </c>
      <c r="F80" s="1">
        <f>AU16</f>
        <v>0</v>
      </c>
      <c r="G80" s="1">
        <f>AU17</f>
        <v>0</v>
      </c>
      <c r="H80" s="1">
        <f>AU18</f>
        <v>79.44365609920672</v>
      </c>
      <c r="I80" s="1">
        <f>AU19</f>
        <v>0</v>
      </c>
      <c r="J80" s="1">
        <f>AU20</f>
        <v>6.3903649370894433</v>
      </c>
      <c r="K80" s="5">
        <f>AU21</f>
        <v>8.4977352995867417</v>
      </c>
      <c r="L80" s="5">
        <f>AU22</f>
        <v>0</v>
      </c>
      <c r="O80">
        <f>AVERAGE(O73:O78)</f>
        <v>-13.270440251572317</v>
      </c>
      <c r="P80">
        <f t="shared" ref="P80:AG80" si="81">AVERAGE(P73:P78)</f>
        <v>-6.2264150943396137</v>
      </c>
      <c r="Q80">
        <f t="shared" si="81"/>
        <v>-6.9182389937106832</v>
      </c>
      <c r="R80">
        <f t="shared" si="81"/>
        <v>-7.0440251572326966</v>
      </c>
      <c r="T80">
        <f t="shared" si="81"/>
        <v>-5.345911949685533</v>
      </c>
      <c r="U80">
        <f t="shared" si="81"/>
        <v>-6.9182389937106814</v>
      </c>
      <c r="V80">
        <f t="shared" si="81"/>
        <v>-5.7861635220125693</v>
      </c>
      <c r="W80">
        <f t="shared" si="81"/>
        <v>-13.459119496855337</v>
      </c>
      <c r="Y80">
        <f t="shared" si="81"/>
        <v>-3.6477987421383595</v>
      </c>
      <c r="Z80">
        <f t="shared" si="81"/>
        <v>-11.509433962264152</v>
      </c>
      <c r="AA80">
        <f t="shared" si="81"/>
        <v>-8.9937106918238996</v>
      </c>
      <c r="AB80">
        <f t="shared" si="81"/>
        <v>-7.8616352201257831</v>
      </c>
      <c r="AD80">
        <f t="shared" si="81"/>
        <v>-5.4088050314465397</v>
      </c>
      <c r="AE80">
        <f t="shared" si="81"/>
        <v>-11.698113207547157</v>
      </c>
      <c r="AF80">
        <f t="shared" si="81"/>
        <v>-4.5911949685534497</v>
      </c>
      <c r="AG80">
        <f t="shared" si="81"/>
        <v>-7.1069182389936998</v>
      </c>
    </row>
    <row r="81" spans="1:12" x14ac:dyDescent="0.25">
      <c r="C81" t="s">
        <v>12</v>
      </c>
      <c r="D81" s="1">
        <f>AV14</f>
        <v>0</v>
      </c>
      <c r="E81" s="1">
        <f>AV15</f>
        <v>3.2704535575797853</v>
      </c>
      <c r="F81" s="1">
        <f>AV16</f>
        <v>8.1332035789901536</v>
      </c>
      <c r="G81" s="1">
        <f>AV17</f>
        <v>0</v>
      </c>
      <c r="H81" s="1">
        <f>AV18</f>
        <v>65.833786727629459</v>
      </c>
      <c r="I81" s="1">
        <f>AV19</f>
        <v>0</v>
      </c>
      <c r="J81" s="1">
        <f>AV20</f>
        <v>11.568764110248129</v>
      </c>
      <c r="K81" s="5">
        <f>AV21</f>
        <v>36.968249916450361</v>
      </c>
      <c r="L81" s="5">
        <f>AV22</f>
        <v>9.2545399099661232</v>
      </c>
    </row>
    <row r="82" spans="1:12" x14ac:dyDescent="0.25">
      <c r="C82" t="s">
        <v>13</v>
      </c>
      <c r="D82" s="1">
        <f>AW14</f>
        <v>0</v>
      </c>
      <c r="E82" s="1">
        <f>AW15</f>
        <v>1.4998675527752419</v>
      </c>
      <c r="F82" s="1">
        <f>AW16</f>
        <v>0</v>
      </c>
      <c r="G82" s="1">
        <f>AW17</f>
        <v>0</v>
      </c>
      <c r="H82" s="1">
        <f>AW18</f>
        <v>56.022020436492383</v>
      </c>
      <c r="I82" s="1">
        <f>AW19</f>
        <v>0</v>
      </c>
      <c r="J82" s="1">
        <f>AW20</f>
        <v>4.6275056440992515</v>
      </c>
      <c r="K82" s="5">
        <f>AW21</f>
        <v>7.505299060218948</v>
      </c>
      <c r="L82" s="5">
        <f>AW22</f>
        <v>0</v>
      </c>
    </row>
    <row r="83" spans="1:12" x14ac:dyDescent="0.25">
      <c r="C83" t="s">
        <v>14</v>
      </c>
      <c r="D83" s="1">
        <f>AX14</f>
        <v>0</v>
      </c>
      <c r="E83" s="1">
        <f>AX15</f>
        <v>1.7029063917972183</v>
      </c>
      <c r="F83" s="1">
        <f>AX16</f>
        <v>0</v>
      </c>
      <c r="G83" s="1">
        <f>AX17</f>
        <v>0</v>
      </c>
      <c r="H83" s="1">
        <f>AX18</f>
        <v>80.076673279280058</v>
      </c>
      <c r="I83" s="1">
        <f>AX19</f>
        <v>0</v>
      </c>
      <c r="J83" s="1">
        <f>AX20</f>
        <v>4.4071482324754783</v>
      </c>
      <c r="K83" s="5">
        <f>AX21</f>
        <v>11.909234872413538</v>
      </c>
      <c r="L83" s="5">
        <f>AX22</f>
        <v>0</v>
      </c>
    </row>
    <row r="84" spans="1:12" x14ac:dyDescent="0.25">
      <c r="C84" t="s">
        <v>131</v>
      </c>
      <c r="D84" s="1">
        <f>AZ14</f>
        <v>0</v>
      </c>
      <c r="E84" s="1">
        <f>AZ15</f>
        <v>1.9714416305037026</v>
      </c>
      <c r="F84" s="1">
        <f>AZ16</f>
        <v>0</v>
      </c>
      <c r="G84" s="1">
        <f>AZ17</f>
        <v>0</v>
      </c>
      <c r="H84" s="1">
        <f>AZ18</f>
        <v>79.12714750917003</v>
      </c>
      <c r="I84" s="1">
        <f>AZ19</f>
        <v>0</v>
      </c>
      <c r="J84" s="1">
        <f>AZ20</f>
        <v>7.2717945835845388</v>
      </c>
      <c r="K84" s="5">
        <f>AZ21</f>
        <v>7.7534081200608966</v>
      </c>
      <c r="L84" s="5">
        <f>AZ22</f>
        <v>0</v>
      </c>
    </row>
    <row r="85" spans="1:12" x14ac:dyDescent="0.25">
      <c r="C85" t="s">
        <v>15</v>
      </c>
      <c r="D85" s="1">
        <f>BA14</f>
        <v>0</v>
      </c>
      <c r="E85" s="1">
        <f>BA15</f>
        <v>1.9539759239211671</v>
      </c>
      <c r="F85" s="1">
        <f>BA16</f>
        <v>0</v>
      </c>
      <c r="G85" s="1">
        <f>BA17</f>
        <v>0</v>
      </c>
      <c r="H85" s="1">
        <f>BA18</f>
        <v>84.824302129830272</v>
      </c>
      <c r="I85" s="1">
        <f>BA19</f>
        <v>0</v>
      </c>
      <c r="J85" s="1">
        <f>BA20</f>
        <v>5.729292702218121</v>
      </c>
      <c r="K85" s="5">
        <f>BA21</f>
        <v>12.34342572713695</v>
      </c>
      <c r="L85" s="5">
        <f>BA22</f>
        <v>0</v>
      </c>
    </row>
    <row r="86" spans="1:12" x14ac:dyDescent="0.25">
      <c r="C86" t="s">
        <v>130</v>
      </c>
      <c r="D86" s="1">
        <f>AY14</f>
        <v>0</v>
      </c>
      <c r="E86" s="1">
        <f>AY15</f>
        <v>1.9670752038580688</v>
      </c>
      <c r="F86" s="1">
        <f>AY16</f>
        <v>0</v>
      </c>
      <c r="G86" s="1">
        <f>AY17</f>
        <v>0</v>
      </c>
      <c r="H86" s="1">
        <f>AY18</f>
        <v>81.659216229463468</v>
      </c>
      <c r="I86" s="1">
        <f>AY19</f>
        <v>0</v>
      </c>
      <c r="J86" s="1">
        <f>AY20</f>
        <v>6.5005436429013299</v>
      </c>
      <c r="K86" s="5">
        <f>AY21</f>
        <v>10.482607778322333</v>
      </c>
      <c r="L86" s="5">
        <f>AY22</f>
        <v>0</v>
      </c>
    </row>
    <row r="88" spans="1:12" x14ac:dyDescent="0.25">
      <c r="D88" t="s">
        <v>1</v>
      </c>
      <c r="E88" t="s">
        <v>0</v>
      </c>
      <c r="F88" t="s">
        <v>8</v>
      </c>
      <c r="G88" t="s">
        <v>2</v>
      </c>
      <c r="H88" t="s">
        <v>3</v>
      </c>
      <c r="I88" t="s">
        <v>4</v>
      </c>
      <c r="J88" t="s">
        <v>5</v>
      </c>
      <c r="K88" s="4" t="s">
        <v>6</v>
      </c>
      <c r="L88" s="4" t="s">
        <v>7</v>
      </c>
    </row>
    <row r="89" spans="1:12" x14ac:dyDescent="0.25">
      <c r="A89">
        <v>2090</v>
      </c>
      <c r="B89" t="s">
        <v>133</v>
      </c>
      <c r="C89" t="s">
        <v>11</v>
      </c>
      <c r="D89" s="1">
        <f>BB14</f>
        <v>0</v>
      </c>
      <c r="E89" s="1">
        <f>BB15</f>
        <v>1.386340459988761</v>
      </c>
      <c r="F89" s="1">
        <f>BB16</f>
        <v>0</v>
      </c>
      <c r="G89" s="1">
        <f>BB17</f>
        <v>0</v>
      </c>
      <c r="H89" s="1">
        <f>BB18</f>
        <v>74.696027248656506</v>
      </c>
      <c r="I89" s="1">
        <f>BB19</f>
        <v>0</v>
      </c>
      <c r="J89" s="1">
        <f>BB20</f>
        <v>3.3053611743566078</v>
      </c>
      <c r="K89" s="5">
        <f>BB21</f>
        <v>5.2102902566809233</v>
      </c>
      <c r="L89" s="5">
        <f>BB22</f>
        <v>0</v>
      </c>
    </row>
    <row r="90" spans="1:12" x14ac:dyDescent="0.25">
      <c r="C90" t="s">
        <v>12</v>
      </c>
      <c r="D90" s="1">
        <f>BC14</f>
        <v>0</v>
      </c>
      <c r="E90" s="1">
        <f>BC15</f>
        <v>3.4385609834366906</v>
      </c>
      <c r="F90" s="1">
        <f>BC16</f>
        <v>7.4360718436481399</v>
      </c>
      <c r="G90" s="1">
        <f>BC17</f>
        <v>0</v>
      </c>
      <c r="H90" s="1">
        <f>BC18</f>
        <v>65.517278137592797</v>
      </c>
      <c r="I90" s="1">
        <f>BC19</f>
        <v>0</v>
      </c>
      <c r="J90" s="1">
        <f>BC20</f>
        <v>16.63698457759493</v>
      </c>
      <c r="K90" s="5">
        <f>BC21</f>
        <v>42.612731027854686</v>
      </c>
      <c r="L90" s="5">
        <f>BC22</f>
        <v>9.2545399099661232</v>
      </c>
    </row>
    <row r="91" spans="1:12" x14ac:dyDescent="0.25">
      <c r="C91" t="s">
        <v>13</v>
      </c>
      <c r="D91" s="1">
        <f>BD14</f>
        <v>0</v>
      </c>
      <c r="E91" s="1">
        <f>BD15</f>
        <v>1.6068450055932726</v>
      </c>
      <c r="F91" s="1">
        <f>BD16</f>
        <v>0</v>
      </c>
      <c r="G91" s="1">
        <f>BD17</f>
        <v>0</v>
      </c>
      <c r="H91" s="1">
        <f>BD18</f>
        <v>62.035683647189309</v>
      </c>
      <c r="I91" s="1">
        <f>BD19</f>
        <v>0</v>
      </c>
      <c r="J91" s="1">
        <f>BD20</f>
        <v>4.1867908208517042</v>
      </c>
      <c r="K91" s="5">
        <f>BD21</f>
        <v>8.7458443594286912</v>
      </c>
      <c r="L91" s="5">
        <f>BD22</f>
        <v>0</v>
      </c>
    </row>
    <row r="92" spans="1:12" x14ac:dyDescent="0.25">
      <c r="C92" t="s">
        <v>14</v>
      </c>
      <c r="D92" s="1">
        <f>BE14</f>
        <v>0</v>
      </c>
      <c r="E92" s="1">
        <f>BE15</f>
        <v>1.7225553117025707</v>
      </c>
      <c r="F92" s="1">
        <f>BE16</f>
        <v>2.7885269413680525</v>
      </c>
      <c r="G92" s="1">
        <f>BE17</f>
        <v>0</v>
      </c>
      <c r="H92" s="1">
        <f>BE18</f>
        <v>79.44365609920672</v>
      </c>
      <c r="I92" s="1">
        <f>BE19</f>
        <v>0</v>
      </c>
      <c r="J92" s="1">
        <f>BE20</f>
        <v>4.0766121150398167</v>
      </c>
      <c r="K92" s="5">
        <f>BE21</f>
        <v>12.901671111781333</v>
      </c>
      <c r="L92" s="5">
        <f>BE22</f>
        <v>0.8413218099969203</v>
      </c>
    </row>
    <row r="93" spans="1:12" x14ac:dyDescent="0.25">
      <c r="C93" t="s">
        <v>131</v>
      </c>
      <c r="D93" s="1">
        <f>BG14</f>
        <v>0</v>
      </c>
      <c r="E93" s="1">
        <f>BG15</f>
        <v>2.1329994163921566</v>
      </c>
      <c r="F93" s="1">
        <f>BG16</f>
        <v>0</v>
      </c>
      <c r="G93" s="1">
        <f>BG17</f>
        <v>0</v>
      </c>
      <c r="H93" s="1">
        <f>BG18</f>
        <v>83.241759179646877</v>
      </c>
      <c r="I93" s="1">
        <f>BG19</f>
        <v>0</v>
      </c>
      <c r="J93" s="1">
        <f>BG20</f>
        <v>9.0346538765747297</v>
      </c>
      <c r="K93" s="5">
        <f>BG21</f>
        <v>10.606662308243308</v>
      </c>
      <c r="L93" s="5">
        <f>BG22</f>
        <v>0</v>
      </c>
    </row>
    <row r="94" spans="1:12" x14ac:dyDescent="0.25">
      <c r="C94" t="s">
        <v>15</v>
      </c>
      <c r="D94" s="1">
        <f>BH14</f>
        <v>0</v>
      </c>
      <c r="E94" s="1">
        <f>BH15</f>
        <v>1.1854848342896018</v>
      </c>
      <c r="F94" s="1">
        <f>BH16</f>
        <v>0</v>
      </c>
      <c r="G94" s="1">
        <f>BH17</f>
        <v>0</v>
      </c>
      <c r="H94" s="1">
        <f>BH18</f>
        <v>79.44365609920672</v>
      </c>
      <c r="I94" s="1">
        <f>BH19</f>
        <v>0</v>
      </c>
      <c r="J94" s="1">
        <f>BH20</f>
        <v>3.5257185859803823</v>
      </c>
      <c r="K94" s="5">
        <f>BH21</f>
        <v>9.6142260688755137</v>
      </c>
      <c r="L94" s="5">
        <f>BH22</f>
        <v>0</v>
      </c>
    </row>
    <row r="95" spans="1:12" x14ac:dyDescent="0.25">
      <c r="C95" t="s">
        <v>130</v>
      </c>
      <c r="D95" s="1">
        <f>BF14</f>
        <v>0</v>
      </c>
      <c r="E95" s="1">
        <f>BF15</f>
        <v>1.7793188580958113</v>
      </c>
      <c r="F95" s="1">
        <f>BF16</f>
        <v>0</v>
      </c>
      <c r="G95" s="1">
        <f>BF17</f>
        <v>0</v>
      </c>
      <c r="H95" s="1">
        <f>BF18</f>
        <v>80.393181869316749</v>
      </c>
      <c r="I95" s="1">
        <f>BF19</f>
        <v>0</v>
      </c>
      <c r="J95" s="1">
        <f>BF20</f>
        <v>5.8394714080300076</v>
      </c>
      <c r="K95" s="5">
        <f>BF21</f>
        <v>9.8623351287174614</v>
      </c>
      <c r="L95" s="5">
        <f>BF22</f>
        <v>0</v>
      </c>
    </row>
    <row r="97" spans="1:12" x14ac:dyDescent="0.25">
      <c r="D97" t="s">
        <v>1</v>
      </c>
      <c r="E97" t="s">
        <v>0</v>
      </c>
      <c r="F97" t="s">
        <v>8</v>
      </c>
      <c r="G97" t="s">
        <v>2</v>
      </c>
      <c r="H97" t="s">
        <v>3</v>
      </c>
      <c r="I97" t="s">
        <v>4</v>
      </c>
      <c r="J97" t="s">
        <v>5</v>
      </c>
      <c r="K97" s="4" t="s">
        <v>6</v>
      </c>
      <c r="L97" s="4" t="s">
        <v>7</v>
      </c>
    </row>
    <row r="98" spans="1:12" x14ac:dyDescent="0.25">
      <c r="A98">
        <v>2030</v>
      </c>
      <c r="B98" t="s">
        <v>134</v>
      </c>
      <c r="C98" t="s">
        <v>11</v>
      </c>
      <c r="D98" s="1">
        <f>BI14</f>
        <v>0</v>
      </c>
      <c r="E98" s="1">
        <f>BI15</f>
        <v>1.5457150325543978</v>
      </c>
      <c r="F98" s="1">
        <f>BI16</f>
        <v>0</v>
      </c>
      <c r="G98" s="1">
        <f>BI17</f>
        <v>0</v>
      </c>
      <c r="H98" s="1">
        <f>BI18</f>
        <v>76.911587378913268</v>
      </c>
      <c r="I98" s="1">
        <f>BI19</f>
        <v>0</v>
      </c>
      <c r="J98" s="1">
        <f>BI20</f>
        <v>5.0682204673467988</v>
      </c>
      <c r="K98" s="5">
        <f>BI21</f>
        <v>8.807871624389179</v>
      </c>
      <c r="L98" s="5">
        <f>BI22</f>
        <v>0</v>
      </c>
    </row>
    <row r="99" spans="1:12" x14ac:dyDescent="0.25">
      <c r="C99" t="s">
        <v>12</v>
      </c>
      <c r="D99" s="1">
        <f>BJ14</f>
        <v>0</v>
      </c>
      <c r="E99" s="1">
        <f>BJ15</f>
        <v>2.5237946011763901</v>
      </c>
      <c r="F99" s="1">
        <f>BJ16</f>
        <v>0</v>
      </c>
      <c r="G99" s="1">
        <f>BJ17</f>
        <v>0</v>
      </c>
      <c r="H99" s="1">
        <f>BJ18</f>
        <v>83.241759179646877</v>
      </c>
      <c r="I99" s="1">
        <f>BJ19</f>
        <v>0</v>
      </c>
      <c r="J99" s="1">
        <f>BJ20</f>
        <v>9.8059048172579377</v>
      </c>
      <c r="K99" s="5">
        <f>BJ21</f>
        <v>19.352506667671999</v>
      </c>
      <c r="L99" s="5">
        <f>BJ22</f>
        <v>0</v>
      </c>
    </row>
    <row r="100" spans="1:12" x14ac:dyDescent="0.25">
      <c r="C100" t="s">
        <v>13</v>
      </c>
      <c r="D100" s="1">
        <f>BK14</f>
        <v>0</v>
      </c>
      <c r="E100" s="1">
        <f>BK15</f>
        <v>1.3972565266028456</v>
      </c>
      <c r="F100" s="1">
        <f>BK16</f>
        <v>0</v>
      </c>
      <c r="G100" s="1">
        <f>BK17</f>
        <v>0</v>
      </c>
      <c r="H100" s="1">
        <f>BK18</f>
        <v>72.796975708436435</v>
      </c>
      <c r="I100" s="1">
        <f>BK19</f>
        <v>0</v>
      </c>
      <c r="J100" s="1">
        <f>BK20</f>
        <v>4.1867908208517042</v>
      </c>
      <c r="K100" s="5">
        <f>BK21</f>
        <v>7.0711082054955385</v>
      </c>
      <c r="L100" s="5">
        <f>BK22</f>
        <v>0</v>
      </c>
    </row>
    <row r="101" spans="1:12" x14ac:dyDescent="0.25">
      <c r="C101" t="s">
        <v>14</v>
      </c>
      <c r="D101" s="1">
        <f>BL14</f>
        <v>0</v>
      </c>
      <c r="E101" s="1">
        <f>BL15</f>
        <v>1.3623251134377745</v>
      </c>
      <c r="F101" s="1">
        <f>BL16</f>
        <v>0</v>
      </c>
      <c r="G101" s="1">
        <f>BL17</f>
        <v>0</v>
      </c>
      <c r="H101" s="1">
        <f>BL18</f>
        <v>78.177621739060001</v>
      </c>
      <c r="I101" s="1">
        <f>BL19</f>
        <v>0</v>
      </c>
      <c r="J101" s="1">
        <f>BL20</f>
        <v>4.4071482324754783</v>
      </c>
      <c r="K101" s="5">
        <f>BL21</f>
        <v>6.7609718806931021</v>
      </c>
      <c r="L101" s="5">
        <f>BL22</f>
        <v>0</v>
      </c>
    </row>
    <row r="102" spans="1:12" x14ac:dyDescent="0.25">
      <c r="C102" t="s">
        <v>131</v>
      </c>
      <c r="D102" s="1">
        <f>BN14</f>
        <v>0</v>
      </c>
      <c r="E102" s="1">
        <f>BN15</f>
        <v>1.5304325392946794</v>
      </c>
      <c r="F102" s="1">
        <f>BN16</f>
        <v>0</v>
      </c>
      <c r="G102" s="1">
        <f>BN17</f>
        <v>0</v>
      </c>
      <c r="H102" s="1">
        <f>BN18</f>
        <v>75.329044428729873</v>
      </c>
      <c r="I102" s="1">
        <f>BN19</f>
        <v>0</v>
      </c>
      <c r="J102" s="1">
        <f>BN20</f>
        <v>4.6275056440992515</v>
      </c>
      <c r="K102" s="5">
        <f>BN21</f>
        <v>7.1951627354165133</v>
      </c>
      <c r="L102" s="5">
        <f>BN22</f>
        <v>0</v>
      </c>
    </row>
    <row r="103" spans="1:12" x14ac:dyDescent="0.25">
      <c r="C103" t="s">
        <v>15</v>
      </c>
      <c r="D103" s="1">
        <f>BO14</f>
        <v>0</v>
      </c>
      <c r="E103" s="1">
        <f>BO15</f>
        <v>1.6308603521442588</v>
      </c>
      <c r="F103" s="1">
        <f>BO16</f>
        <v>0</v>
      </c>
      <c r="G103" s="1">
        <f>BO17</f>
        <v>0</v>
      </c>
      <c r="H103" s="1">
        <f>BO18</f>
        <v>81.975724819500158</v>
      </c>
      <c r="I103" s="1">
        <f>BO19</f>
        <v>0</v>
      </c>
      <c r="J103" s="1">
        <f>BO20</f>
        <v>6.3903649370894433</v>
      </c>
      <c r="K103" s="5">
        <f>BO21</f>
        <v>8.0015171799028444</v>
      </c>
      <c r="L103" s="5">
        <f>BO22</f>
        <v>0</v>
      </c>
    </row>
    <row r="104" spans="1:12" x14ac:dyDescent="0.25">
      <c r="C104" t="s">
        <v>130</v>
      </c>
      <c r="D104" s="1">
        <f>BM14</f>
        <v>0</v>
      </c>
      <c r="E104" s="1">
        <f>BM15</f>
        <v>1.6221274988529912</v>
      </c>
      <c r="F104" s="1">
        <f>BM16</f>
        <v>0</v>
      </c>
      <c r="G104" s="1">
        <f>BM17</f>
        <v>0</v>
      </c>
      <c r="H104" s="1">
        <f>BM18</f>
        <v>78.177621739060001</v>
      </c>
      <c r="I104" s="1">
        <f>BM19</f>
        <v>0</v>
      </c>
      <c r="J104" s="1">
        <f>BM20</f>
        <v>5.0682204673467988</v>
      </c>
      <c r="K104" s="5">
        <f>BM21</f>
        <v>8.5597625645472313</v>
      </c>
      <c r="L104" s="5">
        <f>BM22</f>
        <v>0</v>
      </c>
    </row>
    <row r="106" spans="1:12" x14ac:dyDescent="0.25">
      <c r="D106" t="s">
        <v>1</v>
      </c>
      <c r="E106" t="s">
        <v>0</v>
      </c>
      <c r="F106" t="s">
        <v>8</v>
      </c>
      <c r="G106" t="s">
        <v>2</v>
      </c>
      <c r="H106" t="s">
        <v>3</v>
      </c>
      <c r="I106" t="s">
        <v>4</v>
      </c>
      <c r="J106" t="s">
        <v>5</v>
      </c>
      <c r="K106" s="4" t="s">
        <v>6</v>
      </c>
      <c r="L106" s="4" t="s">
        <v>7</v>
      </c>
    </row>
    <row r="107" spans="1:12" x14ac:dyDescent="0.25">
      <c r="A107">
        <v>2050</v>
      </c>
      <c r="B107" t="s">
        <v>134</v>
      </c>
      <c r="C107" t="s">
        <v>11</v>
      </c>
      <c r="D107" s="1">
        <f>BP14</f>
        <v>0</v>
      </c>
      <c r="E107" s="1">
        <f>BP15</f>
        <v>1.4103558065397472</v>
      </c>
      <c r="F107" s="1">
        <f>BP16</f>
        <v>0</v>
      </c>
      <c r="G107" s="1">
        <f>BP17</f>
        <v>0</v>
      </c>
      <c r="H107" s="1">
        <f>BP18</f>
        <v>78.177621739060001</v>
      </c>
      <c r="I107" s="1">
        <f>BP19</f>
        <v>0</v>
      </c>
      <c r="J107" s="1">
        <f>BP20</f>
        <v>5.2885778789705729</v>
      </c>
      <c r="K107" s="5">
        <f>BP21</f>
        <v>6.0166447011672552</v>
      </c>
      <c r="L107" s="5">
        <f>BP22</f>
        <v>0</v>
      </c>
    </row>
    <row r="108" spans="1:12" x14ac:dyDescent="0.25">
      <c r="C108" t="s">
        <v>12</v>
      </c>
      <c r="D108" s="1">
        <f>BQ14</f>
        <v>0</v>
      </c>
      <c r="E108" s="1">
        <f>BQ15</f>
        <v>3.3927135036575344</v>
      </c>
      <c r="F108" s="1">
        <f>BQ16</f>
        <v>9.5274670496741791</v>
      </c>
      <c r="G108" s="1">
        <f>BQ17</f>
        <v>0</v>
      </c>
      <c r="H108" s="1">
        <f>BQ18</f>
        <v>81.026199049390115</v>
      </c>
      <c r="I108" s="1">
        <f>BQ19</f>
        <v>0</v>
      </c>
      <c r="J108" s="1">
        <f>BQ20</f>
        <v>16.857341989218703</v>
      </c>
      <c r="K108" s="5">
        <f>BQ21</f>
        <v>38.208795215660103</v>
      </c>
      <c r="L108" s="5">
        <f>BQ22</f>
        <v>8.8338790049676632</v>
      </c>
    </row>
    <row r="109" spans="1:12" x14ac:dyDescent="0.25">
      <c r="C109" t="s">
        <v>13</v>
      </c>
      <c r="D109" s="1">
        <f>BR14</f>
        <v>0</v>
      </c>
      <c r="E109" s="1">
        <f>BR15</f>
        <v>1.7422042316079231</v>
      </c>
      <c r="F109" s="1">
        <f>BR16</f>
        <v>0</v>
      </c>
      <c r="G109" s="1">
        <f>BR17</f>
        <v>0</v>
      </c>
      <c r="H109" s="1">
        <f>BR18</f>
        <v>79.44365609920672</v>
      </c>
      <c r="I109" s="1">
        <f>BR19</f>
        <v>0</v>
      </c>
      <c r="J109" s="1">
        <f>BR20</f>
        <v>7.2717945835845388</v>
      </c>
      <c r="K109" s="5">
        <f>BR21</f>
        <v>7.9394899149423592</v>
      </c>
      <c r="L109" s="5">
        <f>BR22</f>
        <v>0</v>
      </c>
    </row>
    <row r="110" spans="1:12" x14ac:dyDescent="0.25">
      <c r="C110" t="s">
        <v>14</v>
      </c>
      <c r="D110" s="1">
        <f>BS14</f>
        <v>0</v>
      </c>
      <c r="E110" s="1">
        <f>BS15</f>
        <v>1.4824018461927064</v>
      </c>
      <c r="F110" s="1">
        <f>BS16</f>
        <v>0</v>
      </c>
      <c r="G110" s="1">
        <f>BS17</f>
        <v>0</v>
      </c>
      <c r="H110" s="1">
        <f>BS18</f>
        <v>78.494130329096663</v>
      </c>
      <c r="I110" s="1">
        <f>BS19</f>
        <v>0</v>
      </c>
      <c r="J110" s="1">
        <f>BS20</f>
        <v>4.4071482324754783</v>
      </c>
      <c r="K110" s="5">
        <f>BS21</f>
        <v>8.0635444448633322</v>
      </c>
      <c r="L110" s="5">
        <f>BS22</f>
        <v>0</v>
      </c>
    </row>
    <row r="111" spans="1:12" x14ac:dyDescent="0.25">
      <c r="C111" t="s">
        <v>131</v>
      </c>
      <c r="D111" s="1">
        <f>BU14</f>
        <v>0</v>
      </c>
      <c r="E111" s="1">
        <f>BU15</f>
        <v>1.6657917653093299</v>
      </c>
      <c r="F111" s="1">
        <f>BU16</f>
        <v>0</v>
      </c>
      <c r="G111" s="1">
        <f>BU17</f>
        <v>0</v>
      </c>
      <c r="H111" s="1">
        <f>BU18</f>
        <v>77.861113149023325</v>
      </c>
      <c r="I111" s="1">
        <f>BU19</f>
        <v>0</v>
      </c>
      <c r="J111" s="1">
        <f>BU20</f>
        <v>5.9496501138418951</v>
      </c>
      <c r="K111" s="5">
        <f>BU21</f>
        <v>6.0786719661277431</v>
      </c>
      <c r="L111" s="5">
        <f>BU22</f>
        <v>0</v>
      </c>
    </row>
    <row r="112" spans="1:12" x14ac:dyDescent="0.25">
      <c r="C112" t="s">
        <v>15</v>
      </c>
      <c r="D112" s="1">
        <f>BV14</f>
        <v>0</v>
      </c>
      <c r="E112" s="1">
        <f>BV15</f>
        <v>1.3557754734693237</v>
      </c>
      <c r="F112" s="1">
        <f>BV16</f>
        <v>0</v>
      </c>
      <c r="G112" s="1">
        <f>BV17</f>
        <v>0</v>
      </c>
      <c r="H112" s="1">
        <f>BV18</f>
        <v>79.12714750917003</v>
      </c>
      <c r="I112" s="1">
        <f>BV19</f>
        <v>0</v>
      </c>
      <c r="J112" s="1">
        <f>BV20</f>
        <v>4.5173269382873649</v>
      </c>
      <c r="K112" s="5">
        <f>BV21</f>
        <v>7.7534081200608966</v>
      </c>
      <c r="L112" s="5">
        <f>BV22</f>
        <v>0</v>
      </c>
    </row>
    <row r="113" spans="1:12" x14ac:dyDescent="0.25">
      <c r="C113" t="s">
        <v>130</v>
      </c>
      <c r="D113" s="1">
        <f>BT14</f>
        <v>0</v>
      </c>
      <c r="E113" s="1">
        <f>BT15</f>
        <v>1.6767078319234148</v>
      </c>
      <c r="F113" s="1">
        <f>BT16</f>
        <v>0</v>
      </c>
      <c r="G113" s="1">
        <f>BT17</f>
        <v>0</v>
      </c>
      <c r="H113" s="1">
        <f>BT18</f>
        <v>79.44365609920672</v>
      </c>
      <c r="I113" s="1">
        <f>BT19</f>
        <v>0</v>
      </c>
      <c r="J113" s="1">
        <f>BT20</f>
        <v>6.3903649370894433</v>
      </c>
      <c r="K113" s="5">
        <f>BT21</f>
        <v>8.0635444448633322</v>
      </c>
      <c r="L113" s="5">
        <f>BT22</f>
        <v>0</v>
      </c>
    </row>
    <row r="115" spans="1:12" x14ac:dyDescent="0.25">
      <c r="D115" t="s">
        <v>1</v>
      </c>
      <c r="E115" t="s">
        <v>0</v>
      </c>
      <c r="F115" t="s">
        <v>8</v>
      </c>
      <c r="G115" t="s">
        <v>2</v>
      </c>
      <c r="H115" t="s">
        <v>3</v>
      </c>
      <c r="I115" t="s">
        <v>4</v>
      </c>
      <c r="J115" t="s">
        <v>5</v>
      </c>
      <c r="K115" s="4" t="s">
        <v>6</v>
      </c>
      <c r="L115" s="4" t="s">
        <v>7</v>
      </c>
    </row>
    <row r="116" spans="1:12" x14ac:dyDescent="0.25">
      <c r="A116">
        <v>2070</v>
      </c>
      <c r="B116" t="s">
        <v>134</v>
      </c>
      <c r="C116" t="s">
        <v>11</v>
      </c>
      <c r="D116" s="1">
        <f>BW14</f>
        <v>0</v>
      </c>
      <c r="E116" s="1">
        <f>BW15</f>
        <v>1.9670752038580688</v>
      </c>
      <c r="F116" s="1">
        <f>BW16</f>
        <v>0</v>
      </c>
      <c r="G116" s="1">
        <f>BW17</f>
        <v>0</v>
      </c>
      <c r="H116" s="1">
        <f>BW18</f>
        <v>80.076673279280058</v>
      </c>
      <c r="I116" s="1">
        <f>BW19</f>
        <v>0</v>
      </c>
      <c r="J116" s="1">
        <f>BW20</f>
        <v>6.3903649370894433</v>
      </c>
      <c r="K116" s="5">
        <f>BW21</f>
        <v>8.9319261543101529</v>
      </c>
      <c r="L116" s="5">
        <f>BW22</f>
        <v>0</v>
      </c>
    </row>
    <row r="117" spans="1:12" x14ac:dyDescent="0.25">
      <c r="C117" t="s">
        <v>12</v>
      </c>
      <c r="D117" s="1">
        <f>BX14</f>
        <v>0</v>
      </c>
      <c r="E117" s="1">
        <f>BX15</f>
        <v>4.2245177796507907</v>
      </c>
      <c r="F117" s="1">
        <f>BX16</f>
        <v>13.710257461726258</v>
      </c>
      <c r="G117" s="1">
        <f>BX17</f>
        <v>0</v>
      </c>
      <c r="H117" s="1">
        <f>BX18</f>
        <v>84.191284949756906</v>
      </c>
      <c r="I117" s="1">
        <f>BX19</f>
        <v>0</v>
      </c>
      <c r="J117" s="1">
        <f>BX20</f>
        <v>36.248794212110802</v>
      </c>
      <c r="K117" s="5">
        <f>BX21</f>
        <v>53.033311541216534</v>
      </c>
      <c r="L117" s="5">
        <f>BX22</f>
        <v>18.929740724930706</v>
      </c>
    </row>
    <row r="118" spans="1:12" x14ac:dyDescent="0.25">
      <c r="C118" t="s">
        <v>13</v>
      </c>
      <c r="D118" s="1">
        <f>BY14</f>
        <v>0</v>
      </c>
      <c r="E118" s="1">
        <f>BY15</f>
        <v>1.7312881649938383</v>
      </c>
      <c r="F118" s="1">
        <f>BY16</f>
        <v>0</v>
      </c>
      <c r="G118" s="1">
        <f>BY17</f>
        <v>0</v>
      </c>
      <c r="H118" s="1">
        <f>BY18</f>
        <v>50.641374405868824</v>
      </c>
      <c r="I118" s="1">
        <f>BY19</f>
        <v>0</v>
      </c>
      <c r="J118" s="1">
        <f>BY20</f>
        <v>3.8562547034160426</v>
      </c>
      <c r="K118" s="5">
        <f>BY21</f>
        <v>10.358553248401359</v>
      </c>
      <c r="L118" s="5">
        <f>BY22</f>
        <v>0</v>
      </c>
    </row>
    <row r="119" spans="1:12" x14ac:dyDescent="0.25">
      <c r="C119" t="s">
        <v>14</v>
      </c>
      <c r="D119" s="1">
        <f>BZ14</f>
        <v>0</v>
      </c>
      <c r="E119" s="1">
        <f>BZ15</f>
        <v>1.8666473910084889</v>
      </c>
      <c r="F119" s="1">
        <f>BZ16</f>
        <v>3.4856586767100657</v>
      </c>
      <c r="G119" s="1">
        <f>BZ17</f>
        <v>0</v>
      </c>
      <c r="H119" s="1">
        <f>BZ18</f>
        <v>78.810638919133353</v>
      </c>
      <c r="I119" s="1">
        <f>BZ19</f>
        <v>0</v>
      </c>
      <c r="J119" s="1">
        <f>BZ20</f>
        <v>4.0766121150398167</v>
      </c>
      <c r="K119" s="5">
        <f>BZ21</f>
        <v>13.64599829130718</v>
      </c>
      <c r="L119" s="5">
        <f>BZ22</f>
        <v>0</v>
      </c>
    </row>
    <row r="120" spans="1:12" x14ac:dyDescent="0.25">
      <c r="C120" t="s">
        <v>131</v>
      </c>
      <c r="D120" s="1">
        <f>CB14</f>
        <v>0</v>
      </c>
      <c r="E120" s="1">
        <f>CB15</f>
        <v>1.9605255638896177</v>
      </c>
      <c r="F120" s="1">
        <f>CB16</f>
        <v>0</v>
      </c>
      <c r="G120" s="1">
        <f>CB17</f>
        <v>0</v>
      </c>
      <c r="H120" s="1">
        <f>CB18</f>
        <v>78.494130329096663</v>
      </c>
      <c r="I120" s="1">
        <f>CB19</f>
        <v>0</v>
      </c>
      <c r="J120" s="1">
        <f>CB20</f>
        <v>7.6023307010201986</v>
      </c>
      <c r="K120" s="5">
        <f>CB21</f>
        <v>8.9319261543101529</v>
      </c>
      <c r="L120" s="5">
        <f>CB22</f>
        <v>0</v>
      </c>
    </row>
    <row r="121" spans="1:12" x14ac:dyDescent="0.25">
      <c r="C121" t="s">
        <v>15</v>
      </c>
      <c r="D121" s="1">
        <f>CC14</f>
        <v>0</v>
      </c>
      <c r="E121" s="1">
        <f>CC15</f>
        <v>1.9212277240789128</v>
      </c>
      <c r="F121" s="1">
        <f>CC16</f>
        <v>0</v>
      </c>
      <c r="G121" s="1">
        <f>CC17</f>
        <v>0</v>
      </c>
      <c r="H121" s="1">
        <f>CC18</f>
        <v>85.773827899940315</v>
      </c>
      <c r="I121" s="1">
        <f>CC19</f>
        <v>0</v>
      </c>
      <c r="J121" s="1">
        <f>CC20</f>
        <v>9.9160835230698261</v>
      </c>
      <c r="K121" s="5">
        <f>CC21</f>
        <v>10.606662308243308</v>
      </c>
      <c r="L121" s="5">
        <f>CC22</f>
        <v>0</v>
      </c>
    </row>
    <row r="122" spans="1:12" x14ac:dyDescent="0.25">
      <c r="C122" t="s">
        <v>130</v>
      </c>
      <c r="D122" s="1">
        <f>CA14</f>
        <v>0</v>
      </c>
      <c r="E122" s="1">
        <f>CA15</f>
        <v>2.039121243511028</v>
      </c>
      <c r="F122" s="1">
        <f>CA16</f>
        <v>0</v>
      </c>
      <c r="G122" s="1">
        <f>CA17</f>
        <v>0</v>
      </c>
      <c r="H122" s="1">
        <f>CA18</f>
        <v>82.292233409536834</v>
      </c>
      <c r="I122" s="1">
        <f>CA19</f>
        <v>0</v>
      </c>
      <c r="J122" s="1">
        <f>CA20</f>
        <v>7.8226881126439736</v>
      </c>
      <c r="K122" s="5">
        <f>CA21</f>
        <v>11.350989487769155</v>
      </c>
      <c r="L122" s="5">
        <f>CA22</f>
        <v>0</v>
      </c>
    </row>
    <row r="123" spans="1:12" x14ac:dyDescent="0.25">
      <c r="D123" s="1"/>
      <c r="E123" s="1"/>
      <c r="F123" s="1"/>
      <c r="G123" s="1"/>
      <c r="H123" s="1"/>
      <c r="I123" s="1"/>
      <c r="J123" s="1"/>
      <c r="K123" s="5"/>
      <c r="L123" s="5"/>
    </row>
    <row r="124" spans="1:12" x14ac:dyDescent="0.25">
      <c r="D124" t="s">
        <v>1</v>
      </c>
      <c r="E124" t="s">
        <v>0</v>
      </c>
      <c r="F124" t="s">
        <v>8</v>
      </c>
      <c r="G124" t="s">
        <v>2</v>
      </c>
      <c r="H124" t="s">
        <v>3</v>
      </c>
      <c r="I124" t="s">
        <v>4</v>
      </c>
      <c r="J124" t="s">
        <v>5</v>
      </c>
      <c r="K124" s="4" t="s">
        <v>6</v>
      </c>
      <c r="L124" s="4" t="s">
        <v>7</v>
      </c>
    </row>
    <row r="125" spans="1:12" x14ac:dyDescent="0.25">
      <c r="A125">
        <v>2090</v>
      </c>
      <c r="B125" t="s">
        <v>134</v>
      </c>
      <c r="C125" t="s">
        <v>11</v>
      </c>
      <c r="D125" s="1">
        <f>CD14</f>
        <v>0</v>
      </c>
      <c r="E125" s="1">
        <f>CD15</f>
        <v>2.3207557621544139</v>
      </c>
      <c r="F125" s="1">
        <f>CD16</f>
        <v>0</v>
      </c>
      <c r="G125" s="1">
        <f>CD17</f>
        <v>0</v>
      </c>
      <c r="H125" s="1">
        <f>CD18</f>
        <v>82.60874199957351</v>
      </c>
      <c r="I125" s="1">
        <f>CD19</f>
        <v>0</v>
      </c>
      <c r="J125" s="1">
        <f>CD20</f>
        <v>9.6957261114460511</v>
      </c>
      <c r="K125" s="5">
        <f>CD21</f>
        <v>12.963698376741819</v>
      </c>
      <c r="L125" s="5">
        <f>CD22</f>
        <v>0</v>
      </c>
    </row>
    <row r="126" spans="1:12" x14ac:dyDescent="0.25">
      <c r="C126" t="s">
        <v>12</v>
      </c>
      <c r="D126" s="1">
        <f>CE14</f>
        <v>0</v>
      </c>
      <c r="E126" s="1">
        <f>CE15</f>
        <v>4.7681378970322106</v>
      </c>
      <c r="F126" s="1">
        <f>CE16</f>
        <v>17.893047873778336</v>
      </c>
      <c r="G126" s="1">
        <f>CE17</f>
        <v>0</v>
      </c>
      <c r="H126" s="1">
        <f>CE18</f>
        <v>87.039862260087048</v>
      </c>
      <c r="I126" s="1">
        <f>CE19</f>
        <v>0</v>
      </c>
      <c r="J126" s="1">
        <f>CE20</f>
        <v>48.919345380477807</v>
      </c>
      <c r="K126" s="5">
        <f>CE21</f>
        <v>56.941029233727235</v>
      </c>
      <c r="L126" s="5">
        <f>CE22</f>
        <v>34.494194209873733</v>
      </c>
    </row>
    <row r="127" spans="1:12" x14ac:dyDescent="0.25">
      <c r="C127" t="s">
        <v>13</v>
      </c>
      <c r="D127" s="1">
        <f>CF14</f>
        <v>0</v>
      </c>
      <c r="E127" s="1">
        <f>CF15</f>
        <v>2.0107394703144075</v>
      </c>
      <c r="F127" s="1">
        <f>CF16</f>
        <v>0</v>
      </c>
      <c r="G127" s="1">
        <f>CF17</f>
        <v>0</v>
      </c>
      <c r="H127" s="1">
        <f>CF18</f>
        <v>66.783312497739516</v>
      </c>
      <c r="I127" s="1">
        <f>CF19</f>
        <v>0</v>
      </c>
      <c r="J127" s="1">
        <f>CF20</f>
        <v>4.4071482324754783</v>
      </c>
      <c r="K127" s="5">
        <f>CF21</f>
        <v>10.172471453519897</v>
      </c>
      <c r="L127" s="5">
        <f>CF22</f>
        <v>0</v>
      </c>
    </row>
    <row r="128" spans="1:12" x14ac:dyDescent="0.25">
      <c r="C128" t="s">
        <v>14</v>
      </c>
      <c r="D128" s="1">
        <f>CG14</f>
        <v>0</v>
      </c>
      <c r="E128" s="1">
        <f>CG15</f>
        <v>2.2443432958558209</v>
      </c>
      <c r="F128" s="1">
        <f>CG16</f>
        <v>8.5979580692181621</v>
      </c>
      <c r="G128" s="1">
        <f>CG17</f>
        <v>0</v>
      </c>
      <c r="H128" s="1">
        <f>CG18</f>
        <v>81.659216229463468</v>
      </c>
      <c r="I128" s="1">
        <f>CG19</f>
        <v>0</v>
      </c>
      <c r="J128" s="1">
        <f>CG20</f>
        <v>5.8394714080300076</v>
      </c>
      <c r="K128" s="5">
        <f>CG21</f>
        <v>19.786697522395411</v>
      </c>
      <c r="L128" s="5">
        <f>CG22</f>
        <v>2.9446263349892208</v>
      </c>
    </row>
    <row r="129" spans="1:12" x14ac:dyDescent="0.25">
      <c r="C129" t="s">
        <v>131</v>
      </c>
      <c r="D129" s="1">
        <f>CI14</f>
        <v>0</v>
      </c>
      <c r="E129" s="1">
        <f>CI15</f>
        <v>2.0653198033848312</v>
      </c>
      <c r="F129" s="1">
        <f>CI16</f>
        <v>0</v>
      </c>
      <c r="G129" s="1">
        <f>CI17</f>
        <v>0</v>
      </c>
      <c r="H129" s="1">
        <f>CI18</f>
        <v>79.12714750917003</v>
      </c>
      <c r="I129" s="1">
        <f>CI19</f>
        <v>0</v>
      </c>
      <c r="J129" s="1">
        <f>CI20</f>
        <v>8.0430455242677468</v>
      </c>
      <c r="K129" s="5">
        <f>CI21</f>
        <v>7.1331354704560255</v>
      </c>
      <c r="L129" s="5">
        <f>CI22</f>
        <v>0</v>
      </c>
    </row>
    <row r="130" spans="1:12" x14ac:dyDescent="0.25">
      <c r="C130" t="s">
        <v>15</v>
      </c>
      <c r="D130" s="1">
        <f>CJ14</f>
        <v>0</v>
      </c>
      <c r="E130" s="1">
        <f>CJ15</f>
        <v>1.3688747534062253</v>
      </c>
      <c r="F130" s="1">
        <f>CJ16</f>
        <v>0</v>
      </c>
      <c r="G130" s="1">
        <f>CJ17</f>
        <v>0</v>
      </c>
      <c r="H130" s="1">
        <f>CJ18</f>
        <v>82.925250589610201</v>
      </c>
      <c r="I130" s="1">
        <f>CJ19</f>
        <v>0</v>
      </c>
      <c r="J130" s="1">
        <f>CJ20</f>
        <v>6.9412584661488781</v>
      </c>
      <c r="K130" s="5">
        <f>CJ21</f>
        <v>10.606662308243308</v>
      </c>
      <c r="L130" s="5">
        <f>CJ22</f>
        <v>0</v>
      </c>
    </row>
    <row r="131" spans="1:12" x14ac:dyDescent="0.25">
      <c r="C131" t="s">
        <v>130</v>
      </c>
      <c r="D131" s="1">
        <f>CH14</f>
        <v>0</v>
      </c>
      <c r="E131" s="1">
        <f>CH15</f>
        <v>2.0893351499358177</v>
      </c>
      <c r="F131" s="1">
        <f>CH16</f>
        <v>0</v>
      </c>
      <c r="G131" s="1">
        <f>CH17</f>
        <v>0</v>
      </c>
      <c r="H131" s="1">
        <f>CH18</f>
        <v>83.241759179646877</v>
      </c>
      <c r="I131" s="1">
        <f>CH19</f>
        <v>0</v>
      </c>
      <c r="J131" s="1">
        <f>CH20</f>
        <v>8.5939390533271816</v>
      </c>
      <c r="K131" s="5">
        <f>CH21</f>
        <v>11.661125812571589</v>
      </c>
      <c r="L131" s="5">
        <f>CH22</f>
        <v>0</v>
      </c>
    </row>
    <row r="133" spans="1:12" x14ac:dyDescent="0.25">
      <c r="D133" t="s">
        <v>1</v>
      </c>
      <c r="E133" t="s">
        <v>0</v>
      </c>
      <c r="F133" t="s">
        <v>8</v>
      </c>
      <c r="G133" t="s">
        <v>2</v>
      </c>
      <c r="H133" t="s">
        <v>3</v>
      </c>
      <c r="I133" t="s">
        <v>4</v>
      </c>
      <c r="J133" t="s">
        <v>5</v>
      </c>
      <c r="K133" s="4" t="s">
        <v>6</v>
      </c>
      <c r="L133" s="4" t="s">
        <v>7</v>
      </c>
    </row>
    <row r="134" spans="1:12" x14ac:dyDescent="0.25">
      <c r="A134">
        <v>2030</v>
      </c>
      <c r="B134" t="s">
        <v>135</v>
      </c>
      <c r="C134" t="s">
        <v>11</v>
      </c>
      <c r="D134" s="1">
        <f>CK14</f>
        <v>0</v>
      </c>
      <c r="E134" s="1">
        <f>CK15</f>
        <v>1.0806905947943883</v>
      </c>
      <c r="F134" s="1">
        <f>CK16</f>
        <v>0</v>
      </c>
      <c r="G134" s="1">
        <f>CK17</f>
        <v>0</v>
      </c>
      <c r="H134" s="1">
        <f>CK18</f>
        <v>68.682364037959587</v>
      </c>
      <c r="I134" s="1">
        <f>CK19</f>
        <v>0</v>
      </c>
      <c r="J134" s="1">
        <f>CK20</f>
        <v>2.5341102336733994</v>
      </c>
      <c r="K134" s="5">
        <f>CK21</f>
        <v>4.1558267523526409</v>
      </c>
      <c r="L134" s="5">
        <f>CK22</f>
        <v>0</v>
      </c>
    </row>
    <row r="135" spans="1:12" x14ac:dyDescent="0.25">
      <c r="C135" t="s">
        <v>12</v>
      </c>
      <c r="D135" s="1">
        <f>CL14</f>
        <v>0</v>
      </c>
      <c r="E135" s="1">
        <f>CL15</f>
        <v>2.7486655734265351</v>
      </c>
      <c r="F135" s="1">
        <f>CL16</f>
        <v>0</v>
      </c>
      <c r="G135" s="1">
        <f>CL17</f>
        <v>0</v>
      </c>
      <c r="H135" s="1">
        <f>CL18</f>
        <v>82.60874199957351</v>
      </c>
      <c r="I135" s="1">
        <f>CL19</f>
        <v>0</v>
      </c>
      <c r="J135" s="1">
        <f>CL20</f>
        <v>10.356798346317373</v>
      </c>
      <c r="K135" s="5">
        <f>CL21</f>
        <v>22.515897180656847</v>
      </c>
      <c r="L135" s="5">
        <f>CL22</f>
        <v>0</v>
      </c>
    </row>
    <row r="136" spans="1:12" x14ac:dyDescent="0.25">
      <c r="C136" t="s">
        <v>13</v>
      </c>
      <c r="D136" s="1">
        <f>CM14</f>
        <v>0</v>
      </c>
      <c r="E136" s="1">
        <f>CM15</f>
        <v>1.6439596320811607</v>
      </c>
      <c r="F136" s="1">
        <f>CM16</f>
        <v>0</v>
      </c>
      <c r="G136" s="1">
        <f>CM17</f>
        <v>0</v>
      </c>
      <c r="H136" s="1">
        <f>CM18</f>
        <v>76.278570198839915</v>
      </c>
      <c r="I136" s="1">
        <f>CM19</f>
        <v>0</v>
      </c>
      <c r="J136" s="1">
        <f>CM20</f>
        <v>5.2885778789705729</v>
      </c>
      <c r="K136" s="5">
        <f>CM21</f>
        <v>9.2420624791125903</v>
      </c>
      <c r="L136" s="5">
        <f>CM22</f>
        <v>0</v>
      </c>
    </row>
    <row r="137" spans="1:12" x14ac:dyDescent="0.25">
      <c r="C137" t="s">
        <v>14</v>
      </c>
      <c r="D137" s="1">
        <f>CN14</f>
        <v>0</v>
      </c>
      <c r="E137" s="1">
        <f>CN15</f>
        <v>1.2509812339741102</v>
      </c>
      <c r="F137" s="1">
        <f>CN16</f>
        <v>0</v>
      </c>
      <c r="G137" s="1">
        <f>CN17</f>
        <v>0</v>
      </c>
      <c r="H137" s="1">
        <f>CN18</f>
        <v>75.962061608803239</v>
      </c>
      <c r="I137" s="1">
        <f>CN19</f>
        <v>0</v>
      </c>
      <c r="J137" s="1">
        <f>CN20</f>
        <v>4.1867908208517042</v>
      </c>
      <c r="K137" s="5">
        <f>CN21</f>
        <v>5.7065083763648206</v>
      </c>
      <c r="L137" s="5">
        <f>CN22</f>
        <v>0</v>
      </c>
    </row>
    <row r="138" spans="1:12" x14ac:dyDescent="0.25">
      <c r="C138" t="s">
        <v>131</v>
      </c>
      <c r="D138" s="1">
        <f>CP14</f>
        <v>0</v>
      </c>
      <c r="E138" s="1">
        <f>CP15</f>
        <v>1.9692584171808853</v>
      </c>
      <c r="F138" s="1">
        <f>CP16</f>
        <v>0</v>
      </c>
      <c r="G138" s="1">
        <f>CP17</f>
        <v>0</v>
      </c>
      <c r="H138" s="1">
        <f>CP18</f>
        <v>82.292233409536834</v>
      </c>
      <c r="I138" s="1">
        <f>CP19</f>
        <v>0</v>
      </c>
      <c r="J138" s="1">
        <f>CP20</f>
        <v>10.246619640505486</v>
      </c>
      <c r="K138" s="5">
        <f>CP21</f>
        <v>7.4432717952584619</v>
      </c>
      <c r="L138" s="5">
        <f>CP22</f>
        <v>0</v>
      </c>
    </row>
    <row r="139" spans="1:12" x14ac:dyDescent="0.25">
      <c r="C139" t="s">
        <v>15</v>
      </c>
      <c r="D139" s="1">
        <f>CQ14</f>
        <v>0</v>
      </c>
      <c r="E139" s="1">
        <f>CQ15</f>
        <v>1.6308603521442588</v>
      </c>
      <c r="F139" s="1">
        <f>CQ16</f>
        <v>0</v>
      </c>
      <c r="G139" s="1">
        <f>CQ17</f>
        <v>0</v>
      </c>
      <c r="H139" s="1">
        <f>CQ18</f>
        <v>81.975724819500158</v>
      </c>
      <c r="I139" s="1">
        <f>CQ19</f>
        <v>0</v>
      </c>
      <c r="J139" s="1">
        <f>CQ20</f>
        <v>6.3903649370894433</v>
      </c>
      <c r="K139" s="5">
        <f>CQ21</f>
        <v>8.0015171799028444</v>
      </c>
      <c r="L139" s="5">
        <f>CQ22</f>
        <v>0</v>
      </c>
    </row>
    <row r="140" spans="1:12" x14ac:dyDescent="0.25">
      <c r="C140" t="s">
        <v>130</v>
      </c>
      <c r="D140" s="1">
        <f>CO14</f>
        <v>0</v>
      </c>
      <c r="E140" s="1">
        <f>CO15</f>
        <v>1.674524618600598</v>
      </c>
      <c r="F140" s="1">
        <f>CO16</f>
        <v>0</v>
      </c>
      <c r="G140" s="1">
        <f>CO17</f>
        <v>0</v>
      </c>
      <c r="H140" s="1">
        <f>CO18</f>
        <v>79.760164689243396</v>
      </c>
      <c r="I140" s="1">
        <f>CO19</f>
        <v>0</v>
      </c>
      <c r="J140" s="1">
        <f>CO20</f>
        <v>5.5089352905943478</v>
      </c>
      <c r="K140" s="5">
        <f>CO21</f>
        <v>7.7534081200608966</v>
      </c>
      <c r="L140" s="5">
        <f>CO22</f>
        <v>0</v>
      </c>
    </row>
    <row r="141" spans="1:12" x14ac:dyDescent="0.25">
      <c r="D141" s="1"/>
      <c r="E141" s="1"/>
      <c r="F141" s="1"/>
      <c r="G141" s="1"/>
      <c r="H141" s="1"/>
      <c r="I141" s="1"/>
      <c r="J141" s="1"/>
      <c r="K141" s="5"/>
      <c r="L141" s="5"/>
    </row>
    <row r="142" spans="1:12" x14ac:dyDescent="0.25">
      <c r="D142" t="s">
        <v>1</v>
      </c>
      <c r="E142" t="s">
        <v>0</v>
      </c>
      <c r="F142" t="s">
        <v>8</v>
      </c>
      <c r="G142" t="s">
        <v>2</v>
      </c>
      <c r="H142" t="s">
        <v>3</v>
      </c>
      <c r="I142" t="s">
        <v>4</v>
      </c>
      <c r="J142" t="s">
        <v>5</v>
      </c>
      <c r="K142" s="4" t="s">
        <v>6</v>
      </c>
      <c r="L142" s="4" t="s">
        <v>7</v>
      </c>
    </row>
    <row r="143" spans="1:12" x14ac:dyDescent="0.25">
      <c r="A143">
        <v>2050</v>
      </c>
      <c r="B143" t="s">
        <v>135</v>
      </c>
      <c r="C143" t="s">
        <v>11</v>
      </c>
      <c r="D143" s="1">
        <f>CR14</f>
        <v>0</v>
      </c>
      <c r="E143" s="1">
        <f>CR15</f>
        <v>0.75975823634029727</v>
      </c>
      <c r="F143" s="1">
        <f>CR16</f>
        <v>0</v>
      </c>
      <c r="G143" s="1">
        <f>CR17</f>
        <v>0</v>
      </c>
      <c r="H143" s="1">
        <f>CR18</f>
        <v>26.270212973044448</v>
      </c>
      <c r="I143" s="1">
        <f>CR19</f>
        <v>0</v>
      </c>
      <c r="J143" s="1">
        <f>CR20</f>
        <v>0</v>
      </c>
      <c r="K143" s="5">
        <f>CR21</f>
        <v>3.5355541027477693</v>
      </c>
      <c r="L143" s="5">
        <f>CR22</f>
        <v>0</v>
      </c>
    </row>
    <row r="144" spans="1:12" x14ac:dyDescent="0.25">
      <c r="C144" t="s">
        <v>12</v>
      </c>
      <c r="D144" s="1">
        <f>CS14</f>
        <v>0</v>
      </c>
      <c r="E144" s="1">
        <f>CS15</f>
        <v>3.5870194893882426</v>
      </c>
      <c r="F144" s="1">
        <f>CS16</f>
        <v>9.5274670496741791</v>
      </c>
      <c r="G144" s="1">
        <f>CS17</f>
        <v>0</v>
      </c>
      <c r="H144" s="1">
        <f>CS18</f>
        <v>80.709690459353439</v>
      </c>
      <c r="I144" s="1">
        <f>CS19</f>
        <v>0</v>
      </c>
      <c r="J144" s="1">
        <f>CS20</f>
        <v>20.272881869387195</v>
      </c>
      <c r="K144" s="5">
        <f>CS21</f>
        <v>42.364621968012742</v>
      </c>
      <c r="L144" s="5">
        <f>CS22</f>
        <v>10.516522624961503</v>
      </c>
    </row>
    <row r="145" spans="1:12" x14ac:dyDescent="0.25">
      <c r="C145" t="s">
        <v>13</v>
      </c>
      <c r="D145" s="1">
        <f>CT14</f>
        <v>0</v>
      </c>
      <c r="E145" s="1">
        <f>CT15</f>
        <v>2.0260219635741263</v>
      </c>
      <c r="F145" s="1">
        <f>CT16</f>
        <v>0</v>
      </c>
      <c r="G145" s="1">
        <f>CT17</f>
        <v>0</v>
      </c>
      <c r="H145" s="1">
        <f>CT18</f>
        <v>85.773827899940315</v>
      </c>
      <c r="I145" s="1">
        <f>CT19</f>
        <v>0</v>
      </c>
      <c r="J145" s="1">
        <f>CT20</f>
        <v>10.136440934693598</v>
      </c>
      <c r="K145" s="5">
        <f>CT21</f>
        <v>10.358553248401359</v>
      </c>
      <c r="L145" s="5">
        <f>CT22</f>
        <v>0</v>
      </c>
    </row>
    <row r="146" spans="1:12" x14ac:dyDescent="0.25">
      <c r="C146" t="s">
        <v>14</v>
      </c>
      <c r="D146" s="1">
        <f>CU14</f>
        <v>0</v>
      </c>
      <c r="E146" s="1">
        <f>CU15</f>
        <v>1.2859126471391813</v>
      </c>
      <c r="F146" s="1">
        <f>CU16</f>
        <v>0</v>
      </c>
      <c r="G146" s="1">
        <f>CU17</f>
        <v>0</v>
      </c>
      <c r="H146" s="1">
        <f>CU18</f>
        <v>75.329044428729873</v>
      </c>
      <c r="I146" s="1">
        <f>CU19</f>
        <v>0</v>
      </c>
      <c r="J146" s="1">
        <f>CU20</f>
        <v>2.5341102336733994</v>
      </c>
      <c r="K146" s="5">
        <f>CU21</f>
        <v>6.8229991456535899</v>
      </c>
      <c r="L146" s="5">
        <f>CU22</f>
        <v>0</v>
      </c>
    </row>
    <row r="147" spans="1:12" x14ac:dyDescent="0.25">
      <c r="C147" t="s">
        <v>131</v>
      </c>
      <c r="D147" s="1">
        <f>CW14</f>
        <v>0</v>
      </c>
      <c r="E147" s="1">
        <f>CW15</f>
        <v>1.9059452308191942</v>
      </c>
      <c r="F147" s="1">
        <f>CW16</f>
        <v>0</v>
      </c>
      <c r="G147" s="1">
        <f>CW17</f>
        <v>0</v>
      </c>
      <c r="H147" s="1">
        <f>CW18</f>
        <v>80.393181869316749</v>
      </c>
      <c r="I147" s="1">
        <f>CW19</f>
        <v>0</v>
      </c>
      <c r="J147" s="1">
        <f>CW20</f>
        <v>7.6023307010201986</v>
      </c>
      <c r="K147" s="5">
        <f>CW21</f>
        <v>7.2571900003769994</v>
      </c>
      <c r="L147" s="5">
        <f>CW22</f>
        <v>0</v>
      </c>
    </row>
    <row r="148" spans="1:12" x14ac:dyDescent="0.25">
      <c r="C148" t="s">
        <v>15</v>
      </c>
      <c r="D148" s="1">
        <f>CX14</f>
        <v>0</v>
      </c>
      <c r="E148" s="1">
        <f>CX15</f>
        <v>2.4080842950670918</v>
      </c>
      <c r="F148" s="1">
        <f>CX16</f>
        <v>0</v>
      </c>
      <c r="G148" s="1">
        <f>CX17</f>
        <v>0</v>
      </c>
      <c r="H148" s="1">
        <f>CX18</f>
        <v>87.039862260087048</v>
      </c>
      <c r="I148" s="1">
        <f>CX19</f>
        <v>0</v>
      </c>
      <c r="J148" s="1">
        <f>CX20</f>
        <v>20.933954104258522</v>
      </c>
      <c r="K148" s="5">
        <f>CX21</f>
        <v>11.661125812571589</v>
      </c>
      <c r="L148" s="5">
        <f>CX22</f>
        <v>0</v>
      </c>
    </row>
    <row r="149" spans="1:12" x14ac:dyDescent="0.25">
      <c r="C149" t="s">
        <v>130</v>
      </c>
      <c r="D149" s="1">
        <f>CV14</f>
        <v>0</v>
      </c>
      <c r="E149" s="1">
        <f>CV15</f>
        <v>1.8186166979065161</v>
      </c>
      <c r="F149" s="1">
        <f>CV16</f>
        <v>0</v>
      </c>
      <c r="G149" s="1">
        <f>CV17</f>
        <v>0</v>
      </c>
      <c r="H149" s="1">
        <f>CV18</f>
        <v>79.760164689243396</v>
      </c>
      <c r="I149" s="1">
        <f>CV19</f>
        <v>0</v>
      </c>
      <c r="J149" s="1">
        <f>CV20</f>
        <v>6.3903649370894433</v>
      </c>
      <c r="K149" s="5">
        <f>CV21</f>
        <v>8.9319261543101529</v>
      </c>
      <c r="L149" s="5">
        <f>CV22</f>
        <v>0</v>
      </c>
    </row>
    <row r="150" spans="1:12" x14ac:dyDescent="0.25">
      <c r="D150" s="1"/>
      <c r="E150" s="1"/>
      <c r="F150" s="1"/>
      <c r="G150" s="1"/>
      <c r="H150" s="1"/>
      <c r="I150" s="1"/>
      <c r="J150" s="1"/>
      <c r="K150" s="5"/>
      <c r="L150" s="5"/>
    </row>
    <row r="151" spans="1:12" x14ac:dyDescent="0.25">
      <c r="D151" t="s">
        <v>1</v>
      </c>
      <c r="E151" t="s">
        <v>0</v>
      </c>
      <c r="F151" t="s">
        <v>8</v>
      </c>
      <c r="G151" t="s">
        <v>2</v>
      </c>
      <c r="H151" t="s">
        <v>3</v>
      </c>
      <c r="I151" t="s">
        <v>4</v>
      </c>
      <c r="J151" t="s">
        <v>5</v>
      </c>
      <c r="K151" s="4" t="s">
        <v>6</v>
      </c>
      <c r="L151" s="4" t="s">
        <v>7</v>
      </c>
    </row>
    <row r="152" spans="1:12" x14ac:dyDescent="0.25">
      <c r="A152">
        <v>2070</v>
      </c>
      <c r="B152" t="s">
        <v>135</v>
      </c>
      <c r="C152" t="s">
        <v>11</v>
      </c>
      <c r="D152" s="1">
        <f>CY14</f>
        <v>0</v>
      </c>
      <c r="E152" s="1">
        <f>CY15</f>
        <v>1.8644641776856721</v>
      </c>
      <c r="F152" s="1">
        <f>CY16</f>
        <v>0</v>
      </c>
      <c r="G152" s="1">
        <f>CY17</f>
        <v>0</v>
      </c>
      <c r="H152" s="1">
        <f>CY18</f>
        <v>76.595078788876577</v>
      </c>
      <c r="I152" s="1">
        <f>CY19</f>
        <v>0</v>
      </c>
      <c r="J152" s="1">
        <f>CY20</f>
        <v>5.0682204673467988</v>
      </c>
      <c r="K152" s="5">
        <f>CY21</f>
        <v>8.2496262397447939</v>
      </c>
      <c r="L152" s="5">
        <f>CY22</f>
        <v>0</v>
      </c>
    </row>
    <row r="153" spans="1:12" x14ac:dyDescent="0.25">
      <c r="C153" t="s">
        <v>12</v>
      </c>
      <c r="D153" s="1">
        <f>CZ14</f>
        <v>0</v>
      </c>
      <c r="E153" s="1">
        <f>CZ15</f>
        <v>4.9384285362119318</v>
      </c>
      <c r="F153" s="1">
        <f>CZ16</f>
        <v>12.548371236156235</v>
      </c>
      <c r="G153" s="1">
        <f>CZ17</f>
        <v>0</v>
      </c>
      <c r="H153" s="1">
        <f>CZ18</f>
        <v>86.723353670050358</v>
      </c>
      <c r="I153" s="1">
        <f>CZ19</f>
        <v>0</v>
      </c>
      <c r="J153" s="1">
        <f>CZ20</f>
        <v>45.393626794497429</v>
      </c>
      <c r="K153" s="5">
        <f>CZ21</f>
        <v>59.856310686870131</v>
      </c>
      <c r="L153" s="5">
        <f>CZ22</f>
        <v>26.08097610990453</v>
      </c>
    </row>
    <row r="154" spans="1:12" x14ac:dyDescent="0.25">
      <c r="C154" t="s">
        <v>13</v>
      </c>
      <c r="D154" s="1">
        <f>DA14</f>
        <v>0</v>
      </c>
      <c r="E154" s="1">
        <f>DA15</f>
        <v>1.8273495511977842</v>
      </c>
      <c r="F154" s="1">
        <f>DA16</f>
        <v>0</v>
      </c>
      <c r="G154" s="1">
        <f>DA17</f>
        <v>0</v>
      </c>
      <c r="H154" s="1">
        <f>DA18</f>
        <v>51.907408766015536</v>
      </c>
      <c r="I154" s="1">
        <f>DA19</f>
        <v>0</v>
      </c>
      <c r="J154" s="1">
        <f>DA20</f>
        <v>5.0682204673467988</v>
      </c>
      <c r="K154" s="5">
        <f>DA21</f>
        <v>9.6142260688755137</v>
      </c>
      <c r="L154" s="5">
        <f>DA22</f>
        <v>0</v>
      </c>
    </row>
    <row r="155" spans="1:12" x14ac:dyDescent="0.25">
      <c r="C155" t="s">
        <v>14</v>
      </c>
      <c r="D155" s="1">
        <f>DB14</f>
        <v>0</v>
      </c>
      <c r="E155" s="1">
        <f>DB15</f>
        <v>1.9190445107560961</v>
      </c>
      <c r="F155" s="1">
        <f>DB16</f>
        <v>4.4151676571660827</v>
      </c>
      <c r="G155" s="1">
        <f>DB17</f>
        <v>0</v>
      </c>
      <c r="H155" s="1">
        <f>DB18</f>
        <v>81.026199049390115</v>
      </c>
      <c r="I155" s="1">
        <f>DB19</f>
        <v>0</v>
      </c>
      <c r="J155" s="1">
        <f>DB20</f>
        <v>5.729292702218121</v>
      </c>
      <c r="K155" s="5">
        <f>DB21</f>
        <v>16.499252479489588</v>
      </c>
      <c r="L155" s="5">
        <f>DB22</f>
        <v>0.8413218099969203</v>
      </c>
    </row>
    <row r="156" spans="1:12" x14ac:dyDescent="0.25">
      <c r="C156" t="s">
        <v>131</v>
      </c>
      <c r="D156" s="1">
        <f>DD14</f>
        <v>0</v>
      </c>
      <c r="E156" s="1">
        <f>DD15</f>
        <v>2.124266563100889</v>
      </c>
      <c r="F156" s="1">
        <f>DD16</f>
        <v>0</v>
      </c>
      <c r="G156" s="1">
        <f>DD17</f>
        <v>0</v>
      </c>
      <c r="H156" s="1">
        <f>DD18</f>
        <v>80.393181869316749</v>
      </c>
      <c r="I156" s="1">
        <f>DD19</f>
        <v>0</v>
      </c>
      <c r="J156" s="1">
        <f>DD20</f>
        <v>9.9160835230698261</v>
      </c>
      <c r="K156" s="5">
        <f>DD21</f>
        <v>8.3736807696657696</v>
      </c>
      <c r="L156" s="5">
        <f>DD22</f>
        <v>0</v>
      </c>
    </row>
    <row r="157" spans="1:12" x14ac:dyDescent="0.25">
      <c r="C157" t="s">
        <v>15</v>
      </c>
      <c r="D157" s="1">
        <f>DE14</f>
        <v>0</v>
      </c>
      <c r="E157" s="1">
        <f>DE15</f>
        <v>1.8950291642051094</v>
      </c>
      <c r="F157" s="1">
        <f>DE16</f>
        <v>0</v>
      </c>
      <c r="G157" s="1">
        <f>DE17</f>
        <v>0</v>
      </c>
      <c r="H157" s="1">
        <f>DE18</f>
        <v>87.039862260087048</v>
      </c>
      <c r="I157" s="1">
        <f>DE19</f>
        <v>0</v>
      </c>
      <c r="J157" s="1">
        <f>DE20</f>
        <v>15.975912342723605</v>
      </c>
      <c r="K157" s="5">
        <f>DE21</f>
        <v>9.8623351287174614</v>
      </c>
      <c r="L157" s="5">
        <f>DE22</f>
        <v>0</v>
      </c>
    </row>
    <row r="158" spans="1:12" x14ac:dyDescent="0.25">
      <c r="C158" t="s">
        <v>130</v>
      </c>
      <c r="D158" s="1">
        <f>DC14</f>
        <v>0</v>
      </c>
      <c r="E158" s="1">
        <f>DC15</f>
        <v>2.0369380301882107</v>
      </c>
      <c r="F158" s="1">
        <f>DC16</f>
        <v>0</v>
      </c>
      <c r="G158" s="1">
        <f>DC17</f>
        <v>0</v>
      </c>
      <c r="H158" s="1">
        <f>DC18</f>
        <v>83.874776359720229</v>
      </c>
      <c r="I158" s="1">
        <f>DC19</f>
        <v>0</v>
      </c>
      <c r="J158" s="1">
        <f>DC20</f>
        <v>9.2550112881985029</v>
      </c>
      <c r="K158" s="5">
        <f>DC21</f>
        <v>10.792744103124768</v>
      </c>
      <c r="L158" s="5">
        <f>DC22</f>
        <v>0</v>
      </c>
    </row>
    <row r="159" spans="1:12" x14ac:dyDescent="0.25">
      <c r="D159" s="1"/>
      <c r="E159" s="1"/>
      <c r="F159" s="1"/>
      <c r="G159" s="1"/>
      <c r="H159" s="1"/>
      <c r="I159" s="1"/>
      <c r="J159" s="1"/>
      <c r="K159" s="5"/>
      <c r="L159" s="5"/>
    </row>
    <row r="160" spans="1:12" x14ac:dyDescent="0.25">
      <c r="D160" t="s">
        <v>1</v>
      </c>
      <c r="E160" t="s">
        <v>0</v>
      </c>
      <c r="F160" t="s">
        <v>8</v>
      </c>
      <c r="G160" t="s">
        <v>2</v>
      </c>
      <c r="H160" t="s">
        <v>3</v>
      </c>
      <c r="I160" t="s">
        <v>4</v>
      </c>
      <c r="J160" t="s">
        <v>5</v>
      </c>
      <c r="K160" s="4" t="s">
        <v>6</v>
      </c>
      <c r="L160" s="4" t="s">
        <v>7</v>
      </c>
    </row>
    <row r="161" spans="1:12" x14ac:dyDescent="0.25">
      <c r="A161">
        <v>2090</v>
      </c>
      <c r="B161" t="s">
        <v>135</v>
      </c>
      <c r="C161" t="s">
        <v>11</v>
      </c>
      <c r="D161" s="1">
        <f>DF14</f>
        <v>0</v>
      </c>
      <c r="E161" s="1">
        <f>DF15</f>
        <v>1.5850128723651029</v>
      </c>
      <c r="F161" s="1">
        <f>DF16</f>
        <v>0</v>
      </c>
      <c r="G161" s="1">
        <f>DF17</f>
        <v>0</v>
      </c>
      <c r="H161" s="1">
        <f>DF18</f>
        <v>75.962061608803239</v>
      </c>
      <c r="I161" s="1">
        <f>DF19</f>
        <v>0</v>
      </c>
      <c r="J161" s="1">
        <f>DF20</f>
        <v>6.8310797603369906</v>
      </c>
      <c r="K161" s="5">
        <f>DF21</f>
        <v>9.3661170090335641</v>
      </c>
      <c r="L161" s="5">
        <f>DF22</f>
        <v>0</v>
      </c>
    </row>
    <row r="162" spans="1:12" x14ac:dyDescent="0.25">
      <c r="C162" t="s">
        <v>12</v>
      </c>
      <c r="D162" s="1">
        <f>DG14</f>
        <v>0</v>
      </c>
      <c r="E162" s="1">
        <f>DG15</f>
        <v>5.3816208407437731</v>
      </c>
      <c r="F162" s="1">
        <f>DG16</f>
        <v>18.590179609120348</v>
      </c>
      <c r="G162" s="1">
        <f>DG17</f>
        <v>0</v>
      </c>
      <c r="H162" s="1">
        <f>DG18</f>
        <v>87.039862260087048</v>
      </c>
      <c r="I162" s="1">
        <f>DG19</f>
        <v>0</v>
      </c>
      <c r="J162" s="1">
        <f>DG20</f>
        <v>55.419889023379135</v>
      </c>
      <c r="K162" s="5">
        <f>DG21</f>
        <v>62.709564875052536</v>
      </c>
      <c r="L162" s="5">
        <f>DG22</f>
        <v>47.955343169824452</v>
      </c>
    </row>
    <row r="163" spans="1:12" x14ac:dyDescent="0.25">
      <c r="C163" t="s">
        <v>13</v>
      </c>
      <c r="D163" s="1">
        <f>DH14</f>
        <v>0</v>
      </c>
      <c r="E163" s="1">
        <f>DH15</f>
        <v>2.2312440159189189</v>
      </c>
      <c r="F163" s="1">
        <f>DH16</f>
        <v>0.23237724511400437</v>
      </c>
      <c r="G163" s="1">
        <f>DH17</f>
        <v>0</v>
      </c>
      <c r="H163" s="1">
        <f>DH18</f>
        <v>49.691848635758781</v>
      </c>
      <c r="I163" s="1">
        <f>DH19</f>
        <v>0</v>
      </c>
      <c r="J163" s="1">
        <f>DH20</f>
        <v>7.0514371719607647</v>
      </c>
      <c r="K163" s="5">
        <f>DH21</f>
        <v>10.420580513361847</v>
      </c>
      <c r="L163" s="5">
        <f>DH22</f>
        <v>0</v>
      </c>
    </row>
    <row r="164" spans="1:12" x14ac:dyDescent="0.25">
      <c r="C164" t="s">
        <v>14</v>
      </c>
      <c r="D164" s="1">
        <f>DI14</f>
        <v>2.6163766932201438</v>
      </c>
      <c r="E164" s="1">
        <f>DI15</f>
        <v>2.9407883458344268</v>
      </c>
      <c r="F164" s="1">
        <f>DI16</f>
        <v>16.266407157980307</v>
      </c>
      <c r="G164" s="1">
        <f>DI17</f>
        <v>0</v>
      </c>
      <c r="H164" s="1">
        <f>DI18</f>
        <v>85.773827899940315</v>
      </c>
      <c r="I164" s="1">
        <f>DI19</f>
        <v>0</v>
      </c>
      <c r="J164" s="1">
        <f>DI20</f>
        <v>11.017870581188696</v>
      </c>
      <c r="K164" s="5">
        <f>DI21</f>
        <v>39.263258719988386</v>
      </c>
      <c r="L164" s="5">
        <f>DI22</f>
        <v>15.985114389941485</v>
      </c>
    </row>
    <row r="165" spans="1:12" x14ac:dyDescent="0.25">
      <c r="C165" t="s">
        <v>131</v>
      </c>
      <c r="D165" s="1">
        <f>DK14</f>
        <v>0</v>
      </c>
      <c r="E165" s="1">
        <f>DK15</f>
        <v>2.5849245742152647</v>
      </c>
      <c r="F165" s="1">
        <f>DK16</f>
        <v>0</v>
      </c>
      <c r="G165" s="1">
        <f>DK17</f>
        <v>0</v>
      </c>
      <c r="H165" s="1">
        <f>DK18</f>
        <v>83.241759179646877</v>
      </c>
      <c r="I165" s="1">
        <f>DK19</f>
        <v>0</v>
      </c>
      <c r="J165" s="1">
        <f>DK20</f>
        <v>11.348406698624357</v>
      </c>
      <c r="K165" s="5">
        <f>DK21</f>
        <v>9.6762533338359997</v>
      </c>
      <c r="L165" s="5">
        <f>DK22</f>
        <v>0</v>
      </c>
    </row>
    <row r="166" spans="1:12" x14ac:dyDescent="0.25">
      <c r="C166" t="s">
        <v>15</v>
      </c>
      <c r="D166" s="1">
        <f>DL14</f>
        <v>0</v>
      </c>
      <c r="E166" s="1">
        <f>DL15</f>
        <v>1.8186166979065161</v>
      </c>
      <c r="F166" s="1">
        <f>DL16</f>
        <v>4.4151676571660827</v>
      </c>
      <c r="G166" s="1">
        <f>DL17</f>
        <v>0</v>
      </c>
      <c r="H166" s="1">
        <f>DL18</f>
        <v>85.773827899940315</v>
      </c>
      <c r="I166" s="1">
        <f>DL19</f>
        <v>0</v>
      </c>
      <c r="J166" s="1">
        <f>DL20</f>
        <v>14.213053049733414</v>
      </c>
      <c r="K166" s="5">
        <f>DL21</f>
        <v>25.183069573957795</v>
      </c>
      <c r="L166" s="5">
        <f>DL22</f>
        <v>2.5239654299907608</v>
      </c>
    </row>
    <row r="167" spans="1:12" x14ac:dyDescent="0.25">
      <c r="C167" t="s">
        <v>130</v>
      </c>
      <c r="D167" s="1">
        <f>DJ14</f>
        <v>0</v>
      </c>
      <c r="E167" s="1">
        <f>DJ15</f>
        <v>2.2356104425645529</v>
      </c>
      <c r="F167" s="1">
        <f>DJ16</f>
        <v>0.92950898045601749</v>
      </c>
      <c r="G167" s="1">
        <f>DJ17</f>
        <v>0</v>
      </c>
      <c r="H167" s="1">
        <f>DJ18</f>
        <v>85.140810719866948</v>
      </c>
      <c r="I167" s="1">
        <f>DJ19</f>
        <v>0</v>
      </c>
      <c r="J167" s="1">
        <f>DJ20</f>
        <v>10.356798346317373</v>
      </c>
      <c r="K167" s="5">
        <f>DJ21</f>
        <v>13.21180743658377</v>
      </c>
      <c r="L167" s="5">
        <f>DJ22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167"/>
  <sheetViews>
    <sheetView topLeftCell="A31" zoomScale="70" zoomScaleNormal="70" workbookViewId="0">
      <selection activeCell="O83" sqref="O83:AG83"/>
    </sheetView>
  </sheetViews>
  <sheetFormatPr defaultRowHeight="15" x14ac:dyDescent="0.25"/>
  <cols>
    <col min="1" max="1" width="13.140625" customWidth="1"/>
    <col min="4" max="4" width="10.7109375" customWidth="1"/>
    <col min="11" max="12" width="9.140625" style="4"/>
  </cols>
  <sheetData>
    <row r="1" spans="2:116" x14ac:dyDescent="0.25"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s="4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</row>
    <row r="2" spans="2:116" x14ac:dyDescent="0.25">
      <c r="B2">
        <v>9132.3898010000012</v>
      </c>
      <c r="C2" t="s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 s="4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</row>
    <row r="3" spans="2:116" x14ac:dyDescent="0.25">
      <c r="B3">
        <v>994937.62365700002</v>
      </c>
      <c r="C3" t="s">
        <v>0</v>
      </c>
      <c r="D3">
        <v>1259</v>
      </c>
      <c r="E3">
        <v>1260</v>
      </c>
      <c r="F3">
        <v>1120</v>
      </c>
      <c r="G3">
        <v>1204</v>
      </c>
      <c r="H3">
        <v>1230</v>
      </c>
      <c r="I3">
        <v>1160</v>
      </c>
      <c r="J3">
        <v>1042</v>
      </c>
      <c r="K3" s="4">
        <v>1030</v>
      </c>
      <c r="L3">
        <v>1251</v>
      </c>
      <c r="M3">
        <v>1062</v>
      </c>
      <c r="N3">
        <v>1244</v>
      </c>
      <c r="O3">
        <v>1237</v>
      </c>
      <c r="P3">
        <v>1177</v>
      </c>
      <c r="Q3">
        <v>1074</v>
      </c>
      <c r="R3">
        <v>1111</v>
      </c>
      <c r="S3">
        <v>1303</v>
      </c>
      <c r="T3">
        <v>1074</v>
      </c>
      <c r="U3">
        <v>1175</v>
      </c>
      <c r="V3">
        <v>1253</v>
      </c>
      <c r="W3">
        <v>1188</v>
      </c>
      <c r="X3">
        <v>1122</v>
      </c>
      <c r="Y3">
        <v>1097</v>
      </c>
      <c r="Z3">
        <v>1318</v>
      </c>
      <c r="AA3">
        <v>1060</v>
      </c>
      <c r="AB3">
        <v>1276</v>
      </c>
      <c r="AC3">
        <v>1215</v>
      </c>
      <c r="AD3">
        <v>1166</v>
      </c>
      <c r="AE3">
        <v>1097</v>
      </c>
      <c r="AF3">
        <v>1006</v>
      </c>
      <c r="AG3">
        <v>1288</v>
      </c>
      <c r="AH3">
        <v>1114</v>
      </c>
      <c r="AI3">
        <v>1190</v>
      </c>
      <c r="AJ3">
        <v>1056</v>
      </c>
      <c r="AK3">
        <v>1132</v>
      </c>
      <c r="AL3">
        <v>1075</v>
      </c>
      <c r="AM3">
        <v>1115</v>
      </c>
      <c r="AN3">
        <v>1235</v>
      </c>
      <c r="AO3">
        <v>1080</v>
      </c>
      <c r="AP3">
        <v>1264</v>
      </c>
      <c r="AQ3">
        <v>1287</v>
      </c>
      <c r="AR3">
        <v>1168</v>
      </c>
      <c r="AS3">
        <v>998</v>
      </c>
      <c r="AT3">
        <v>1116</v>
      </c>
      <c r="AU3">
        <v>1312</v>
      </c>
      <c r="AV3">
        <v>1099</v>
      </c>
      <c r="AW3">
        <v>1306</v>
      </c>
      <c r="AX3">
        <v>1309</v>
      </c>
      <c r="AY3">
        <v>1235</v>
      </c>
      <c r="AZ3">
        <v>1184</v>
      </c>
      <c r="BA3">
        <v>1091</v>
      </c>
      <c r="BB3">
        <v>1411</v>
      </c>
      <c r="BC3">
        <v>1136</v>
      </c>
      <c r="BD3">
        <v>1289</v>
      </c>
      <c r="BE3">
        <v>1309</v>
      </c>
      <c r="BF3">
        <v>1231</v>
      </c>
      <c r="BG3">
        <v>1156</v>
      </c>
      <c r="BH3">
        <v>1070</v>
      </c>
      <c r="BI3">
        <v>1354</v>
      </c>
      <c r="BJ3">
        <v>1156</v>
      </c>
      <c r="BK3">
        <v>1214</v>
      </c>
      <c r="BL3">
        <v>1214</v>
      </c>
      <c r="BM3">
        <v>1180</v>
      </c>
      <c r="BN3">
        <v>1059</v>
      </c>
      <c r="BO3">
        <v>1056</v>
      </c>
      <c r="BP3">
        <v>1385</v>
      </c>
      <c r="BQ3">
        <v>1167</v>
      </c>
      <c r="BR3">
        <v>1280</v>
      </c>
      <c r="BS3">
        <v>1354</v>
      </c>
      <c r="BT3">
        <v>1257</v>
      </c>
      <c r="BU3">
        <v>1111</v>
      </c>
      <c r="BV3">
        <v>1150</v>
      </c>
      <c r="BW3">
        <v>1594</v>
      </c>
      <c r="BX3">
        <v>1256</v>
      </c>
      <c r="BY3">
        <v>1222</v>
      </c>
      <c r="BZ3">
        <v>1381</v>
      </c>
      <c r="CA3">
        <v>1280</v>
      </c>
      <c r="CB3">
        <v>1071</v>
      </c>
      <c r="CC3">
        <v>1127</v>
      </c>
      <c r="CD3">
        <v>1472</v>
      </c>
      <c r="CE3">
        <v>1303</v>
      </c>
      <c r="CF3">
        <v>1249</v>
      </c>
      <c r="CG3">
        <v>1459</v>
      </c>
      <c r="CH3">
        <v>1326</v>
      </c>
      <c r="CI3">
        <v>1188</v>
      </c>
      <c r="CJ3">
        <v>1159</v>
      </c>
      <c r="CK3">
        <v>1346</v>
      </c>
      <c r="CL3">
        <v>1149</v>
      </c>
      <c r="CM3">
        <v>1159</v>
      </c>
      <c r="CN3">
        <v>1220</v>
      </c>
      <c r="CO3">
        <v>1169</v>
      </c>
      <c r="CP3">
        <v>1036</v>
      </c>
      <c r="CQ3">
        <v>1056</v>
      </c>
      <c r="CR3">
        <v>1606</v>
      </c>
      <c r="CS3">
        <v>1214</v>
      </c>
      <c r="CT3">
        <v>1257</v>
      </c>
      <c r="CU3">
        <v>1325</v>
      </c>
      <c r="CV3">
        <v>1273</v>
      </c>
      <c r="CW3">
        <v>1131</v>
      </c>
      <c r="CX3">
        <v>1076</v>
      </c>
      <c r="CY3">
        <v>1664</v>
      </c>
      <c r="CZ3">
        <v>1278</v>
      </c>
      <c r="DA3">
        <v>1287</v>
      </c>
      <c r="DB3">
        <v>1403</v>
      </c>
      <c r="DC3">
        <v>1318</v>
      </c>
      <c r="DD3">
        <v>1250</v>
      </c>
      <c r="DE3">
        <v>1142</v>
      </c>
      <c r="DF3">
        <v>1648</v>
      </c>
      <c r="DG3">
        <v>1356</v>
      </c>
      <c r="DH3">
        <v>1289</v>
      </c>
      <c r="DI3">
        <v>1382</v>
      </c>
      <c r="DJ3">
        <v>1339</v>
      </c>
      <c r="DK3">
        <v>1264</v>
      </c>
      <c r="DL3">
        <v>1184</v>
      </c>
    </row>
    <row r="4" spans="2:116" x14ac:dyDescent="0.25">
      <c r="B4">
        <v>9347.5635889999994</v>
      </c>
      <c r="C4" t="s">
        <v>8</v>
      </c>
      <c r="D4">
        <v>0</v>
      </c>
      <c r="E4">
        <v>0</v>
      </c>
      <c r="F4">
        <v>0</v>
      </c>
      <c r="G4" s="1">
        <v>0</v>
      </c>
      <c r="H4" s="1">
        <v>0</v>
      </c>
      <c r="I4" s="1">
        <v>0</v>
      </c>
      <c r="J4" s="1">
        <v>0</v>
      </c>
      <c r="K4" s="5">
        <v>0</v>
      </c>
      <c r="L4" s="1">
        <v>0</v>
      </c>
      <c r="M4" s="1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</row>
    <row r="5" spans="2:116" x14ac:dyDescent="0.25">
      <c r="B5">
        <v>21616.083957999999</v>
      </c>
      <c r="C5" t="s">
        <v>2</v>
      </c>
      <c r="D5">
        <v>0</v>
      </c>
      <c r="E5">
        <v>0</v>
      </c>
      <c r="F5">
        <v>0</v>
      </c>
      <c r="G5" s="1">
        <v>0</v>
      </c>
      <c r="H5" s="1">
        <v>0</v>
      </c>
      <c r="I5" s="1">
        <v>0</v>
      </c>
      <c r="J5" s="1">
        <v>0</v>
      </c>
      <c r="K5" s="5">
        <v>0</v>
      </c>
      <c r="L5" s="1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</row>
    <row r="6" spans="2:116" x14ac:dyDescent="0.25">
      <c r="B6">
        <v>6862.8819050000002</v>
      </c>
      <c r="C6" t="s">
        <v>3</v>
      </c>
      <c r="D6">
        <v>0</v>
      </c>
      <c r="E6">
        <v>0</v>
      </c>
      <c r="F6">
        <v>0</v>
      </c>
      <c r="G6" s="1">
        <v>0</v>
      </c>
      <c r="H6" s="1">
        <v>0</v>
      </c>
      <c r="I6" s="1">
        <v>0</v>
      </c>
      <c r="J6" s="1">
        <v>0</v>
      </c>
      <c r="K6" s="5">
        <v>0</v>
      </c>
      <c r="L6" s="1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</row>
    <row r="7" spans="2:116" x14ac:dyDescent="0.25">
      <c r="B7">
        <v>39604.985583000001</v>
      </c>
      <c r="C7" t="s">
        <v>4</v>
      </c>
      <c r="D7">
        <v>1503</v>
      </c>
      <c r="E7">
        <v>1618</v>
      </c>
      <c r="F7">
        <v>1633</v>
      </c>
      <c r="G7" s="1">
        <v>1606</v>
      </c>
      <c r="H7" s="1">
        <v>1634</v>
      </c>
      <c r="I7" s="1">
        <v>1625</v>
      </c>
      <c r="J7" s="1">
        <v>1560</v>
      </c>
      <c r="K7" s="5">
        <v>1603</v>
      </c>
      <c r="L7" s="1">
        <v>1631</v>
      </c>
      <c r="M7">
        <v>1597</v>
      </c>
      <c r="N7">
        <v>1640</v>
      </c>
      <c r="O7">
        <v>1638</v>
      </c>
      <c r="P7">
        <v>1629</v>
      </c>
      <c r="Q7">
        <v>1591</v>
      </c>
      <c r="R7">
        <v>1615</v>
      </c>
      <c r="S7">
        <v>1631</v>
      </c>
      <c r="T7">
        <v>1608</v>
      </c>
      <c r="U7">
        <v>1639</v>
      </c>
      <c r="V7">
        <v>1648</v>
      </c>
      <c r="W7">
        <v>1623</v>
      </c>
      <c r="X7">
        <v>1587</v>
      </c>
      <c r="Y7">
        <v>1593</v>
      </c>
      <c r="Z7">
        <v>1642</v>
      </c>
      <c r="AA7">
        <v>1600</v>
      </c>
      <c r="AB7">
        <v>1646</v>
      </c>
      <c r="AC7">
        <v>1643</v>
      </c>
      <c r="AD7">
        <v>1626</v>
      </c>
      <c r="AE7">
        <v>1599</v>
      </c>
      <c r="AF7">
        <v>1564</v>
      </c>
      <c r="AG7">
        <v>1639</v>
      </c>
      <c r="AH7">
        <v>1630</v>
      </c>
      <c r="AI7">
        <v>1624</v>
      </c>
      <c r="AJ7">
        <v>1603</v>
      </c>
      <c r="AK7">
        <v>1617</v>
      </c>
      <c r="AL7">
        <v>1578</v>
      </c>
      <c r="AM7">
        <v>1613</v>
      </c>
      <c r="AN7">
        <v>1644</v>
      </c>
      <c r="AO7">
        <v>1588</v>
      </c>
      <c r="AP7">
        <v>1633</v>
      </c>
      <c r="AQ7">
        <v>1642</v>
      </c>
      <c r="AR7">
        <v>1625</v>
      </c>
      <c r="AS7">
        <v>1525</v>
      </c>
      <c r="AT7">
        <v>1615</v>
      </c>
      <c r="AU7">
        <v>1648</v>
      </c>
      <c r="AV7">
        <v>1598</v>
      </c>
      <c r="AW7">
        <v>1651</v>
      </c>
      <c r="AX7">
        <v>1652</v>
      </c>
      <c r="AY7">
        <v>1635</v>
      </c>
      <c r="AZ7">
        <v>1570</v>
      </c>
      <c r="BA7">
        <v>1621</v>
      </c>
      <c r="BB7">
        <v>1658</v>
      </c>
      <c r="BC7">
        <v>1592</v>
      </c>
      <c r="BD7">
        <v>1661</v>
      </c>
      <c r="BE7">
        <v>1662</v>
      </c>
      <c r="BF7">
        <v>1648</v>
      </c>
      <c r="BG7">
        <v>1562</v>
      </c>
      <c r="BH7">
        <v>1632</v>
      </c>
      <c r="BI7">
        <v>1625</v>
      </c>
      <c r="BJ7">
        <v>1635</v>
      </c>
      <c r="BK7">
        <v>1601</v>
      </c>
      <c r="BL7">
        <v>1631</v>
      </c>
      <c r="BM7">
        <v>1613</v>
      </c>
      <c r="BN7">
        <v>1522</v>
      </c>
      <c r="BO7">
        <v>1603</v>
      </c>
      <c r="BP7">
        <v>1655</v>
      </c>
      <c r="BQ7">
        <v>1621</v>
      </c>
      <c r="BR7">
        <v>1613</v>
      </c>
      <c r="BS7">
        <v>1650</v>
      </c>
      <c r="BT7">
        <v>1641</v>
      </c>
      <c r="BU7">
        <v>1536</v>
      </c>
      <c r="BV7">
        <v>1624</v>
      </c>
      <c r="BW7">
        <v>1647</v>
      </c>
      <c r="BX7">
        <v>1620</v>
      </c>
      <c r="BY7">
        <v>1615</v>
      </c>
      <c r="BZ7">
        <v>1669</v>
      </c>
      <c r="CA7">
        <v>1637</v>
      </c>
      <c r="CB7">
        <v>1518</v>
      </c>
      <c r="CC7">
        <v>1614</v>
      </c>
      <c r="CD7">
        <v>1665</v>
      </c>
      <c r="CE7">
        <v>1658</v>
      </c>
      <c r="CF7">
        <v>1618</v>
      </c>
      <c r="CG7">
        <v>1676</v>
      </c>
      <c r="CH7">
        <v>1652</v>
      </c>
      <c r="CI7">
        <v>1502</v>
      </c>
      <c r="CJ7">
        <v>1641</v>
      </c>
      <c r="CK7">
        <v>1650</v>
      </c>
      <c r="CL7">
        <v>1617</v>
      </c>
      <c r="CM7">
        <v>1581</v>
      </c>
      <c r="CN7">
        <v>1627</v>
      </c>
      <c r="CO7">
        <v>1621</v>
      </c>
      <c r="CP7">
        <v>1525</v>
      </c>
      <c r="CQ7">
        <v>1603</v>
      </c>
      <c r="CR7">
        <v>1619</v>
      </c>
      <c r="CS7">
        <v>1620</v>
      </c>
      <c r="CT7">
        <v>1620</v>
      </c>
      <c r="CU7">
        <v>1640</v>
      </c>
      <c r="CV7">
        <v>1637</v>
      </c>
      <c r="CW7">
        <v>1579</v>
      </c>
      <c r="CX7">
        <v>1595</v>
      </c>
      <c r="CY7">
        <v>1635</v>
      </c>
      <c r="CZ7">
        <v>1644</v>
      </c>
      <c r="DA7">
        <v>1644</v>
      </c>
      <c r="DB7">
        <v>1670</v>
      </c>
      <c r="DC7">
        <v>1650</v>
      </c>
      <c r="DD7">
        <v>1608</v>
      </c>
      <c r="DE7">
        <v>1624</v>
      </c>
      <c r="DF7">
        <v>1669</v>
      </c>
      <c r="DG7">
        <v>1668</v>
      </c>
      <c r="DH7">
        <v>1629</v>
      </c>
      <c r="DI7">
        <v>1675</v>
      </c>
      <c r="DJ7">
        <v>1664</v>
      </c>
      <c r="DK7">
        <v>1600</v>
      </c>
      <c r="DL7">
        <v>1636</v>
      </c>
    </row>
    <row r="8" spans="2:116" x14ac:dyDescent="0.25">
      <c r="B8">
        <v>19714.890090000001</v>
      </c>
      <c r="C8" t="s">
        <v>5</v>
      </c>
      <c r="D8">
        <v>248</v>
      </c>
      <c r="E8">
        <v>365</v>
      </c>
      <c r="F8">
        <v>116</v>
      </c>
      <c r="G8" s="1">
        <v>316</v>
      </c>
      <c r="H8" s="1">
        <v>287</v>
      </c>
      <c r="I8" s="1">
        <v>242</v>
      </c>
      <c r="J8" s="1">
        <v>178</v>
      </c>
      <c r="K8" s="5">
        <v>198</v>
      </c>
      <c r="L8" s="1">
        <v>316</v>
      </c>
      <c r="M8">
        <v>56</v>
      </c>
      <c r="N8">
        <v>238</v>
      </c>
      <c r="O8">
        <v>255</v>
      </c>
      <c r="P8">
        <v>209</v>
      </c>
      <c r="Q8">
        <v>179</v>
      </c>
      <c r="R8">
        <v>161</v>
      </c>
      <c r="S8">
        <v>339</v>
      </c>
      <c r="T8">
        <v>73</v>
      </c>
      <c r="U8">
        <v>174</v>
      </c>
      <c r="V8">
        <v>241</v>
      </c>
      <c r="W8">
        <v>196</v>
      </c>
      <c r="X8">
        <v>233</v>
      </c>
      <c r="Y8">
        <v>122</v>
      </c>
      <c r="Z8">
        <v>361</v>
      </c>
      <c r="AA8">
        <v>63</v>
      </c>
      <c r="AB8">
        <v>251</v>
      </c>
      <c r="AC8">
        <v>222</v>
      </c>
      <c r="AD8">
        <v>193</v>
      </c>
      <c r="AE8">
        <v>200</v>
      </c>
      <c r="AF8">
        <v>57</v>
      </c>
      <c r="AG8">
        <v>397</v>
      </c>
      <c r="AH8">
        <v>104</v>
      </c>
      <c r="AI8">
        <v>237</v>
      </c>
      <c r="AJ8">
        <v>167</v>
      </c>
      <c r="AK8">
        <v>230</v>
      </c>
      <c r="AL8">
        <v>220</v>
      </c>
      <c r="AM8">
        <v>238</v>
      </c>
      <c r="AN8">
        <v>260</v>
      </c>
      <c r="AO8">
        <v>56</v>
      </c>
      <c r="AP8">
        <v>280</v>
      </c>
      <c r="AQ8">
        <v>275</v>
      </c>
      <c r="AR8">
        <v>198</v>
      </c>
      <c r="AS8">
        <v>127</v>
      </c>
      <c r="AT8">
        <v>156</v>
      </c>
      <c r="AU8">
        <v>339</v>
      </c>
      <c r="AV8">
        <v>52</v>
      </c>
      <c r="AW8">
        <v>247</v>
      </c>
      <c r="AX8">
        <v>234</v>
      </c>
      <c r="AY8">
        <v>212</v>
      </c>
      <c r="AZ8">
        <v>263</v>
      </c>
      <c r="BA8">
        <v>145</v>
      </c>
      <c r="BB8">
        <v>406</v>
      </c>
      <c r="BC8">
        <v>48</v>
      </c>
      <c r="BD8">
        <v>240</v>
      </c>
      <c r="BE8">
        <v>235</v>
      </c>
      <c r="BF8">
        <v>215</v>
      </c>
      <c r="BG8">
        <v>200</v>
      </c>
      <c r="BH8">
        <v>140</v>
      </c>
      <c r="BI8">
        <v>376</v>
      </c>
      <c r="BJ8">
        <v>114</v>
      </c>
      <c r="BK8">
        <v>329</v>
      </c>
      <c r="BL8">
        <v>258</v>
      </c>
      <c r="BM8">
        <v>232</v>
      </c>
      <c r="BN8">
        <v>168</v>
      </c>
      <c r="BO8">
        <v>167</v>
      </c>
      <c r="BP8">
        <v>356</v>
      </c>
      <c r="BQ8">
        <v>64</v>
      </c>
      <c r="BR8">
        <v>344</v>
      </c>
      <c r="BS8">
        <v>338</v>
      </c>
      <c r="BT8">
        <v>258</v>
      </c>
      <c r="BU8">
        <v>243</v>
      </c>
      <c r="BV8">
        <v>214</v>
      </c>
      <c r="BW8">
        <v>485</v>
      </c>
      <c r="BX8">
        <v>52</v>
      </c>
      <c r="BY8">
        <v>286</v>
      </c>
      <c r="BZ8">
        <v>332</v>
      </c>
      <c r="CA8">
        <v>239</v>
      </c>
      <c r="CB8">
        <v>165</v>
      </c>
      <c r="CC8">
        <v>134</v>
      </c>
      <c r="CD8">
        <v>376</v>
      </c>
      <c r="CE8">
        <v>61</v>
      </c>
      <c r="CF8">
        <v>323</v>
      </c>
      <c r="CG8">
        <v>335</v>
      </c>
      <c r="CH8">
        <v>253</v>
      </c>
      <c r="CI8">
        <v>261</v>
      </c>
      <c r="CJ8">
        <v>177</v>
      </c>
      <c r="CK8">
        <v>390</v>
      </c>
      <c r="CL8">
        <v>83</v>
      </c>
      <c r="CM8">
        <v>309</v>
      </c>
      <c r="CN8">
        <v>319</v>
      </c>
      <c r="CO8">
        <v>246</v>
      </c>
      <c r="CP8">
        <v>164</v>
      </c>
      <c r="CQ8">
        <v>167</v>
      </c>
      <c r="CR8">
        <v>522</v>
      </c>
      <c r="CS8">
        <v>63</v>
      </c>
      <c r="CT8">
        <v>262</v>
      </c>
      <c r="CU8">
        <v>292</v>
      </c>
      <c r="CV8">
        <v>238</v>
      </c>
      <c r="CW8">
        <v>219</v>
      </c>
      <c r="CX8">
        <v>154</v>
      </c>
      <c r="CY8">
        <v>521</v>
      </c>
      <c r="CZ8">
        <v>59</v>
      </c>
      <c r="DA8">
        <v>279</v>
      </c>
      <c r="DB8">
        <v>315</v>
      </c>
      <c r="DC8">
        <v>252</v>
      </c>
      <c r="DD8">
        <v>271</v>
      </c>
      <c r="DE8">
        <v>111</v>
      </c>
      <c r="DF8">
        <v>489</v>
      </c>
      <c r="DG8">
        <v>112</v>
      </c>
      <c r="DH8">
        <v>284</v>
      </c>
      <c r="DI8">
        <v>263</v>
      </c>
      <c r="DJ8">
        <v>236</v>
      </c>
      <c r="DK8">
        <v>244</v>
      </c>
      <c r="DL8">
        <v>120</v>
      </c>
    </row>
    <row r="9" spans="2:116" x14ac:dyDescent="0.25">
      <c r="B9">
        <v>35019.455988000002</v>
      </c>
      <c r="C9" t="s">
        <v>6</v>
      </c>
      <c r="D9">
        <v>0</v>
      </c>
      <c r="E9">
        <v>2</v>
      </c>
      <c r="F9">
        <v>0</v>
      </c>
      <c r="G9" s="1">
        <v>0</v>
      </c>
      <c r="H9" s="1">
        <v>0</v>
      </c>
      <c r="I9" s="1">
        <v>0</v>
      </c>
      <c r="J9" s="1">
        <v>0</v>
      </c>
      <c r="K9" s="5">
        <v>0</v>
      </c>
      <c r="L9" s="1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9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3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4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10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2</v>
      </c>
      <c r="BT9">
        <v>0</v>
      </c>
      <c r="BU9">
        <v>0</v>
      </c>
      <c r="BV9">
        <v>0</v>
      </c>
      <c r="BW9">
        <v>14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5</v>
      </c>
      <c r="CL9">
        <v>0</v>
      </c>
      <c r="CM9">
        <v>0</v>
      </c>
      <c r="CN9">
        <v>1</v>
      </c>
      <c r="CO9">
        <v>0</v>
      </c>
      <c r="CP9">
        <v>0</v>
      </c>
      <c r="CQ9">
        <v>0</v>
      </c>
      <c r="CR9">
        <v>2</v>
      </c>
      <c r="CS9">
        <v>0</v>
      </c>
      <c r="CT9">
        <v>0</v>
      </c>
      <c r="CU9">
        <v>1</v>
      </c>
      <c r="CV9">
        <v>0</v>
      </c>
      <c r="CW9">
        <v>0</v>
      </c>
      <c r="CX9">
        <v>0</v>
      </c>
      <c r="CY9">
        <v>6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3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</row>
    <row r="10" spans="2:116" x14ac:dyDescent="0.25">
      <c r="B10">
        <v>5163.6865930000004</v>
      </c>
      <c r="C10" t="s">
        <v>7</v>
      </c>
      <c r="D10">
        <v>0</v>
      </c>
      <c r="E10">
        <v>0</v>
      </c>
      <c r="F10">
        <v>0</v>
      </c>
      <c r="G10" s="1">
        <v>0</v>
      </c>
      <c r="H10" s="1">
        <v>0</v>
      </c>
      <c r="I10" s="1">
        <v>0</v>
      </c>
      <c r="J10" s="1">
        <v>0</v>
      </c>
      <c r="K10" s="5">
        <v>0</v>
      </c>
      <c r="L10" s="1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</row>
    <row r="11" spans="2:116" x14ac:dyDescent="0.25">
      <c r="B11">
        <v>1141424.5611639998</v>
      </c>
      <c r="C11" t="s">
        <v>9</v>
      </c>
      <c r="D11">
        <f>SUM(D2:D10)</f>
        <v>3010</v>
      </c>
      <c r="E11">
        <f t="shared" ref="E11:BP11" si="0">SUM(E2:E10)</f>
        <v>3245</v>
      </c>
      <c r="F11">
        <f t="shared" si="0"/>
        <v>2869</v>
      </c>
      <c r="G11">
        <f t="shared" si="0"/>
        <v>3126</v>
      </c>
      <c r="H11">
        <f t="shared" si="0"/>
        <v>3151</v>
      </c>
      <c r="I11">
        <f t="shared" si="0"/>
        <v>3027</v>
      </c>
      <c r="J11">
        <f t="shared" si="0"/>
        <v>2780</v>
      </c>
      <c r="K11" s="4">
        <f t="shared" si="0"/>
        <v>2831</v>
      </c>
      <c r="L11">
        <f t="shared" si="0"/>
        <v>3198</v>
      </c>
      <c r="M11">
        <f t="shared" si="0"/>
        <v>2715</v>
      </c>
      <c r="N11">
        <f t="shared" si="0"/>
        <v>3122</v>
      </c>
      <c r="O11">
        <f t="shared" si="0"/>
        <v>3130</v>
      </c>
      <c r="P11">
        <f t="shared" si="0"/>
        <v>3015</v>
      </c>
      <c r="Q11">
        <f t="shared" si="0"/>
        <v>2844</v>
      </c>
      <c r="R11">
        <f t="shared" si="0"/>
        <v>2887</v>
      </c>
      <c r="S11">
        <f t="shared" si="0"/>
        <v>3274</v>
      </c>
      <c r="T11">
        <f t="shared" si="0"/>
        <v>2755</v>
      </c>
      <c r="U11">
        <f t="shared" si="0"/>
        <v>2988</v>
      </c>
      <c r="V11">
        <f t="shared" si="0"/>
        <v>3142</v>
      </c>
      <c r="W11">
        <f t="shared" si="0"/>
        <v>3007</v>
      </c>
      <c r="X11">
        <f t="shared" si="0"/>
        <v>2942</v>
      </c>
      <c r="Y11">
        <f t="shared" si="0"/>
        <v>2812</v>
      </c>
      <c r="Z11">
        <f t="shared" si="0"/>
        <v>3330</v>
      </c>
      <c r="AA11">
        <f t="shared" si="0"/>
        <v>2723</v>
      </c>
      <c r="AB11">
        <f t="shared" si="0"/>
        <v>3173</v>
      </c>
      <c r="AC11">
        <f t="shared" si="0"/>
        <v>3080</v>
      </c>
      <c r="AD11">
        <f t="shared" si="0"/>
        <v>2985</v>
      </c>
      <c r="AE11">
        <f t="shared" si="0"/>
        <v>2896</v>
      </c>
      <c r="AF11">
        <f t="shared" si="0"/>
        <v>2627</v>
      </c>
      <c r="AG11">
        <f t="shared" si="0"/>
        <v>3327</v>
      </c>
      <c r="AH11">
        <f t="shared" si="0"/>
        <v>2848</v>
      </c>
      <c r="AI11">
        <f t="shared" si="0"/>
        <v>3051</v>
      </c>
      <c r="AJ11">
        <f t="shared" si="0"/>
        <v>2826</v>
      </c>
      <c r="AK11">
        <f t="shared" si="0"/>
        <v>2979</v>
      </c>
      <c r="AL11">
        <f t="shared" si="0"/>
        <v>2873</v>
      </c>
      <c r="AM11">
        <f t="shared" si="0"/>
        <v>2966</v>
      </c>
      <c r="AN11">
        <f t="shared" si="0"/>
        <v>3139</v>
      </c>
      <c r="AO11">
        <f t="shared" si="0"/>
        <v>2724</v>
      </c>
      <c r="AP11">
        <f t="shared" si="0"/>
        <v>3177</v>
      </c>
      <c r="AQ11">
        <f t="shared" si="0"/>
        <v>3204</v>
      </c>
      <c r="AR11">
        <f t="shared" si="0"/>
        <v>2991</v>
      </c>
      <c r="AS11">
        <f t="shared" si="0"/>
        <v>2650</v>
      </c>
      <c r="AT11">
        <f t="shared" si="0"/>
        <v>2887</v>
      </c>
      <c r="AU11">
        <f t="shared" si="0"/>
        <v>3303</v>
      </c>
      <c r="AV11">
        <f t="shared" si="0"/>
        <v>2749</v>
      </c>
      <c r="AW11">
        <f t="shared" si="0"/>
        <v>3204</v>
      </c>
      <c r="AX11">
        <f t="shared" si="0"/>
        <v>3195</v>
      </c>
      <c r="AY11">
        <f t="shared" si="0"/>
        <v>3082</v>
      </c>
      <c r="AZ11">
        <f t="shared" si="0"/>
        <v>3017</v>
      </c>
      <c r="BA11">
        <f t="shared" si="0"/>
        <v>2857</v>
      </c>
      <c r="BB11">
        <f t="shared" si="0"/>
        <v>3485</v>
      </c>
      <c r="BC11">
        <f t="shared" si="0"/>
        <v>2776</v>
      </c>
      <c r="BD11">
        <f t="shared" si="0"/>
        <v>3190</v>
      </c>
      <c r="BE11">
        <f t="shared" si="0"/>
        <v>3206</v>
      </c>
      <c r="BF11">
        <f t="shared" si="0"/>
        <v>3094</v>
      </c>
      <c r="BG11">
        <f t="shared" si="0"/>
        <v>2918</v>
      </c>
      <c r="BH11">
        <f t="shared" si="0"/>
        <v>2842</v>
      </c>
      <c r="BI11">
        <f t="shared" si="0"/>
        <v>3355</v>
      </c>
      <c r="BJ11">
        <f t="shared" si="0"/>
        <v>2905</v>
      </c>
      <c r="BK11">
        <f t="shared" si="0"/>
        <v>3144</v>
      </c>
      <c r="BL11">
        <f t="shared" si="0"/>
        <v>3103</v>
      </c>
      <c r="BM11">
        <f t="shared" si="0"/>
        <v>3025</v>
      </c>
      <c r="BN11">
        <f t="shared" si="0"/>
        <v>2749</v>
      </c>
      <c r="BO11">
        <f t="shared" si="0"/>
        <v>2826</v>
      </c>
      <c r="BP11">
        <f t="shared" si="0"/>
        <v>3396</v>
      </c>
      <c r="BQ11">
        <f t="shared" ref="BQ11:DL11" si="1">SUM(BQ2:BQ10)</f>
        <v>2852</v>
      </c>
      <c r="BR11">
        <f t="shared" si="1"/>
        <v>3237</v>
      </c>
      <c r="BS11">
        <f t="shared" si="1"/>
        <v>3344</v>
      </c>
      <c r="BT11">
        <f t="shared" si="1"/>
        <v>3156</v>
      </c>
      <c r="BU11">
        <f t="shared" si="1"/>
        <v>2890</v>
      </c>
      <c r="BV11">
        <f t="shared" si="1"/>
        <v>2988</v>
      </c>
      <c r="BW11">
        <f t="shared" si="1"/>
        <v>3740</v>
      </c>
      <c r="BX11">
        <f t="shared" si="1"/>
        <v>2928</v>
      </c>
      <c r="BY11">
        <f t="shared" si="1"/>
        <v>3123</v>
      </c>
      <c r="BZ11">
        <f t="shared" si="1"/>
        <v>3382</v>
      </c>
      <c r="CA11">
        <f t="shared" si="1"/>
        <v>3156</v>
      </c>
      <c r="CB11">
        <f t="shared" si="1"/>
        <v>2754</v>
      </c>
      <c r="CC11">
        <f t="shared" si="1"/>
        <v>2875</v>
      </c>
      <c r="CD11">
        <f t="shared" si="1"/>
        <v>3513</v>
      </c>
      <c r="CE11">
        <f t="shared" si="1"/>
        <v>3022</v>
      </c>
      <c r="CF11">
        <f t="shared" si="1"/>
        <v>3190</v>
      </c>
      <c r="CG11">
        <f t="shared" si="1"/>
        <v>3470</v>
      </c>
      <c r="CH11">
        <f t="shared" si="1"/>
        <v>3231</v>
      </c>
      <c r="CI11">
        <f t="shared" si="1"/>
        <v>2951</v>
      </c>
      <c r="CJ11">
        <f t="shared" si="1"/>
        <v>2977</v>
      </c>
      <c r="CK11">
        <f t="shared" si="1"/>
        <v>3391</v>
      </c>
      <c r="CL11">
        <f t="shared" si="1"/>
        <v>2849</v>
      </c>
      <c r="CM11">
        <f t="shared" si="1"/>
        <v>3049</v>
      </c>
      <c r="CN11">
        <f t="shared" si="1"/>
        <v>3167</v>
      </c>
      <c r="CO11">
        <f t="shared" si="1"/>
        <v>3036</v>
      </c>
      <c r="CP11">
        <f t="shared" si="1"/>
        <v>2725</v>
      </c>
      <c r="CQ11">
        <f t="shared" si="1"/>
        <v>2826</v>
      </c>
      <c r="CR11">
        <f t="shared" si="1"/>
        <v>3749</v>
      </c>
      <c r="CS11">
        <f t="shared" si="1"/>
        <v>2897</v>
      </c>
      <c r="CT11">
        <f t="shared" si="1"/>
        <v>3139</v>
      </c>
      <c r="CU11">
        <f t="shared" si="1"/>
        <v>3258</v>
      </c>
      <c r="CV11">
        <f t="shared" si="1"/>
        <v>3148</v>
      </c>
      <c r="CW11">
        <f t="shared" si="1"/>
        <v>2929</v>
      </c>
      <c r="CX11">
        <f t="shared" si="1"/>
        <v>2825</v>
      </c>
      <c r="CY11">
        <f t="shared" si="1"/>
        <v>3826</v>
      </c>
      <c r="CZ11">
        <f t="shared" si="1"/>
        <v>2981</v>
      </c>
      <c r="DA11">
        <f t="shared" si="1"/>
        <v>3210</v>
      </c>
      <c r="DB11">
        <f t="shared" si="1"/>
        <v>3388</v>
      </c>
      <c r="DC11">
        <f t="shared" si="1"/>
        <v>3220</v>
      </c>
      <c r="DD11">
        <f t="shared" si="1"/>
        <v>3129</v>
      </c>
      <c r="DE11">
        <f t="shared" si="1"/>
        <v>2877</v>
      </c>
      <c r="DF11">
        <f t="shared" si="1"/>
        <v>3809</v>
      </c>
      <c r="DG11">
        <f t="shared" si="1"/>
        <v>3136</v>
      </c>
      <c r="DH11">
        <f t="shared" si="1"/>
        <v>3202</v>
      </c>
      <c r="DI11">
        <f t="shared" si="1"/>
        <v>3320</v>
      </c>
      <c r="DJ11">
        <f t="shared" si="1"/>
        <v>3239</v>
      </c>
      <c r="DK11">
        <f t="shared" si="1"/>
        <v>3108</v>
      </c>
      <c r="DL11">
        <f t="shared" si="1"/>
        <v>2940</v>
      </c>
    </row>
    <row r="12" spans="2:116" x14ac:dyDescent="0.25">
      <c r="B12">
        <f>4.660644886*4.660644886</f>
        <v>21.721610753397954</v>
      </c>
      <c r="J12" s="2"/>
      <c r="L12"/>
    </row>
    <row r="13" spans="2:116" x14ac:dyDescent="0.25"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 t="s">
        <v>21</v>
      </c>
      <c r="I13" s="2" t="s">
        <v>22</v>
      </c>
      <c r="J13" t="s">
        <v>23</v>
      </c>
      <c r="K13" s="4" t="s">
        <v>24</v>
      </c>
      <c r="L13" t="s">
        <v>25</v>
      </c>
      <c r="M13" t="s">
        <v>26</v>
      </c>
      <c r="N13" t="s">
        <v>27</v>
      </c>
      <c r="O13" t="s">
        <v>28</v>
      </c>
      <c r="P13" t="s">
        <v>29</v>
      </c>
      <c r="Q13" t="s">
        <v>30</v>
      </c>
      <c r="R13" t="s">
        <v>31</v>
      </c>
      <c r="S13" t="s">
        <v>32</v>
      </c>
      <c r="T13" t="s">
        <v>33</v>
      </c>
      <c r="U13" t="s">
        <v>34</v>
      </c>
      <c r="V13" t="s">
        <v>35</v>
      </c>
      <c r="W13" t="s">
        <v>36</v>
      </c>
      <c r="X13" t="s">
        <v>37</v>
      </c>
      <c r="Y13" t="s">
        <v>38</v>
      </c>
      <c r="Z13" t="s">
        <v>39</v>
      </c>
      <c r="AA13" t="s">
        <v>40</v>
      </c>
      <c r="AB13" t="s">
        <v>41</v>
      </c>
      <c r="AC13" t="s">
        <v>42</v>
      </c>
      <c r="AD13" t="s">
        <v>43</v>
      </c>
      <c r="AE13" t="s">
        <v>44</v>
      </c>
      <c r="AF13" t="s">
        <v>45</v>
      </c>
      <c r="AG13" t="s">
        <v>46</v>
      </c>
      <c r="AH13" t="s">
        <v>47</v>
      </c>
      <c r="AI13" t="s">
        <v>48</v>
      </c>
      <c r="AJ13" t="s">
        <v>49</v>
      </c>
      <c r="AK13" t="s">
        <v>50</v>
      </c>
      <c r="AL13" t="s">
        <v>51</v>
      </c>
      <c r="AM13" t="s">
        <v>52</v>
      </c>
      <c r="AN13" t="s">
        <v>53</v>
      </c>
      <c r="AO13" t="s">
        <v>54</v>
      </c>
      <c r="AP13" t="s">
        <v>55</v>
      </c>
      <c r="AQ13" t="s">
        <v>56</v>
      </c>
      <c r="AR13" t="s">
        <v>57</v>
      </c>
      <c r="AS13" t="s">
        <v>58</v>
      </c>
      <c r="AT13" t="s">
        <v>59</v>
      </c>
      <c r="AU13" t="s">
        <v>60</v>
      </c>
      <c r="AV13" t="s">
        <v>61</v>
      </c>
      <c r="AW13" t="s">
        <v>62</v>
      </c>
      <c r="AX13" t="s">
        <v>63</v>
      </c>
      <c r="AY13" t="s">
        <v>64</v>
      </c>
      <c r="AZ13" t="s">
        <v>65</v>
      </c>
      <c r="BA13" t="s">
        <v>66</v>
      </c>
      <c r="BB13" t="s">
        <v>67</v>
      </c>
      <c r="BC13" t="s">
        <v>68</v>
      </c>
      <c r="BD13" t="s">
        <v>69</v>
      </c>
      <c r="BE13" t="s">
        <v>70</v>
      </c>
      <c r="BF13" t="s">
        <v>71</v>
      </c>
      <c r="BG13" t="s">
        <v>72</v>
      </c>
      <c r="BH13" t="s">
        <v>73</v>
      </c>
      <c r="BI13" t="s">
        <v>74</v>
      </c>
      <c r="BJ13" t="s">
        <v>75</v>
      </c>
      <c r="BK13" t="s">
        <v>76</v>
      </c>
      <c r="BL13" t="s">
        <v>77</v>
      </c>
      <c r="BM13" t="s">
        <v>78</v>
      </c>
      <c r="BN13" t="s">
        <v>79</v>
      </c>
      <c r="BO13" t="s">
        <v>80</v>
      </c>
      <c r="BP13" t="s">
        <v>81</v>
      </c>
      <c r="BQ13" t="s">
        <v>82</v>
      </c>
      <c r="BR13" t="s">
        <v>83</v>
      </c>
      <c r="BS13" t="s">
        <v>84</v>
      </c>
      <c r="BT13" t="s">
        <v>85</v>
      </c>
      <c r="BU13" t="s">
        <v>86</v>
      </c>
      <c r="BV13" t="s">
        <v>87</v>
      </c>
      <c r="BW13" t="s">
        <v>88</v>
      </c>
      <c r="BX13" t="s">
        <v>89</v>
      </c>
      <c r="BY13" t="s">
        <v>90</v>
      </c>
      <c r="BZ13" t="s">
        <v>91</v>
      </c>
      <c r="CA13" t="s">
        <v>92</v>
      </c>
      <c r="CB13" t="s">
        <v>93</v>
      </c>
      <c r="CC13" t="s">
        <v>94</v>
      </c>
      <c r="CD13" t="s">
        <v>95</v>
      </c>
      <c r="CE13" t="s">
        <v>96</v>
      </c>
      <c r="CF13" t="s">
        <v>97</v>
      </c>
      <c r="CG13" t="s">
        <v>98</v>
      </c>
      <c r="CH13" t="s">
        <v>99</v>
      </c>
      <c r="CI13" t="s">
        <v>100</v>
      </c>
      <c r="CJ13" t="s">
        <v>101</v>
      </c>
      <c r="CK13" t="s">
        <v>102</v>
      </c>
      <c r="CL13" t="s">
        <v>103</v>
      </c>
      <c r="CM13" t="s">
        <v>104</v>
      </c>
      <c r="CN13" t="s">
        <v>105</v>
      </c>
      <c r="CO13" t="s">
        <v>106</v>
      </c>
      <c r="CP13" t="s">
        <v>107</v>
      </c>
      <c r="CQ13" t="s">
        <v>108</v>
      </c>
      <c r="CR13" t="s">
        <v>109</v>
      </c>
      <c r="CS13" t="s">
        <v>110</v>
      </c>
      <c r="CT13" t="s">
        <v>111</v>
      </c>
      <c r="CU13" t="s">
        <v>112</v>
      </c>
      <c r="CV13" t="s">
        <v>113</v>
      </c>
      <c r="CW13" t="s">
        <v>114</v>
      </c>
      <c r="CX13" t="s">
        <v>115</v>
      </c>
      <c r="CY13" t="s">
        <v>116</v>
      </c>
      <c r="CZ13" t="s">
        <v>117</v>
      </c>
      <c r="DA13" t="s">
        <v>118</v>
      </c>
      <c r="DB13" t="s">
        <v>119</v>
      </c>
      <c r="DC13" t="s">
        <v>120</v>
      </c>
      <c r="DD13" t="s">
        <v>121</v>
      </c>
      <c r="DE13" t="s">
        <v>122</v>
      </c>
      <c r="DF13" t="s">
        <v>123</v>
      </c>
      <c r="DG13" t="s">
        <v>124</v>
      </c>
      <c r="DH13" t="s">
        <v>125</v>
      </c>
      <c r="DI13" t="s">
        <v>126</v>
      </c>
      <c r="DJ13" t="s">
        <v>127</v>
      </c>
      <c r="DK13" t="s">
        <v>128</v>
      </c>
      <c r="DL13" t="s">
        <v>129</v>
      </c>
    </row>
    <row r="14" spans="2:116" x14ac:dyDescent="0.25">
      <c r="B14">
        <v>1</v>
      </c>
      <c r="C14" t="s">
        <v>1</v>
      </c>
      <c r="D14" s="1">
        <f>(D2*$B$12)/$B2*100</f>
        <v>0</v>
      </c>
      <c r="E14" s="1">
        <f t="shared" ref="E14:BP18" si="2">(E2*$B$12)/$B2*100</f>
        <v>0</v>
      </c>
      <c r="F14" s="1">
        <f t="shared" si="2"/>
        <v>0</v>
      </c>
      <c r="G14" s="1">
        <f t="shared" si="2"/>
        <v>0</v>
      </c>
      <c r="H14" s="1">
        <f t="shared" si="2"/>
        <v>0</v>
      </c>
      <c r="I14" s="1">
        <f t="shared" si="2"/>
        <v>0</v>
      </c>
      <c r="J14" s="1">
        <f t="shared" si="2"/>
        <v>0</v>
      </c>
      <c r="K14" s="5">
        <f t="shared" si="2"/>
        <v>0</v>
      </c>
      <c r="L14" s="1">
        <f t="shared" si="2"/>
        <v>0</v>
      </c>
      <c r="M14" s="1">
        <f t="shared" si="2"/>
        <v>0</v>
      </c>
      <c r="N14" s="1">
        <f t="shared" si="2"/>
        <v>0</v>
      </c>
      <c r="O14" s="1">
        <f t="shared" si="2"/>
        <v>0</v>
      </c>
      <c r="P14" s="1">
        <f t="shared" si="2"/>
        <v>0</v>
      </c>
      <c r="Q14" s="1">
        <f t="shared" si="2"/>
        <v>0</v>
      </c>
      <c r="R14" s="1">
        <f t="shared" si="2"/>
        <v>0</v>
      </c>
      <c r="S14" s="1">
        <f t="shared" si="2"/>
        <v>0</v>
      </c>
      <c r="T14" s="1">
        <f t="shared" si="2"/>
        <v>0</v>
      </c>
      <c r="U14" s="1">
        <f t="shared" si="2"/>
        <v>0</v>
      </c>
      <c r="V14" s="1">
        <f t="shared" si="2"/>
        <v>0</v>
      </c>
      <c r="W14" s="1">
        <f t="shared" si="2"/>
        <v>0</v>
      </c>
      <c r="X14" s="1">
        <f t="shared" si="2"/>
        <v>0</v>
      </c>
      <c r="Y14" s="1">
        <f t="shared" si="2"/>
        <v>0</v>
      </c>
      <c r="Z14" s="1">
        <f t="shared" si="2"/>
        <v>0</v>
      </c>
      <c r="AA14" s="1">
        <f t="shared" si="2"/>
        <v>0</v>
      </c>
      <c r="AB14" s="1">
        <f t="shared" si="2"/>
        <v>0</v>
      </c>
      <c r="AC14" s="1">
        <f t="shared" si="2"/>
        <v>0</v>
      </c>
      <c r="AD14" s="1">
        <f t="shared" si="2"/>
        <v>0</v>
      </c>
      <c r="AE14" s="1">
        <f t="shared" si="2"/>
        <v>0</v>
      </c>
      <c r="AF14" s="1">
        <f t="shared" si="2"/>
        <v>0</v>
      </c>
      <c r="AG14" s="1">
        <f t="shared" si="2"/>
        <v>0</v>
      </c>
      <c r="AH14" s="1">
        <f t="shared" si="2"/>
        <v>0</v>
      </c>
      <c r="AI14" s="1">
        <f t="shared" si="2"/>
        <v>0</v>
      </c>
      <c r="AJ14" s="1">
        <f t="shared" si="2"/>
        <v>0</v>
      </c>
      <c r="AK14" s="1">
        <f t="shared" si="2"/>
        <v>0</v>
      </c>
      <c r="AL14" s="1">
        <f t="shared" si="2"/>
        <v>0</v>
      </c>
      <c r="AM14" s="1">
        <f t="shared" si="2"/>
        <v>0</v>
      </c>
      <c r="AN14" s="1">
        <f t="shared" si="2"/>
        <v>0</v>
      </c>
      <c r="AO14" s="1">
        <f t="shared" si="2"/>
        <v>0</v>
      </c>
      <c r="AP14" s="1">
        <f t="shared" si="2"/>
        <v>0</v>
      </c>
      <c r="AQ14" s="1">
        <f t="shared" si="2"/>
        <v>0</v>
      </c>
      <c r="AR14" s="1">
        <f t="shared" si="2"/>
        <v>0</v>
      </c>
      <c r="AS14" s="1">
        <f t="shared" si="2"/>
        <v>0</v>
      </c>
      <c r="AT14" s="1">
        <f t="shared" si="2"/>
        <v>0</v>
      </c>
      <c r="AU14" s="1">
        <f t="shared" si="2"/>
        <v>0</v>
      </c>
      <c r="AV14" s="1">
        <f t="shared" si="2"/>
        <v>0</v>
      </c>
      <c r="AW14" s="1">
        <f t="shared" si="2"/>
        <v>0</v>
      </c>
      <c r="AX14" s="1">
        <f t="shared" si="2"/>
        <v>0</v>
      </c>
      <c r="AY14" s="1">
        <f t="shared" si="2"/>
        <v>0</v>
      </c>
      <c r="AZ14" s="1">
        <f t="shared" si="2"/>
        <v>0</v>
      </c>
      <c r="BA14" s="1">
        <f t="shared" si="2"/>
        <v>0</v>
      </c>
      <c r="BB14" s="1">
        <f t="shared" si="2"/>
        <v>0</v>
      </c>
      <c r="BC14" s="1">
        <f t="shared" si="2"/>
        <v>0</v>
      </c>
      <c r="BD14" s="1">
        <f t="shared" si="2"/>
        <v>0</v>
      </c>
      <c r="BE14" s="1">
        <f t="shared" si="2"/>
        <v>0</v>
      </c>
      <c r="BF14" s="1">
        <f t="shared" si="2"/>
        <v>0</v>
      </c>
      <c r="BG14" s="1">
        <f t="shared" si="2"/>
        <v>0</v>
      </c>
      <c r="BH14" s="1">
        <f t="shared" si="2"/>
        <v>0</v>
      </c>
      <c r="BI14" s="1">
        <f t="shared" si="2"/>
        <v>0</v>
      </c>
      <c r="BJ14" s="1">
        <f t="shared" si="2"/>
        <v>0</v>
      </c>
      <c r="BK14" s="1">
        <f t="shared" si="2"/>
        <v>0</v>
      </c>
      <c r="BL14" s="1">
        <f t="shared" si="2"/>
        <v>0</v>
      </c>
      <c r="BM14" s="1">
        <f t="shared" si="2"/>
        <v>0</v>
      </c>
      <c r="BN14" s="1">
        <f t="shared" si="2"/>
        <v>0</v>
      </c>
      <c r="BO14" s="1">
        <f t="shared" si="2"/>
        <v>0</v>
      </c>
      <c r="BP14" s="1">
        <f t="shared" si="2"/>
        <v>0</v>
      </c>
      <c r="BQ14" s="1">
        <f t="shared" ref="BQ14:DL19" si="3">(BQ2*$B$12)/$B2*100</f>
        <v>0</v>
      </c>
      <c r="BR14" s="1">
        <f t="shared" si="3"/>
        <v>0</v>
      </c>
      <c r="BS14" s="1">
        <f t="shared" si="3"/>
        <v>0</v>
      </c>
      <c r="BT14" s="1">
        <f t="shared" si="3"/>
        <v>0</v>
      </c>
      <c r="BU14" s="1">
        <f t="shared" si="3"/>
        <v>0</v>
      </c>
      <c r="BV14" s="1">
        <f t="shared" si="3"/>
        <v>0</v>
      </c>
      <c r="BW14" s="1">
        <f t="shared" si="3"/>
        <v>0</v>
      </c>
      <c r="BX14" s="1">
        <f t="shared" si="3"/>
        <v>0</v>
      </c>
      <c r="BY14" s="1">
        <f t="shared" si="3"/>
        <v>0</v>
      </c>
      <c r="BZ14" s="1">
        <f t="shared" si="3"/>
        <v>0</v>
      </c>
      <c r="CA14" s="1">
        <f t="shared" si="3"/>
        <v>0</v>
      </c>
      <c r="CB14" s="1">
        <f t="shared" si="3"/>
        <v>0</v>
      </c>
      <c r="CC14" s="1">
        <f t="shared" si="3"/>
        <v>0</v>
      </c>
      <c r="CD14" s="1">
        <f t="shared" si="3"/>
        <v>0</v>
      </c>
      <c r="CE14" s="1">
        <f t="shared" si="3"/>
        <v>0</v>
      </c>
      <c r="CF14" s="1">
        <f t="shared" si="3"/>
        <v>0</v>
      </c>
      <c r="CG14" s="1">
        <f t="shared" si="3"/>
        <v>0</v>
      </c>
      <c r="CH14" s="1">
        <f t="shared" si="3"/>
        <v>0</v>
      </c>
      <c r="CI14" s="1">
        <f t="shared" si="3"/>
        <v>0</v>
      </c>
      <c r="CJ14" s="1">
        <f t="shared" si="3"/>
        <v>0</v>
      </c>
      <c r="CK14" s="1">
        <f t="shared" si="3"/>
        <v>0</v>
      </c>
      <c r="CL14" s="1">
        <f t="shared" si="3"/>
        <v>0</v>
      </c>
      <c r="CM14" s="1">
        <f t="shared" si="3"/>
        <v>0</v>
      </c>
      <c r="CN14" s="1">
        <f t="shared" si="3"/>
        <v>0</v>
      </c>
      <c r="CO14" s="1">
        <f t="shared" si="3"/>
        <v>0</v>
      </c>
      <c r="CP14" s="1">
        <f t="shared" si="3"/>
        <v>0</v>
      </c>
      <c r="CQ14" s="1">
        <f t="shared" si="3"/>
        <v>0</v>
      </c>
      <c r="CR14" s="1">
        <f t="shared" si="3"/>
        <v>0</v>
      </c>
      <c r="CS14" s="1">
        <f t="shared" si="3"/>
        <v>0</v>
      </c>
      <c r="CT14" s="1">
        <f t="shared" si="3"/>
        <v>0</v>
      </c>
      <c r="CU14" s="1">
        <f t="shared" si="3"/>
        <v>0</v>
      </c>
      <c r="CV14" s="1">
        <f t="shared" si="3"/>
        <v>0</v>
      </c>
      <c r="CW14" s="1">
        <f t="shared" si="3"/>
        <v>0</v>
      </c>
      <c r="CX14" s="1">
        <f t="shared" si="3"/>
        <v>0</v>
      </c>
      <c r="CY14" s="1">
        <f t="shared" si="3"/>
        <v>0</v>
      </c>
      <c r="CZ14" s="1">
        <f t="shared" si="3"/>
        <v>0</v>
      </c>
      <c r="DA14" s="1">
        <f t="shared" si="3"/>
        <v>0</v>
      </c>
      <c r="DB14" s="1">
        <f t="shared" si="3"/>
        <v>0</v>
      </c>
      <c r="DC14" s="1">
        <f t="shared" si="3"/>
        <v>0</v>
      </c>
      <c r="DD14" s="1">
        <f t="shared" si="3"/>
        <v>0</v>
      </c>
      <c r="DE14" s="1">
        <f t="shared" si="3"/>
        <v>0</v>
      </c>
      <c r="DF14" s="1">
        <f t="shared" si="3"/>
        <v>0</v>
      </c>
      <c r="DG14" s="1">
        <f t="shared" si="3"/>
        <v>0</v>
      </c>
      <c r="DH14" s="1">
        <f t="shared" si="3"/>
        <v>0</v>
      </c>
      <c r="DI14" s="1">
        <f t="shared" si="3"/>
        <v>0</v>
      </c>
      <c r="DJ14" s="1">
        <f t="shared" si="3"/>
        <v>0</v>
      </c>
      <c r="DK14" s="1">
        <f t="shared" si="3"/>
        <v>0</v>
      </c>
      <c r="DL14" s="1">
        <f t="shared" si="3"/>
        <v>0</v>
      </c>
    </row>
    <row r="15" spans="2:116" x14ac:dyDescent="0.25">
      <c r="B15">
        <v>2</v>
      </c>
      <c r="C15" t="s">
        <v>0</v>
      </c>
      <c r="D15" s="1">
        <f t="shared" ref="D15:S23" si="4">(D3*$B$12)/$B3*100</f>
        <v>2.7486655734265351</v>
      </c>
      <c r="E15" s="1">
        <f t="shared" si="4"/>
        <v>2.7508487867493523</v>
      </c>
      <c r="F15" s="1">
        <f t="shared" si="4"/>
        <v>2.4451989215549799</v>
      </c>
      <c r="G15" s="1">
        <f t="shared" si="4"/>
        <v>2.6285888406716031</v>
      </c>
      <c r="H15" s="1">
        <f t="shared" si="4"/>
        <v>2.6853523870648441</v>
      </c>
      <c r="I15" s="1">
        <f t="shared" si="4"/>
        <v>2.5325274544676577</v>
      </c>
      <c r="J15" s="1">
        <f t="shared" si="4"/>
        <v>2.2749082823752582</v>
      </c>
      <c r="K15" s="5">
        <f t="shared" si="4"/>
        <v>2.2487097225014545</v>
      </c>
      <c r="L15" s="1">
        <f t="shared" si="4"/>
        <v>2.7311998668439998</v>
      </c>
      <c r="M15" s="1">
        <f t="shared" si="4"/>
        <v>2.3185725488315967</v>
      </c>
      <c r="N15" s="1">
        <f t="shared" si="4"/>
        <v>2.715917373584281</v>
      </c>
      <c r="O15" s="1">
        <f t="shared" si="4"/>
        <v>2.7006348803245626</v>
      </c>
      <c r="P15" s="1">
        <f t="shared" si="4"/>
        <v>2.5696420809555458</v>
      </c>
      <c r="Q15" s="1">
        <f t="shared" si="4"/>
        <v>2.3447711087054004</v>
      </c>
      <c r="R15" s="1">
        <f t="shared" si="4"/>
        <v>2.4255500016496274</v>
      </c>
      <c r="S15" s="1">
        <f t="shared" si="4"/>
        <v>2.8447269596304809</v>
      </c>
      <c r="T15" s="1">
        <f t="shared" si="2"/>
        <v>2.3447711087054004</v>
      </c>
      <c r="U15" s="1">
        <f t="shared" si="2"/>
        <v>2.5652756543099118</v>
      </c>
      <c r="V15" s="1">
        <f t="shared" si="2"/>
        <v>2.7355662934896339</v>
      </c>
      <c r="W15" s="1">
        <f t="shared" si="2"/>
        <v>2.5936574275065323</v>
      </c>
      <c r="X15" s="1">
        <f t="shared" si="2"/>
        <v>2.4495653482006139</v>
      </c>
      <c r="Y15" s="1">
        <f t="shared" si="2"/>
        <v>2.3949850151301901</v>
      </c>
      <c r="Z15" s="1">
        <f t="shared" si="2"/>
        <v>2.877475159472735</v>
      </c>
      <c r="AA15" s="1">
        <f t="shared" si="2"/>
        <v>2.3142061221859631</v>
      </c>
      <c r="AB15" s="1">
        <f t="shared" si="2"/>
        <v>2.7857801999144236</v>
      </c>
      <c r="AC15" s="1">
        <f t="shared" si="2"/>
        <v>2.6526041872225901</v>
      </c>
      <c r="AD15" s="1">
        <f t="shared" si="2"/>
        <v>2.5456267344045593</v>
      </c>
      <c r="AE15" s="1">
        <f t="shared" si="2"/>
        <v>2.3949850151301901</v>
      </c>
      <c r="AF15" s="1">
        <f t="shared" si="2"/>
        <v>2.196312602753848</v>
      </c>
      <c r="AG15" s="1">
        <f t="shared" si="2"/>
        <v>2.8119787597882264</v>
      </c>
      <c r="AH15" s="1">
        <f t="shared" si="2"/>
        <v>2.4320996416180782</v>
      </c>
      <c r="AI15" s="1">
        <f t="shared" si="2"/>
        <v>2.5980238541521659</v>
      </c>
      <c r="AJ15" s="1">
        <f t="shared" si="2"/>
        <v>2.3054732688946955</v>
      </c>
      <c r="AK15" s="1">
        <f t="shared" si="2"/>
        <v>2.4713974814287831</v>
      </c>
      <c r="AL15" s="1">
        <f t="shared" si="2"/>
        <v>2.3469543220282172</v>
      </c>
      <c r="AM15" s="1">
        <f t="shared" si="2"/>
        <v>2.434282854940895</v>
      </c>
      <c r="AN15" s="1">
        <f t="shared" si="2"/>
        <v>2.6962684536789285</v>
      </c>
      <c r="AO15" s="1">
        <f t="shared" si="2"/>
        <v>2.357870388642302</v>
      </c>
      <c r="AP15" s="1">
        <f t="shared" si="2"/>
        <v>2.7595816400406199</v>
      </c>
      <c r="AQ15" s="1">
        <f t="shared" si="2"/>
        <v>2.8097955464654096</v>
      </c>
      <c r="AR15" s="1">
        <f t="shared" si="2"/>
        <v>2.5499931610501934</v>
      </c>
      <c r="AS15" s="1">
        <f t="shared" si="2"/>
        <v>2.1788468961713123</v>
      </c>
      <c r="AT15" s="1">
        <f t="shared" si="2"/>
        <v>2.4364660682637118</v>
      </c>
      <c r="AU15" s="1">
        <f t="shared" si="2"/>
        <v>2.8643758795358338</v>
      </c>
      <c r="AV15" s="1">
        <f t="shared" si="2"/>
        <v>2.3993514417758237</v>
      </c>
      <c r="AW15" s="1">
        <f t="shared" si="2"/>
        <v>2.8512765995989318</v>
      </c>
      <c r="AX15" s="1">
        <f t="shared" si="2"/>
        <v>2.8578262395673826</v>
      </c>
      <c r="AY15" s="1">
        <f t="shared" si="2"/>
        <v>2.6962684536789285</v>
      </c>
      <c r="AZ15" s="1">
        <f t="shared" si="2"/>
        <v>2.5849245742152647</v>
      </c>
      <c r="BA15" s="1">
        <f t="shared" si="2"/>
        <v>2.3818857351932885</v>
      </c>
      <c r="BB15" s="1">
        <f t="shared" si="2"/>
        <v>3.0805139984947112</v>
      </c>
      <c r="BC15" s="1">
        <f t="shared" si="2"/>
        <v>2.4801303347200507</v>
      </c>
      <c r="BD15" s="1">
        <f t="shared" si="2"/>
        <v>2.8141619731110441</v>
      </c>
      <c r="BE15" s="1">
        <f t="shared" si="2"/>
        <v>2.8578262395673826</v>
      </c>
      <c r="BF15" s="1">
        <f t="shared" si="2"/>
        <v>2.6875356003876609</v>
      </c>
      <c r="BG15" s="1">
        <f t="shared" si="2"/>
        <v>2.5237946011763901</v>
      </c>
      <c r="BH15" s="1">
        <f t="shared" si="2"/>
        <v>2.3360382554141323</v>
      </c>
      <c r="BI15" s="1">
        <f t="shared" si="2"/>
        <v>2.9560708390941453</v>
      </c>
      <c r="BJ15" s="1">
        <f t="shared" si="2"/>
        <v>2.5237946011763901</v>
      </c>
      <c r="BK15" s="1">
        <f t="shared" si="2"/>
        <v>2.6504209738997724</v>
      </c>
      <c r="BL15" s="1">
        <f t="shared" si="2"/>
        <v>2.6504209738997724</v>
      </c>
      <c r="BM15" s="1">
        <f t="shared" si="2"/>
        <v>2.5761917209239966</v>
      </c>
      <c r="BN15" s="1">
        <f t="shared" si="2"/>
        <v>2.3120229088631463</v>
      </c>
      <c r="BO15" s="1">
        <f t="shared" si="2"/>
        <v>2.3054732688946955</v>
      </c>
      <c r="BP15" s="1">
        <f t="shared" si="2"/>
        <v>3.0237504521014706</v>
      </c>
      <c r="BQ15" s="1">
        <f t="shared" si="3"/>
        <v>2.5478099477273761</v>
      </c>
      <c r="BR15" s="1">
        <f t="shared" si="3"/>
        <v>2.7945130532056912</v>
      </c>
      <c r="BS15" s="1">
        <f t="shared" si="3"/>
        <v>2.9560708390941453</v>
      </c>
      <c r="BT15" s="1">
        <f t="shared" si="3"/>
        <v>2.7442991467809019</v>
      </c>
      <c r="BU15" s="1">
        <f t="shared" si="3"/>
        <v>2.4255500016496274</v>
      </c>
      <c r="BV15" s="1">
        <f t="shared" si="3"/>
        <v>2.510695321239488</v>
      </c>
      <c r="BW15" s="1">
        <f t="shared" si="3"/>
        <v>3.4800420365702118</v>
      </c>
      <c r="BX15" s="1">
        <f t="shared" si="3"/>
        <v>2.7421159334580842</v>
      </c>
      <c r="BY15" s="1">
        <f t="shared" si="3"/>
        <v>2.6678866804823085</v>
      </c>
      <c r="BZ15" s="1">
        <f t="shared" si="3"/>
        <v>3.015017598810203</v>
      </c>
      <c r="CA15" s="1">
        <f t="shared" si="3"/>
        <v>2.7945130532056912</v>
      </c>
      <c r="CB15" s="1">
        <f t="shared" si="3"/>
        <v>2.3382214687369496</v>
      </c>
      <c r="CC15" s="1">
        <f t="shared" si="3"/>
        <v>2.4604814148146983</v>
      </c>
      <c r="CD15" s="1">
        <f t="shared" si="3"/>
        <v>3.2136900111865452</v>
      </c>
      <c r="CE15" s="1">
        <f t="shared" si="3"/>
        <v>2.8447269596304809</v>
      </c>
      <c r="CF15" s="1">
        <f t="shared" si="3"/>
        <v>2.7268334401983658</v>
      </c>
      <c r="CG15" s="1">
        <f t="shared" si="3"/>
        <v>3.1853082379899247</v>
      </c>
      <c r="CH15" s="1">
        <f t="shared" si="3"/>
        <v>2.8949408660552707</v>
      </c>
      <c r="CI15" s="1">
        <f t="shared" si="3"/>
        <v>2.5936574275065323</v>
      </c>
      <c r="CJ15" s="1">
        <f t="shared" si="3"/>
        <v>2.5303442411448405</v>
      </c>
      <c r="CK15" s="1">
        <f t="shared" si="3"/>
        <v>2.9386051325116096</v>
      </c>
      <c r="CL15" s="1">
        <f t="shared" si="3"/>
        <v>2.5085121079166712</v>
      </c>
      <c r="CM15" s="1">
        <f t="shared" si="3"/>
        <v>2.5303442411448405</v>
      </c>
      <c r="CN15" s="1">
        <f t="shared" si="3"/>
        <v>2.6635202538366745</v>
      </c>
      <c r="CO15" s="1">
        <f t="shared" si="3"/>
        <v>2.5521763743730101</v>
      </c>
      <c r="CP15" s="1">
        <f t="shared" si="3"/>
        <v>2.2618090024383566</v>
      </c>
      <c r="CQ15" s="1">
        <f t="shared" si="3"/>
        <v>2.3054732688946955</v>
      </c>
      <c r="CR15" s="1">
        <f t="shared" si="3"/>
        <v>3.506240596444016</v>
      </c>
      <c r="CS15" s="1">
        <f t="shared" si="3"/>
        <v>2.6504209738997724</v>
      </c>
      <c r="CT15" s="1">
        <f t="shared" si="3"/>
        <v>2.7442991467809019</v>
      </c>
      <c r="CU15" s="1">
        <f t="shared" si="3"/>
        <v>2.8927576527324539</v>
      </c>
      <c r="CV15" s="1">
        <f t="shared" si="3"/>
        <v>2.7792305599459728</v>
      </c>
      <c r="CW15" s="1">
        <f t="shared" si="3"/>
        <v>2.4692142681059659</v>
      </c>
      <c r="CX15" s="1">
        <f t="shared" si="3"/>
        <v>2.349137535351034</v>
      </c>
      <c r="CY15" s="1">
        <f t="shared" si="3"/>
        <v>3.6328669691673983</v>
      </c>
      <c r="CZ15" s="1">
        <f t="shared" si="3"/>
        <v>2.7901466265600572</v>
      </c>
      <c r="DA15" s="1">
        <f t="shared" si="3"/>
        <v>2.8097955464654096</v>
      </c>
      <c r="DB15" s="1">
        <f t="shared" si="3"/>
        <v>3.0630482919121755</v>
      </c>
      <c r="DC15" s="1">
        <f t="shared" si="3"/>
        <v>2.877475159472735</v>
      </c>
      <c r="DD15" s="1">
        <f t="shared" si="3"/>
        <v>2.7290166535211831</v>
      </c>
      <c r="DE15" s="1">
        <f t="shared" si="3"/>
        <v>2.4932296146569528</v>
      </c>
      <c r="DF15" s="1">
        <f t="shared" si="3"/>
        <v>3.5979355560023274</v>
      </c>
      <c r="DG15" s="1">
        <f t="shared" si="3"/>
        <v>2.9604372657397793</v>
      </c>
      <c r="DH15" s="1">
        <f t="shared" si="3"/>
        <v>2.8141619731110441</v>
      </c>
      <c r="DI15" s="1">
        <f t="shared" si="3"/>
        <v>3.0172008121330198</v>
      </c>
      <c r="DJ15" s="1">
        <f t="shared" si="3"/>
        <v>2.9233226392518912</v>
      </c>
      <c r="DK15" s="1">
        <f t="shared" si="3"/>
        <v>2.7595816400406199</v>
      </c>
      <c r="DL15" s="1">
        <f t="shared" si="3"/>
        <v>2.5849245742152647</v>
      </c>
    </row>
    <row r="16" spans="2:116" x14ac:dyDescent="0.25">
      <c r="B16">
        <v>3</v>
      </c>
      <c r="C16" t="s">
        <v>8</v>
      </c>
      <c r="D16" s="1">
        <f t="shared" si="4"/>
        <v>0</v>
      </c>
      <c r="E16" s="1">
        <f t="shared" si="4"/>
        <v>0</v>
      </c>
      <c r="F16" s="1">
        <f t="shared" si="4"/>
        <v>0</v>
      </c>
      <c r="G16" s="1">
        <f t="shared" si="4"/>
        <v>0</v>
      </c>
      <c r="H16" s="1">
        <f t="shared" si="4"/>
        <v>0</v>
      </c>
      <c r="I16" s="1">
        <f t="shared" si="4"/>
        <v>0</v>
      </c>
      <c r="J16" s="1">
        <f t="shared" si="4"/>
        <v>0</v>
      </c>
      <c r="K16" s="5">
        <f t="shared" si="4"/>
        <v>0</v>
      </c>
      <c r="L16" s="1">
        <f t="shared" si="4"/>
        <v>0</v>
      </c>
      <c r="M16" s="1">
        <f t="shared" si="4"/>
        <v>0</v>
      </c>
      <c r="N16" s="1">
        <f t="shared" si="4"/>
        <v>0</v>
      </c>
      <c r="O16" s="1">
        <f t="shared" si="4"/>
        <v>0</v>
      </c>
      <c r="P16" s="1">
        <f t="shared" si="4"/>
        <v>0</v>
      </c>
      <c r="Q16" s="1">
        <f t="shared" si="4"/>
        <v>0</v>
      </c>
      <c r="R16" s="1">
        <f t="shared" si="4"/>
        <v>0</v>
      </c>
      <c r="S16" s="1">
        <f t="shared" si="4"/>
        <v>0</v>
      </c>
      <c r="T16" s="1">
        <f t="shared" si="2"/>
        <v>0</v>
      </c>
      <c r="U16" s="1">
        <f t="shared" si="2"/>
        <v>0</v>
      </c>
      <c r="V16" s="1">
        <f t="shared" si="2"/>
        <v>0</v>
      </c>
      <c r="W16" s="1">
        <f t="shared" si="2"/>
        <v>0</v>
      </c>
      <c r="X16" s="1">
        <f t="shared" si="2"/>
        <v>0</v>
      </c>
      <c r="Y16" s="1">
        <f t="shared" si="2"/>
        <v>0</v>
      </c>
      <c r="Z16" s="1">
        <f t="shared" si="2"/>
        <v>0</v>
      </c>
      <c r="AA16" s="1">
        <f t="shared" si="2"/>
        <v>0</v>
      </c>
      <c r="AB16" s="1">
        <f t="shared" si="2"/>
        <v>0</v>
      </c>
      <c r="AC16" s="1">
        <f t="shared" si="2"/>
        <v>0</v>
      </c>
      <c r="AD16" s="1">
        <f t="shared" si="2"/>
        <v>0</v>
      </c>
      <c r="AE16" s="1">
        <f t="shared" si="2"/>
        <v>0</v>
      </c>
      <c r="AF16" s="1">
        <f t="shared" si="2"/>
        <v>0</v>
      </c>
      <c r="AG16" s="1">
        <f t="shared" si="2"/>
        <v>0</v>
      </c>
      <c r="AH16" s="1">
        <f t="shared" si="2"/>
        <v>0</v>
      </c>
      <c r="AI16" s="1">
        <f t="shared" si="2"/>
        <v>0</v>
      </c>
      <c r="AJ16" s="1">
        <f t="shared" si="2"/>
        <v>0</v>
      </c>
      <c r="AK16" s="1">
        <f t="shared" si="2"/>
        <v>0</v>
      </c>
      <c r="AL16" s="1">
        <f t="shared" si="2"/>
        <v>0</v>
      </c>
      <c r="AM16" s="1">
        <f t="shared" si="2"/>
        <v>0</v>
      </c>
      <c r="AN16" s="1">
        <f t="shared" si="2"/>
        <v>0</v>
      </c>
      <c r="AO16" s="1">
        <f t="shared" si="2"/>
        <v>0</v>
      </c>
      <c r="AP16" s="1">
        <f t="shared" si="2"/>
        <v>0</v>
      </c>
      <c r="AQ16" s="1">
        <f t="shared" si="2"/>
        <v>0</v>
      </c>
      <c r="AR16" s="1">
        <f t="shared" si="2"/>
        <v>0</v>
      </c>
      <c r="AS16" s="1">
        <f t="shared" si="2"/>
        <v>0</v>
      </c>
      <c r="AT16" s="1">
        <f t="shared" si="2"/>
        <v>0</v>
      </c>
      <c r="AU16" s="1">
        <f t="shared" si="2"/>
        <v>0</v>
      </c>
      <c r="AV16" s="1">
        <f t="shared" si="2"/>
        <v>0</v>
      </c>
      <c r="AW16" s="1">
        <f t="shared" si="2"/>
        <v>0</v>
      </c>
      <c r="AX16" s="1">
        <f t="shared" si="2"/>
        <v>0</v>
      </c>
      <c r="AY16" s="1">
        <f t="shared" si="2"/>
        <v>0</v>
      </c>
      <c r="AZ16" s="1">
        <f t="shared" si="2"/>
        <v>0</v>
      </c>
      <c r="BA16" s="1">
        <f t="shared" si="2"/>
        <v>0</v>
      </c>
      <c r="BB16" s="1">
        <f t="shared" si="2"/>
        <v>0</v>
      </c>
      <c r="BC16" s="1">
        <f t="shared" si="2"/>
        <v>0</v>
      </c>
      <c r="BD16" s="1">
        <f t="shared" si="2"/>
        <v>0</v>
      </c>
      <c r="BE16" s="1">
        <f t="shared" si="2"/>
        <v>0</v>
      </c>
      <c r="BF16" s="1">
        <f t="shared" si="2"/>
        <v>0</v>
      </c>
      <c r="BG16" s="1">
        <f t="shared" si="2"/>
        <v>0</v>
      </c>
      <c r="BH16" s="1">
        <f t="shared" si="2"/>
        <v>0</v>
      </c>
      <c r="BI16" s="1">
        <f t="shared" si="2"/>
        <v>0</v>
      </c>
      <c r="BJ16" s="1">
        <f t="shared" si="2"/>
        <v>0</v>
      </c>
      <c r="BK16" s="1">
        <f t="shared" si="2"/>
        <v>0</v>
      </c>
      <c r="BL16" s="1">
        <f t="shared" si="2"/>
        <v>0</v>
      </c>
      <c r="BM16" s="1">
        <f t="shared" si="2"/>
        <v>0</v>
      </c>
      <c r="BN16" s="1">
        <f t="shared" si="2"/>
        <v>0</v>
      </c>
      <c r="BO16" s="1">
        <f t="shared" si="2"/>
        <v>0</v>
      </c>
      <c r="BP16" s="1">
        <f t="shared" si="2"/>
        <v>0</v>
      </c>
      <c r="BQ16" s="1">
        <f t="shared" si="3"/>
        <v>0</v>
      </c>
      <c r="BR16" s="1">
        <f t="shared" si="3"/>
        <v>0</v>
      </c>
      <c r="BS16" s="1">
        <f t="shared" si="3"/>
        <v>0</v>
      </c>
      <c r="BT16" s="1">
        <f t="shared" si="3"/>
        <v>0</v>
      </c>
      <c r="BU16" s="1">
        <f t="shared" si="3"/>
        <v>0</v>
      </c>
      <c r="BV16" s="1">
        <f t="shared" si="3"/>
        <v>0</v>
      </c>
      <c r="BW16" s="1">
        <f t="shared" si="3"/>
        <v>0</v>
      </c>
      <c r="BX16" s="1">
        <f t="shared" si="3"/>
        <v>0</v>
      </c>
      <c r="BY16" s="1">
        <f t="shared" si="3"/>
        <v>0</v>
      </c>
      <c r="BZ16" s="1">
        <f t="shared" si="3"/>
        <v>0</v>
      </c>
      <c r="CA16" s="1">
        <f t="shared" si="3"/>
        <v>0</v>
      </c>
      <c r="CB16" s="1">
        <f t="shared" si="3"/>
        <v>0</v>
      </c>
      <c r="CC16" s="1">
        <f t="shared" si="3"/>
        <v>0</v>
      </c>
      <c r="CD16" s="1">
        <f t="shared" si="3"/>
        <v>0</v>
      </c>
      <c r="CE16" s="1">
        <f t="shared" si="3"/>
        <v>0</v>
      </c>
      <c r="CF16" s="1">
        <f t="shared" si="3"/>
        <v>0</v>
      </c>
      <c r="CG16" s="1">
        <f t="shared" si="3"/>
        <v>0</v>
      </c>
      <c r="CH16" s="1">
        <f t="shared" si="3"/>
        <v>0</v>
      </c>
      <c r="CI16" s="1">
        <f t="shared" si="3"/>
        <v>0</v>
      </c>
      <c r="CJ16" s="1">
        <f t="shared" si="3"/>
        <v>0</v>
      </c>
      <c r="CK16" s="1">
        <f t="shared" si="3"/>
        <v>0</v>
      </c>
      <c r="CL16" s="1">
        <f t="shared" si="3"/>
        <v>0</v>
      </c>
      <c r="CM16" s="1">
        <f t="shared" si="3"/>
        <v>0</v>
      </c>
      <c r="CN16" s="1">
        <f t="shared" si="3"/>
        <v>0</v>
      </c>
      <c r="CO16" s="1">
        <f t="shared" si="3"/>
        <v>0</v>
      </c>
      <c r="CP16" s="1">
        <f t="shared" si="3"/>
        <v>0</v>
      </c>
      <c r="CQ16" s="1">
        <f t="shared" si="3"/>
        <v>0</v>
      </c>
      <c r="CR16" s="1">
        <f t="shared" si="3"/>
        <v>0</v>
      </c>
      <c r="CS16" s="1">
        <f t="shared" si="3"/>
        <v>0</v>
      </c>
      <c r="CT16" s="1">
        <f t="shared" si="3"/>
        <v>0</v>
      </c>
      <c r="CU16" s="1">
        <f t="shared" si="3"/>
        <v>0</v>
      </c>
      <c r="CV16" s="1">
        <f t="shared" si="3"/>
        <v>0</v>
      </c>
      <c r="CW16" s="1">
        <f t="shared" si="3"/>
        <v>0</v>
      </c>
      <c r="CX16" s="1">
        <f t="shared" si="3"/>
        <v>0</v>
      </c>
      <c r="CY16" s="1">
        <f t="shared" si="3"/>
        <v>0</v>
      </c>
      <c r="CZ16" s="1">
        <f t="shared" si="3"/>
        <v>0</v>
      </c>
      <c r="DA16" s="1">
        <f t="shared" si="3"/>
        <v>0</v>
      </c>
      <c r="DB16" s="1">
        <f t="shared" si="3"/>
        <v>0</v>
      </c>
      <c r="DC16" s="1">
        <f t="shared" si="3"/>
        <v>0</v>
      </c>
      <c r="DD16" s="1">
        <f t="shared" si="3"/>
        <v>0</v>
      </c>
      <c r="DE16" s="1">
        <f t="shared" si="3"/>
        <v>0</v>
      </c>
      <c r="DF16" s="1">
        <f t="shared" si="3"/>
        <v>0</v>
      </c>
      <c r="DG16" s="1">
        <f t="shared" si="3"/>
        <v>0</v>
      </c>
      <c r="DH16" s="1">
        <f t="shared" si="3"/>
        <v>0</v>
      </c>
      <c r="DI16" s="1">
        <f t="shared" si="3"/>
        <v>0</v>
      </c>
      <c r="DJ16" s="1">
        <f t="shared" si="3"/>
        <v>0</v>
      </c>
      <c r="DK16" s="1">
        <f t="shared" si="3"/>
        <v>0</v>
      </c>
      <c r="DL16" s="1">
        <f t="shared" si="3"/>
        <v>0</v>
      </c>
    </row>
    <row r="17" spans="1:116" x14ac:dyDescent="0.25">
      <c r="B17">
        <v>4</v>
      </c>
      <c r="C17" t="s">
        <v>2</v>
      </c>
      <c r="D17" s="1">
        <f t="shared" si="4"/>
        <v>0</v>
      </c>
      <c r="E17" s="1">
        <f t="shared" si="2"/>
        <v>0</v>
      </c>
      <c r="F17" s="1">
        <f t="shared" si="2"/>
        <v>0</v>
      </c>
      <c r="G17" s="1">
        <f t="shared" si="2"/>
        <v>0</v>
      </c>
      <c r="H17" s="1">
        <f t="shared" si="2"/>
        <v>0</v>
      </c>
      <c r="I17" s="1">
        <f t="shared" si="2"/>
        <v>0</v>
      </c>
      <c r="J17" s="1">
        <f t="shared" si="2"/>
        <v>0</v>
      </c>
      <c r="K17" s="5">
        <f t="shared" si="2"/>
        <v>0</v>
      </c>
      <c r="L17" s="1">
        <f t="shared" si="2"/>
        <v>0</v>
      </c>
      <c r="M17" s="1">
        <f t="shared" si="2"/>
        <v>0</v>
      </c>
      <c r="N17" s="1">
        <f t="shared" si="2"/>
        <v>0</v>
      </c>
      <c r="O17" s="1">
        <f t="shared" si="2"/>
        <v>0</v>
      </c>
      <c r="P17" s="1">
        <f t="shared" si="2"/>
        <v>0</v>
      </c>
      <c r="Q17" s="1">
        <f t="shared" si="2"/>
        <v>0</v>
      </c>
      <c r="R17" s="1">
        <f t="shared" si="2"/>
        <v>0</v>
      </c>
      <c r="S17" s="1">
        <f t="shared" si="2"/>
        <v>0</v>
      </c>
      <c r="T17" s="1">
        <f t="shared" si="2"/>
        <v>0</v>
      </c>
      <c r="U17" s="1">
        <f t="shared" si="2"/>
        <v>0</v>
      </c>
      <c r="V17" s="1">
        <f t="shared" si="2"/>
        <v>0</v>
      </c>
      <c r="W17" s="1">
        <f t="shared" si="2"/>
        <v>0</v>
      </c>
      <c r="X17" s="1">
        <f t="shared" si="2"/>
        <v>0</v>
      </c>
      <c r="Y17" s="1">
        <f t="shared" si="2"/>
        <v>0</v>
      </c>
      <c r="Z17" s="1">
        <f t="shared" si="2"/>
        <v>0</v>
      </c>
      <c r="AA17" s="1">
        <f t="shared" si="2"/>
        <v>0</v>
      </c>
      <c r="AB17" s="1">
        <f t="shared" si="2"/>
        <v>0</v>
      </c>
      <c r="AC17" s="1">
        <f t="shared" si="2"/>
        <v>0</v>
      </c>
      <c r="AD17" s="1">
        <f t="shared" si="2"/>
        <v>0</v>
      </c>
      <c r="AE17" s="1">
        <f t="shared" si="2"/>
        <v>0</v>
      </c>
      <c r="AF17" s="1">
        <f t="shared" si="2"/>
        <v>0</v>
      </c>
      <c r="AG17" s="1">
        <f t="shared" si="2"/>
        <v>0</v>
      </c>
      <c r="AH17" s="1">
        <f t="shared" si="2"/>
        <v>0</v>
      </c>
      <c r="AI17" s="1">
        <f t="shared" si="2"/>
        <v>0</v>
      </c>
      <c r="AJ17" s="1">
        <f t="shared" si="2"/>
        <v>0</v>
      </c>
      <c r="AK17" s="1">
        <f t="shared" si="2"/>
        <v>0</v>
      </c>
      <c r="AL17" s="1">
        <f t="shared" si="2"/>
        <v>0</v>
      </c>
      <c r="AM17" s="1">
        <f t="shared" si="2"/>
        <v>0</v>
      </c>
      <c r="AN17" s="1">
        <f t="shared" si="2"/>
        <v>0</v>
      </c>
      <c r="AO17" s="1">
        <f t="shared" si="2"/>
        <v>0</v>
      </c>
      <c r="AP17" s="1">
        <f t="shared" si="2"/>
        <v>0</v>
      </c>
      <c r="AQ17" s="1">
        <f t="shared" si="2"/>
        <v>0</v>
      </c>
      <c r="AR17" s="1">
        <f t="shared" si="2"/>
        <v>0</v>
      </c>
      <c r="AS17" s="1">
        <f t="shared" si="2"/>
        <v>0</v>
      </c>
      <c r="AT17" s="1">
        <f t="shared" si="2"/>
        <v>0</v>
      </c>
      <c r="AU17" s="1">
        <f t="shared" si="2"/>
        <v>0</v>
      </c>
      <c r="AV17" s="1">
        <f t="shared" si="2"/>
        <v>0</v>
      </c>
      <c r="AW17" s="1">
        <f t="shared" si="2"/>
        <v>0</v>
      </c>
      <c r="AX17" s="1">
        <f t="shared" si="2"/>
        <v>0</v>
      </c>
      <c r="AY17" s="1">
        <f t="shared" si="2"/>
        <v>0</v>
      </c>
      <c r="AZ17" s="1">
        <f t="shared" si="2"/>
        <v>0</v>
      </c>
      <c r="BA17" s="1">
        <f t="shared" si="2"/>
        <v>0</v>
      </c>
      <c r="BB17" s="1">
        <f t="shared" si="2"/>
        <v>0</v>
      </c>
      <c r="BC17" s="1">
        <f t="shared" si="2"/>
        <v>0</v>
      </c>
      <c r="BD17" s="1">
        <f t="shared" si="2"/>
        <v>0</v>
      </c>
      <c r="BE17" s="1">
        <f t="shared" si="2"/>
        <v>0</v>
      </c>
      <c r="BF17" s="1">
        <f t="shared" si="2"/>
        <v>0</v>
      </c>
      <c r="BG17" s="1">
        <f t="shared" si="2"/>
        <v>0</v>
      </c>
      <c r="BH17" s="1">
        <f t="shared" si="2"/>
        <v>0</v>
      </c>
      <c r="BI17" s="1">
        <f t="shared" si="2"/>
        <v>0</v>
      </c>
      <c r="BJ17" s="1">
        <f t="shared" si="2"/>
        <v>0</v>
      </c>
      <c r="BK17" s="1">
        <f t="shared" si="2"/>
        <v>0</v>
      </c>
      <c r="BL17" s="1">
        <f t="shared" si="2"/>
        <v>0</v>
      </c>
      <c r="BM17" s="1">
        <f t="shared" si="2"/>
        <v>0</v>
      </c>
      <c r="BN17" s="1">
        <f t="shared" si="2"/>
        <v>0</v>
      </c>
      <c r="BO17" s="1">
        <f t="shared" si="2"/>
        <v>0</v>
      </c>
      <c r="BP17" s="1">
        <f t="shared" si="2"/>
        <v>0</v>
      </c>
      <c r="BQ17" s="1">
        <f t="shared" si="3"/>
        <v>0</v>
      </c>
      <c r="BR17" s="1">
        <f t="shared" si="3"/>
        <v>0</v>
      </c>
      <c r="BS17" s="1">
        <f t="shared" si="3"/>
        <v>0</v>
      </c>
      <c r="BT17" s="1">
        <f t="shared" si="3"/>
        <v>0</v>
      </c>
      <c r="BU17" s="1">
        <f t="shared" si="3"/>
        <v>0</v>
      </c>
      <c r="BV17" s="1">
        <f t="shared" si="3"/>
        <v>0</v>
      </c>
      <c r="BW17" s="1">
        <f t="shared" si="3"/>
        <v>0</v>
      </c>
      <c r="BX17" s="1">
        <f t="shared" si="3"/>
        <v>0</v>
      </c>
      <c r="BY17" s="1">
        <f t="shared" si="3"/>
        <v>0</v>
      </c>
      <c r="BZ17" s="1">
        <f t="shared" si="3"/>
        <v>0</v>
      </c>
      <c r="CA17" s="1">
        <f t="shared" si="3"/>
        <v>0</v>
      </c>
      <c r="CB17" s="1">
        <f t="shared" si="3"/>
        <v>0</v>
      </c>
      <c r="CC17" s="1">
        <f t="shared" si="3"/>
        <v>0</v>
      </c>
      <c r="CD17" s="1">
        <f t="shared" si="3"/>
        <v>0</v>
      </c>
      <c r="CE17" s="1">
        <f t="shared" si="3"/>
        <v>0</v>
      </c>
      <c r="CF17" s="1">
        <f t="shared" si="3"/>
        <v>0</v>
      </c>
      <c r="CG17" s="1">
        <f t="shared" si="3"/>
        <v>0</v>
      </c>
      <c r="CH17" s="1">
        <f t="shared" si="3"/>
        <v>0</v>
      </c>
      <c r="CI17" s="1">
        <f t="shared" si="3"/>
        <v>0</v>
      </c>
      <c r="CJ17" s="1">
        <f t="shared" si="3"/>
        <v>0</v>
      </c>
      <c r="CK17" s="1">
        <f t="shared" si="3"/>
        <v>0</v>
      </c>
      <c r="CL17" s="1">
        <f t="shared" si="3"/>
        <v>0</v>
      </c>
      <c r="CM17" s="1">
        <f t="shared" si="3"/>
        <v>0</v>
      </c>
      <c r="CN17" s="1">
        <f t="shared" si="3"/>
        <v>0</v>
      </c>
      <c r="CO17" s="1">
        <f t="shared" si="3"/>
        <v>0</v>
      </c>
      <c r="CP17" s="1">
        <f t="shared" si="3"/>
        <v>0</v>
      </c>
      <c r="CQ17" s="1">
        <f t="shared" si="3"/>
        <v>0</v>
      </c>
      <c r="CR17" s="1">
        <f t="shared" si="3"/>
        <v>0</v>
      </c>
      <c r="CS17" s="1">
        <f t="shared" si="3"/>
        <v>0</v>
      </c>
      <c r="CT17" s="1">
        <f t="shared" si="3"/>
        <v>0</v>
      </c>
      <c r="CU17" s="1">
        <f t="shared" si="3"/>
        <v>0</v>
      </c>
      <c r="CV17" s="1">
        <f t="shared" si="3"/>
        <v>0</v>
      </c>
      <c r="CW17" s="1">
        <f t="shared" si="3"/>
        <v>0</v>
      </c>
      <c r="CX17" s="1">
        <f t="shared" si="3"/>
        <v>0</v>
      </c>
      <c r="CY17" s="1">
        <f t="shared" si="3"/>
        <v>0</v>
      </c>
      <c r="CZ17" s="1">
        <f t="shared" si="3"/>
        <v>0</v>
      </c>
      <c r="DA17" s="1">
        <f t="shared" si="3"/>
        <v>0</v>
      </c>
      <c r="DB17" s="1">
        <f t="shared" si="3"/>
        <v>0</v>
      </c>
      <c r="DC17" s="1">
        <f t="shared" si="3"/>
        <v>0</v>
      </c>
      <c r="DD17" s="1">
        <f t="shared" si="3"/>
        <v>0</v>
      </c>
      <c r="DE17" s="1">
        <f t="shared" si="3"/>
        <v>0</v>
      </c>
      <c r="DF17" s="1">
        <f t="shared" si="3"/>
        <v>0</v>
      </c>
      <c r="DG17" s="1">
        <f t="shared" si="3"/>
        <v>0</v>
      </c>
      <c r="DH17" s="1">
        <f t="shared" si="3"/>
        <v>0</v>
      </c>
      <c r="DI17" s="1">
        <f t="shared" si="3"/>
        <v>0</v>
      </c>
      <c r="DJ17" s="1">
        <f t="shared" si="3"/>
        <v>0</v>
      </c>
      <c r="DK17" s="1">
        <f t="shared" si="3"/>
        <v>0</v>
      </c>
      <c r="DL17" s="1">
        <f t="shared" si="3"/>
        <v>0</v>
      </c>
    </row>
    <row r="18" spans="1:116" x14ac:dyDescent="0.25">
      <c r="B18">
        <v>5</v>
      </c>
      <c r="C18" t="s">
        <v>3</v>
      </c>
      <c r="D18" s="1">
        <f t="shared" si="4"/>
        <v>0</v>
      </c>
      <c r="E18" s="1">
        <f t="shared" si="2"/>
        <v>0</v>
      </c>
      <c r="F18" s="1">
        <f t="shared" si="2"/>
        <v>0</v>
      </c>
      <c r="G18" s="1">
        <f t="shared" si="2"/>
        <v>0</v>
      </c>
      <c r="H18" s="1">
        <f t="shared" si="2"/>
        <v>0</v>
      </c>
      <c r="I18" s="1">
        <f t="shared" si="2"/>
        <v>0</v>
      </c>
      <c r="J18" s="1">
        <f t="shared" si="2"/>
        <v>0</v>
      </c>
      <c r="K18" s="5">
        <f t="shared" si="2"/>
        <v>0</v>
      </c>
      <c r="L18" s="1">
        <f t="shared" si="2"/>
        <v>0</v>
      </c>
      <c r="M18" s="1">
        <f t="shared" si="2"/>
        <v>0</v>
      </c>
      <c r="N18" s="1">
        <f t="shared" si="2"/>
        <v>0</v>
      </c>
      <c r="O18" s="1">
        <f t="shared" si="2"/>
        <v>0</v>
      </c>
      <c r="P18" s="1">
        <f t="shared" si="2"/>
        <v>0</v>
      </c>
      <c r="Q18" s="1">
        <f t="shared" si="2"/>
        <v>0</v>
      </c>
      <c r="R18" s="1">
        <f t="shared" si="2"/>
        <v>0</v>
      </c>
      <c r="S18" s="1">
        <f t="shared" si="2"/>
        <v>0</v>
      </c>
      <c r="T18" s="1">
        <f t="shared" si="2"/>
        <v>0</v>
      </c>
      <c r="U18" s="1">
        <f t="shared" si="2"/>
        <v>0</v>
      </c>
      <c r="V18" s="1">
        <f t="shared" si="2"/>
        <v>0</v>
      </c>
      <c r="W18" s="1">
        <f t="shared" si="2"/>
        <v>0</v>
      </c>
      <c r="X18" s="1">
        <f t="shared" si="2"/>
        <v>0</v>
      </c>
      <c r="Y18" s="1">
        <f t="shared" si="2"/>
        <v>0</v>
      </c>
      <c r="Z18" s="1">
        <f t="shared" si="2"/>
        <v>0</v>
      </c>
      <c r="AA18" s="1">
        <f t="shared" si="2"/>
        <v>0</v>
      </c>
      <c r="AB18" s="1">
        <f t="shared" si="2"/>
        <v>0</v>
      </c>
      <c r="AC18" s="1">
        <f t="shared" si="2"/>
        <v>0</v>
      </c>
      <c r="AD18" s="1">
        <f t="shared" si="2"/>
        <v>0</v>
      </c>
      <c r="AE18" s="1">
        <f t="shared" si="2"/>
        <v>0</v>
      </c>
      <c r="AF18" s="1">
        <f t="shared" si="2"/>
        <v>0</v>
      </c>
      <c r="AG18" s="1">
        <f t="shared" si="2"/>
        <v>0</v>
      </c>
      <c r="AH18" s="1">
        <f t="shared" ref="AH18:CS19" si="5">(AH6*$B$12)/$B6*100</f>
        <v>0</v>
      </c>
      <c r="AI18" s="1">
        <f t="shared" si="5"/>
        <v>0</v>
      </c>
      <c r="AJ18" s="1">
        <f t="shared" si="5"/>
        <v>0</v>
      </c>
      <c r="AK18" s="1">
        <f t="shared" si="5"/>
        <v>0</v>
      </c>
      <c r="AL18" s="1">
        <f t="shared" si="5"/>
        <v>0</v>
      </c>
      <c r="AM18" s="1">
        <f t="shared" si="5"/>
        <v>0</v>
      </c>
      <c r="AN18" s="1">
        <f t="shared" si="5"/>
        <v>0</v>
      </c>
      <c r="AO18" s="1">
        <f t="shared" si="5"/>
        <v>0</v>
      </c>
      <c r="AP18" s="1">
        <f t="shared" si="5"/>
        <v>0</v>
      </c>
      <c r="AQ18" s="1">
        <f t="shared" si="5"/>
        <v>0</v>
      </c>
      <c r="AR18" s="1">
        <f t="shared" si="5"/>
        <v>0</v>
      </c>
      <c r="AS18" s="1">
        <f t="shared" si="5"/>
        <v>0</v>
      </c>
      <c r="AT18" s="1">
        <f t="shared" si="5"/>
        <v>0</v>
      </c>
      <c r="AU18" s="1">
        <f t="shared" si="5"/>
        <v>0</v>
      </c>
      <c r="AV18" s="1">
        <f t="shared" si="5"/>
        <v>0</v>
      </c>
      <c r="AW18" s="1">
        <f t="shared" si="5"/>
        <v>0</v>
      </c>
      <c r="AX18" s="1">
        <f t="shared" si="5"/>
        <v>0</v>
      </c>
      <c r="AY18" s="1">
        <f t="shared" si="5"/>
        <v>0</v>
      </c>
      <c r="AZ18" s="1">
        <f t="shared" si="5"/>
        <v>0</v>
      </c>
      <c r="BA18" s="1">
        <f t="shared" si="5"/>
        <v>0</v>
      </c>
      <c r="BB18" s="1">
        <f t="shared" si="5"/>
        <v>0</v>
      </c>
      <c r="BC18" s="1">
        <f t="shared" si="5"/>
        <v>0</v>
      </c>
      <c r="BD18" s="1">
        <f t="shared" si="5"/>
        <v>0</v>
      </c>
      <c r="BE18" s="1">
        <f t="shared" si="5"/>
        <v>0</v>
      </c>
      <c r="BF18" s="1">
        <f t="shared" si="5"/>
        <v>0</v>
      </c>
      <c r="BG18" s="1">
        <f t="shared" si="5"/>
        <v>0</v>
      </c>
      <c r="BH18" s="1">
        <f t="shared" si="5"/>
        <v>0</v>
      </c>
      <c r="BI18" s="1">
        <f t="shared" si="5"/>
        <v>0</v>
      </c>
      <c r="BJ18" s="1">
        <f t="shared" si="5"/>
        <v>0</v>
      </c>
      <c r="BK18" s="1">
        <f t="shared" si="5"/>
        <v>0</v>
      </c>
      <c r="BL18" s="1">
        <f t="shared" si="5"/>
        <v>0</v>
      </c>
      <c r="BM18" s="1">
        <f t="shared" si="5"/>
        <v>0</v>
      </c>
      <c r="BN18" s="1">
        <f t="shared" si="5"/>
        <v>0</v>
      </c>
      <c r="BO18" s="1">
        <f t="shared" si="5"/>
        <v>0</v>
      </c>
      <c r="BP18" s="1">
        <f t="shared" si="5"/>
        <v>0</v>
      </c>
      <c r="BQ18" s="1">
        <f t="shared" si="3"/>
        <v>0</v>
      </c>
      <c r="BR18" s="1">
        <f t="shared" si="3"/>
        <v>0</v>
      </c>
      <c r="BS18" s="1">
        <f t="shared" si="3"/>
        <v>0</v>
      </c>
      <c r="BT18" s="1">
        <f t="shared" si="3"/>
        <v>0</v>
      </c>
      <c r="BU18" s="1">
        <f t="shared" si="3"/>
        <v>0</v>
      </c>
      <c r="BV18" s="1">
        <f t="shared" si="3"/>
        <v>0</v>
      </c>
      <c r="BW18" s="1">
        <f t="shared" si="3"/>
        <v>0</v>
      </c>
      <c r="BX18" s="1">
        <f t="shared" si="3"/>
        <v>0</v>
      </c>
      <c r="BY18" s="1">
        <f t="shared" si="3"/>
        <v>0</v>
      </c>
      <c r="BZ18" s="1">
        <f t="shared" si="3"/>
        <v>0</v>
      </c>
      <c r="CA18" s="1">
        <f t="shared" si="3"/>
        <v>0</v>
      </c>
      <c r="CB18" s="1">
        <f t="shared" si="3"/>
        <v>0</v>
      </c>
      <c r="CC18" s="1">
        <f t="shared" si="3"/>
        <v>0</v>
      </c>
      <c r="CD18" s="1">
        <f t="shared" si="3"/>
        <v>0</v>
      </c>
      <c r="CE18" s="1">
        <f t="shared" si="3"/>
        <v>0</v>
      </c>
      <c r="CF18" s="1">
        <f t="shared" si="3"/>
        <v>0</v>
      </c>
      <c r="CG18" s="1">
        <f t="shared" si="3"/>
        <v>0</v>
      </c>
      <c r="CH18" s="1">
        <f t="shared" si="3"/>
        <v>0</v>
      </c>
      <c r="CI18" s="1">
        <f t="shared" si="3"/>
        <v>0</v>
      </c>
      <c r="CJ18" s="1">
        <f t="shared" si="3"/>
        <v>0</v>
      </c>
      <c r="CK18" s="1">
        <f t="shared" si="3"/>
        <v>0</v>
      </c>
      <c r="CL18" s="1">
        <f t="shared" si="3"/>
        <v>0</v>
      </c>
      <c r="CM18" s="1">
        <f t="shared" si="3"/>
        <v>0</v>
      </c>
      <c r="CN18" s="1">
        <f t="shared" si="3"/>
        <v>0</v>
      </c>
      <c r="CO18" s="1">
        <f t="shared" si="3"/>
        <v>0</v>
      </c>
      <c r="CP18" s="1">
        <f t="shared" si="3"/>
        <v>0</v>
      </c>
      <c r="CQ18" s="1">
        <f t="shared" si="3"/>
        <v>0</v>
      </c>
      <c r="CR18" s="1">
        <f t="shared" si="3"/>
        <v>0</v>
      </c>
      <c r="CS18" s="1">
        <f t="shared" si="3"/>
        <v>0</v>
      </c>
      <c r="CT18" s="1">
        <f t="shared" si="3"/>
        <v>0</v>
      </c>
      <c r="CU18" s="1">
        <f t="shared" si="3"/>
        <v>0</v>
      </c>
      <c r="CV18" s="1">
        <f t="shared" si="3"/>
        <v>0</v>
      </c>
      <c r="CW18" s="1">
        <f t="shared" si="3"/>
        <v>0</v>
      </c>
      <c r="CX18" s="1">
        <f t="shared" si="3"/>
        <v>0</v>
      </c>
      <c r="CY18" s="1">
        <f t="shared" si="3"/>
        <v>0</v>
      </c>
      <c r="CZ18" s="1">
        <f t="shared" si="3"/>
        <v>0</v>
      </c>
      <c r="DA18" s="1">
        <f t="shared" si="3"/>
        <v>0</v>
      </c>
      <c r="DB18" s="1">
        <f t="shared" si="3"/>
        <v>0</v>
      </c>
      <c r="DC18" s="1">
        <f t="shared" si="3"/>
        <v>0</v>
      </c>
      <c r="DD18" s="1">
        <f t="shared" si="3"/>
        <v>0</v>
      </c>
      <c r="DE18" s="1">
        <f t="shared" si="3"/>
        <v>0</v>
      </c>
      <c r="DF18" s="1">
        <f t="shared" si="3"/>
        <v>0</v>
      </c>
      <c r="DG18" s="1">
        <f t="shared" si="3"/>
        <v>0</v>
      </c>
      <c r="DH18" s="1">
        <f t="shared" si="3"/>
        <v>0</v>
      </c>
      <c r="DI18" s="1">
        <f t="shared" si="3"/>
        <v>0</v>
      </c>
      <c r="DJ18" s="1">
        <f t="shared" si="3"/>
        <v>0</v>
      </c>
      <c r="DK18" s="1">
        <f t="shared" si="3"/>
        <v>0</v>
      </c>
      <c r="DL18" s="1">
        <f t="shared" si="3"/>
        <v>0</v>
      </c>
    </row>
    <row r="19" spans="1:116" x14ac:dyDescent="0.25">
      <c r="B19">
        <v>6</v>
      </c>
      <c r="C19" t="s">
        <v>4</v>
      </c>
      <c r="D19" s="1">
        <f t="shared" si="4"/>
        <v>82.433008071515971</v>
      </c>
      <c r="E19" s="1">
        <f t="shared" si="4"/>
        <v>88.740257524759031</v>
      </c>
      <c r="F19" s="1">
        <f t="shared" si="4"/>
        <v>89.562942236051597</v>
      </c>
      <c r="G19" s="1">
        <f t="shared" si="4"/>
        <v>88.082109755724986</v>
      </c>
      <c r="H19" s="1">
        <f t="shared" si="4"/>
        <v>89.617787883471109</v>
      </c>
      <c r="I19" s="1">
        <f t="shared" si="4"/>
        <v>89.124177056695572</v>
      </c>
      <c r="J19" s="1">
        <f t="shared" si="4"/>
        <v>85.559209974427759</v>
      </c>
      <c r="K19" s="5">
        <f t="shared" si="4"/>
        <v>87.91757281346645</v>
      </c>
      <c r="L19" s="1">
        <f t="shared" si="4"/>
        <v>89.453250941212602</v>
      </c>
      <c r="M19" s="1">
        <f t="shared" si="4"/>
        <v>87.588498928949448</v>
      </c>
      <c r="N19" s="1">
        <f t="shared" si="4"/>
        <v>89.946861767988139</v>
      </c>
      <c r="O19" s="1">
        <f t="shared" si="4"/>
        <v>89.837170473149129</v>
      </c>
      <c r="P19" s="1">
        <f t="shared" si="4"/>
        <v>89.343559646373592</v>
      </c>
      <c r="Q19" s="1">
        <f t="shared" si="4"/>
        <v>87.259425044432405</v>
      </c>
      <c r="R19" s="1">
        <f t="shared" si="4"/>
        <v>88.575720582500523</v>
      </c>
      <c r="S19" s="1">
        <f t="shared" si="4"/>
        <v>89.453250941212602</v>
      </c>
      <c r="T19" s="1">
        <f t="shared" ref="T19:CA23" si="6">(T7*$B$12)/$B7*100</f>
        <v>88.191801050563981</v>
      </c>
      <c r="U19" s="1">
        <f t="shared" si="6"/>
        <v>89.892016120568641</v>
      </c>
      <c r="V19" s="1">
        <f t="shared" si="6"/>
        <v>90.385626947344193</v>
      </c>
      <c r="W19" s="1">
        <f t="shared" si="6"/>
        <v>89.014485761856562</v>
      </c>
      <c r="X19" s="1">
        <f t="shared" si="6"/>
        <v>87.040042454754385</v>
      </c>
      <c r="Y19" s="1">
        <f t="shared" si="6"/>
        <v>87.369116339271415</v>
      </c>
      <c r="Z19" s="1">
        <f t="shared" si="6"/>
        <v>90.056553062827163</v>
      </c>
      <c r="AA19" s="1">
        <f t="shared" si="6"/>
        <v>87.753035871207942</v>
      </c>
      <c r="AB19" s="1">
        <f t="shared" si="6"/>
        <v>90.275935652505169</v>
      </c>
      <c r="AC19" s="1">
        <f t="shared" si="6"/>
        <v>90.111398710246661</v>
      </c>
      <c r="AD19" s="1">
        <f t="shared" si="6"/>
        <v>89.17902270411507</v>
      </c>
      <c r="AE19" s="1">
        <f t="shared" si="6"/>
        <v>87.698190223788444</v>
      </c>
      <c r="AF19" s="1">
        <f t="shared" si="6"/>
        <v>85.778592564105764</v>
      </c>
      <c r="AG19" s="1">
        <f t="shared" si="6"/>
        <v>89.892016120568641</v>
      </c>
      <c r="AH19" s="1">
        <f t="shared" si="6"/>
        <v>89.398405293793104</v>
      </c>
      <c r="AI19" s="1">
        <f t="shared" si="6"/>
        <v>89.06933140927606</v>
      </c>
      <c r="AJ19" s="1">
        <f t="shared" si="6"/>
        <v>87.91757281346645</v>
      </c>
      <c r="AK19" s="1">
        <f t="shared" si="6"/>
        <v>88.685411877339533</v>
      </c>
      <c r="AL19" s="1">
        <f t="shared" si="6"/>
        <v>86.546431627978848</v>
      </c>
      <c r="AM19" s="1">
        <f t="shared" si="6"/>
        <v>88.466029287661513</v>
      </c>
      <c r="AN19" s="1">
        <f t="shared" si="6"/>
        <v>90.166244357666173</v>
      </c>
      <c r="AO19" s="1">
        <f t="shared" si="6"/>
        <v>87.094888102173883</v>
      </c>
      <c r="AP19" s="1">
        <f t="shared" si="6"/>
        <v>89.562942236051597</v>
      </c>
      <c r="AQ19" s="1">
        <f t="shared" si="6"/>
        <v>90.056553062827163</v>
      </c>
      <c r="AR19" s="1">
        <f t="shared" si="6"/>
        <v>89.124177056695572</v>
      </c>
      <c r="AS19" s="1">
        <f t="shared" si="6"/>
        <v>83.639612314745065</v>
      </c>
      <c r="AT19" s="1">
        <f t="shared" si="6"/>
        <v>88.575720582500523</v>
      </c>
      <c r="AU19" s="1">
        <f t="shared" si="6"/>
        <v>90.385626947344193</v>
      </c>
      <c r="AV19" s="1">
        <f t="shared" si="6"/>
        <v>87.643344576368946</v>
      </c>
      <c r="AW19" s="1">
        <f>(AW7*$B$12)/$B7*100</f>
        <v>90.5501638896027</v>
      </c>
      <c r="AX19" s="1">
        <f t="shared" si="6"/>
        <v>90.605009537022198</v>
      </c>
      <c r="AY19" s="1">
        <f t="shared" si="6"/>
        <v>89.672633530890607</v>
      </c>
      <c r="AZ19" s="1">
        <f t="shared" si="6"/>
        <v>86.107666448622794</v>
      </c>
      <c r="BA19" s="1">
        <f t="shared" si="6"/>
        <v>88.904794467017538</v>
      </c>
      <c r="BB19" s="1">
        <f t="shared" si="6"/>
        <v>90.934083421539242</v>
      </c>
      <c r="BC19" s="1">
        <f t="shared" si="6"/>
        <v>87.314270691851917</v>
      </c>
      <c r="BD19" s="1">
        <f t="shared" si="6"/>
        <v>91.09862036379775</v>
      </c>
      <c r="BE19" s="1">
        <f t="shared" si="6"/>
        <v>91.153466011217262</v>
      </c>
      <c r="BF19" s="1">
        <f t="shared" si="6"/>
        <v>90.385626947344193</v>
      </c>
      <c r="BG19" s="1">
        <f t="shared" si="6"/>
        <v>85.668901269266755</v>
      </c>
      <c r="BH19" s="1">
        <f t="shared" si="6"/>
        <v>89.5080965886321</v>
      </c>
      <c r="BI19" s="1">
        <f t="shared" si="6"/>
        <v>89.124177056695572</v>
      </c>
      <c r="BJ19" s="1">
        <f t="shared" si="6"/>
        <v>89.672633530890607</v>
      </c>
      <c r="BK19" s="1">
        <f t="shared" si="6"/>
        <v>87.807881518627454</v>
      </c>
      <c r="BL19" s="1">
        <f t="shared" si="6"/>
        <v>89.453250941212602</v>
      </c>
      <c r="BM19" s="1">
        <f t="shared" si="6"/>
        <v>88.466029287661513</v>
      </c>
      <c r="BN19" s="1">
        <f t="shared" si="6"/>
        <v>83.475075372486558</v>
      </c>
      <c r="BO19" s="1">
        <f t="shared" si="6"/>
        <v>87.91757281346645</v>
      </c>
      <c r="BP19" s="1">
        <f t="shared" si="5"/>
        <v>90.769546479280734</v>
      </c>
      <c r="BQ19" s="1">
        <f t="shared" si="5"/>
        <v>88.904794467017538</v>
      </c>
      <c r="BR19" s="1">
        <f t="shared" si="5"/>
        <v>88.466029287661513</v>
      </c>
      <c r="BS19" s="1">
        <f t="shared" si="5"/>
        <v>90.495318242183203</v>
      </c>
      <c r="BT19" s="1">
        <f t="shared" si="5"/>
        <v>90.001707415407637</v>
      </c>
      <c r="BU19" s="1">
        <f t="shared" si="5"/>
        <v>84.242914436359627</v>
      </c>
      <c r="BV19" s="1">
        <f t="shared" si="5"/>
        <v>89.06933140927606</v>
      </c>
      <c r="BW19" s="1">
        <f t="shared" si="5"/>
        <v>90.330781299924666</v>
      </c>
      <c r="BX19" s="1">
        <f t="shared" si="5"/>
        <v>88.84994881959804</v>
      </c>
      <c r="BY19" s="1">
        <f t="shared" si="5"/>
        <v>88.575720582500523</v>
      </c>
      <c r="BZ19" s="1">
        <f t="shared" si="5"/>
        <v>91.537385543153789</v>
      </c>
      <c r="CA19" s="1">
        <f t="shared" si="5"/>
        <v>89.782324825729631</v>
      </c>
      <c r="CB19" s="1">
        <f t="shared" si="5"/>
        <v>83.255692782808538</v>
      </c>
      <c r="CC19" s="1">
        <f t="shared" si="5"/>
        <v>88.520874935081011</v>
      </c>
      <c r="CD19" s="1">
        <f t="shared" si="5"/>
        <v>91.318002953475769</v>
      </c>
      <c r="CE19" s="1">
        <f t="shared" si="5"/>
        <v>90.934083421539242</v>
      </c>
      <c r="CF19" s="1">
        <f t="shared" si="5"/>
        <v>88.740257524759031</v>
      </c>
      <c r="CG19" s="1">
        <f t="shared" si="5"/>
        <v>91.921305075090316</v>
      </c>
      <c r="CH19" s="1">
        <f t="shared" si="5"/>
        <v>90.605009537022198</v>
      </c>
      <c r="CI19" s="1">
        <f t="shared" si="5"/>
        <v>82.378162424096459</v>
      </c>
      <c r="CJ19" s="1">
        <f t="shared" si="5"/>
        <v>90.001707415407637</v>
      </c>
      <c r="CK19" s="1">
        <f t="shared" si="5"/>
        <v>90.495318242183203</v>
      </c>
      <c r="CL19" s="1">
        <f t="shared" si="5"/>
        <v>88.685411877339533</v>
      </c>
      <c r="CM19" s="1">
        <f t="shared" si="5"/>
        <v>86.710968570237341</v>
      </c>
      <c r="CN19" s="1">
        <f t="shared" si="5"/>
        <v>89.233868351534568</v>
      </c>
      <c r="CO19" s="1">
        <f t="shared" si="5"/>
        <v>88.904794467017538</v>
      </c>
      <c r="CP19" s="1">
        <f t="shared" si="5"/>
        <v>83.639612314745065</v>
      </c>
      <c r="CQ19" s="1">
        <f t="shared" si="5"/>
        <v>87.91757281346645</v>
      </c>
      <c r="CR19" s="1">
        <f t="shared" si="5"/>
        <v>88.795103172178528</v>
      </c>
      <c r="CS19" s="1">
        <f t="shared" si="5"/>
        <v>88.84994881959804</v>
      </c>
      <c r="CT19" s="1">
        <f t="shared" si="3"/>
        <v>88.84994881959804</v>
      </c>
      <c r="CU19" s="1">
        <f t="shared" si="3"/>
        <v>89.946861767988139</v>
      </c>
      <c r="CV19" s="1">
        <f t="shared" si="3"/>
        <v>89.782324825729631</v>
      </c>
      <c r="CW19" s="1">
        <f t="shared" si="3"/>
        <v>86.601277275398346</v>
      </c>
      <c r="CX19" s="1">
        <f t="shared" si="3"/>
        <v>87.47880763411041</v>
      </c>
      <c r="CY19" s="1">
        <f t="shared" si="3"/>
        <v>89.672633530890607</v>
      </c>
      <c r="CZ19" s="1">
        <f t="shared" si="3"/>
        <v>90.166244357666173</v>
      </c>
      <c r="DA19" s="1">
        <f t="shared" si="3"/>
        <v>90.166244357666173</v>
      </c>
      <c r="DB19" s="1">
        <f t="shared" si="3"/>
        <v>91.592231190573287</v>
      </c>
      <c r="DC19" s="1">
        <f t="shared" si="3"/>
        <v>90.495318242183203</v>
      </c>
      <c r="DD19" s="1">
        <f t="shared" si="3"/>
        <v>88.191801050563981</v>
      </c>
      <c r="DE19" s="1">
        <f t="shared" si="3"/>
        <v>89.06933140927606</v>
      </c>
      <c r="DF19" s="1">
        <f t="shared" si="3"/>
        <v>91.537385543153789</v>
      </c>
      <c r="DG19" s="1">
        <f t="shared" si="3"/>
        <v>91.482539895734291</v>
      </c>
      <c r="DH19" s="1">
        <f t="shared" si="3"/>
        <v>89.343559646373592</v>
      </c>
      <c r="DI19" s="1">
        <f t="shared" ref="BQ19:DL23" si="7">(DI7*$B$12)/$B7*100</f>
        <v>91.866459427670819</v>
      </c>
      <c r="DJ19" s="1">
        <f t="shared" si="7"/>
        <v>91.263157306056257</v>
      </c>
      <c r="DK19" s="1">
        <f t="shared" si="7"/>
        <v>87.753035871207942</v>
      </c>
      <c r="DL19" s="1">
        <f t="shared" si="7"/>
        <v>89.727479178310134</v>
      </c>
    </row>
    <row r="20" spans="1:116" x14ac:dyDescent="0.25">
      <c r="B20">
        <v>7</v>
      </c>
      <c r="C20" t="s">
        <v>5</v>
      </c>
      <c r="D20" s="1">
        <f t="shared" si="4"/>
        <v>27.324319041347962</v>
      </c>
      <c r="E20" s="1">
        <f t="shared" si="4"/>
        <v>40.215227621338734</v>
      </c>
      <c r="F20" s="1">
        <f t="shared" si="4"/>
        <v>12.780729874178887</v>
      </c>
      <c r="G20" s="1">
        <f t="shared" si="4"/>
        <v>34.816471036556273</v>
      </c>
      <c r="H20" s="1">
        <f t="shared" si="4"/>
        <v>31.621288568011551</v>
      </c>
      <c r="I20" s="1">
        <f t="shared" si="4"/>
        <v>26.663246806476636</v>
      </c>
      <c r="J20" s="1">
        <f t="shared" si="4"/>
        <v>19.611809634515875</v>
      </c>
      <c r="K20" s="5">
        <f t="shared" si="4"/>
        <v>21.815383750753618</v>
      </c>
      <c r="L20" s="1">
        <f t="shared" si="4"/>
        <v>34.816471036556273</v>
      </c>
      <c r="M20" s="1">
        <f t="shared" si="4"/>
        <v>6.1700075254656692</v>
      </c>
      <c r="N20" s="1">
        <f t="shared" si="4"/>
        <v>26.222531983229096</v>
      </c>
      <c r="O20" s="1">
        <f t="shared" si="4"/>
        <v>28.095569982031172</v>
      </c>
      <c r="P20" s="1">
        <f t="shared" si="4"/>
        <v>23.027349514684371</v>
      </c>
      <c r="Q20" s="1">
        <f t="shared" si="4"/>
        <v>19.721988340327766</v>
      </c>
      <c r="R20" s="1">
        <f t="shared" si="4"/>
        <v>17.738771635713796</v>
      </c>
      <c r="S20" s="1">
        <f t="shared" si="4"/>
        <v>37.350581270229675</v>
      </c>
      <c r="T20" s="1">
        <f t="shared" si="6"/>
        <v>8.0430455242677468</v>
      </c>
      <c r="U20" s="1">
        <f t="shared" si="6"/>
        <v>19.171094811268325</v>
      </c>
      <c r="V20" s="1">
        <f t="shared" si="6"/>
        <v>26.553068100664749</v>
      </c>
      <c r="W20" s="1">
        <f t="shared" si="6"/>
        <v>21.595026339129841</v>
      </c>
      <c r="X20" s="1">
        <f t="shared" si="6"/>
        <v>25.671638454169653</v>
      </c>
      <c r="Y20" s="1">
        <f t="shared" si="6"/>
        <v>13.441802109050208</v>
      </c>
      <c r="Z20" s="1">
        <f t="shared" si="6"/>
        <v>39.77451279809118</v>
      </c>
      <c r="AA20" s="1">
        <f t="shared" si="6"/>
        <v>6.9412584661488781</v>
      </c>
      <c r="AB20" s="1">
        <f t="shared" si="6"/>
        <v>27.654855158783626</v>
      </c>
      <c r="AC20" s="1">
        <f t="shared" si="6"/>
        <v>24.459672690238904</v>
      </c>
      <c r="AD20" s="1">
        <f t="shared" si="6"/>
        <v>21.264490221694178</v>
      </c>
      <c r="AE20" s="1">
        <f t="shared" si="6"/>
        <v>22.035741162377391</v>
      </c>
      <c r="AF20" s="1">
        <f t="shared" si="6"/>
        <v>6.2801862312775558</v>
      </c>
      <c r="AG20" s="1">
        <f t="shared" si="6"/>
        <v>43.740946207319112</v>
      </c>
      <c r="AH20" s="1">
        <f t="shared" si="6"/>
        <v>11.458585404436242</v>
      </c>
      <c r="AI20" s="1">
        <f t="shared" si="6"/>
        <v>26.112353277417206</v>
      </c>
      <c r="AJ20" s="1">
        <f t="shared" si="6"/>
        <v>18.399843870585119</v>
      </c>
      <c r="AK20" s="1">
        <f t="shared" si="6"/>
        <v>25.341102336734</v>
      </c>
      <c r="AL20" s="1">
        <f t="shared" si="6"/>
        <v>24.239315278615127</v>
      </c>
      <c r="AM20" s="1">
        <f t="shared" si="6"/>
        <v>26.222531983229096</v>
      </c>
      <c r="AN20" s="1">
        <f t="shared" si="6"/>
        <v>28.646463511090602</v>
      </c>
      <c r="AO20" s="1">
        <f t="shared" si="6"/>
        <v>6.1700075254656692</v>
      </c>
      <c r="AP20" s="1">
        <f t="shared" si="6"/>
        <v>30.850037627328341</v>
      </c>
      <c r="AQ20" s="1">
        <f t="shared" si="6"/>
        <v>30.299144098268911</v>
      </c>
      <c r="AR20" s="1">
        <f t="shared" si="6"/>
        <v>21.815383750753618</v>
      </c>
      <c r="AS20" s="1">
        <f t="shared" si="6"/>
        <v>13.992695638109643</v>
      </c>
      <c r="AT20" s="1">
        <f t="shared" si="6"/>
        <v>17.187878106654363</v>
      </c>
      <c r="AU20" s="1">
        <f t="shared" si="6"/>
        <v>37.350581270229675</v>
      </c>
      <c r="AV20" s="1">
        <f t="shared" si="6"/>
        <v>5.729292702218121</v>
      </c>
      <c r="AW20" s="1">
        <f t="shared" si="6"/>
        <v>27.214140335536076</v>
      </c>
      <c r="AX20" s="1">
        <f t="shared" si="6"/>
        <v>25.781817159981539</v>
      </c>
      <c r="AY20" s="1">
        <f t="shared" si="6"/>
        <v>23.357885632120031</v>
      </c>
      <c r="AZ20" s="1">
        <f t="shared" si="6"/>
        <v>28.976999628526269</v>
      </c>
      <c r="BA20" s="1">
        <f t="shared" si="6"/>
        <v>15.975912342723605</v>
      </c>
      <c r="BB20" s="1">
        <f t="shared" si="6"/>
        <v>44.732554559626102</v>
      </c>
      <c r="BC20" s="1">
        <f t="shared" si="6"/>
        <v>5.2885778789705729</v>
      </c>
      <c r="BD20" s="1">
        <f t="shared" si="6"/>
        <v>26.442889394852862</v>
      </c>
      <c r="BE20" s="1">
        <f t="shared" si="6"/>
        <v>25.891995865793433</v>
      </c>
      <c r="BF20" s="1">
        <f t="shared" si="6"/>
        <v>23.688421749555694</v>
      </c>
      <c r="BG20" s="1">
        <f t="shared" si="6"/>
        <v>22.035741162377391</v>
      </c>
      <c r="BH20" s="1">
        <f t="shared" si="6"/>
        <v>15.42501881366417</v>
      </c>
      <c r="BI20" s="1">
        <f t="shared" si="6"/>
        <v>41.42719338526949</v>
      </c>
      <c r="BJ20" s="1">
        <f t="shared" si="6"/>
        <v>12.560372462555112</v>
      </c>
      <c r="BK20" s="1">
        <f t="shared" si="6"/>
        <v>36.248794212110802</v>
      </c>
      <c r="BL20" s="1">
        <f t="shared" si="6"/>
        <v>28.426106099466828</v>
      </c>
      <c r="BM20" s="1">
        <f t="shared" si="6"/>
        <v>25.561459748357773</v>
      </c>
      <c r="BN20" s="1">
        <f t="shared" si="6"/>
        <v>18.510022576397006</v>
      </c>
      <c r="BO20" s="1">
        <f t="shared" si="6"/>
        <v>18.399843870585119</v>
      </c>
      <c r="BP20" s="1">
        <f t="shared" si="6"/>
        <v>39.223619269031751</v>
      </c>
      <c r="BQ20" s="1">
        <f t="shared" si="7"/>
        <v>7.0514371719607647</v>
      </c>
      <c r="BR20" s="1">
        <f t="shared" si="7"/>
        <v>37.901474799289112</v>
      </c>
      <c r="BS20" s="1">
        <f t="shared" si="7"/>
        <v>37.240402564417785</v>
      </c>
      <c r="BT20" s="1">
        <f t="shared" si="7"/>
        <v>28.426106099466828</v>
      </c>
      <c r="BU20" s="1">
        <f t="shared" si="7"/>
        <v>26.773425512288529</v>
      </c>
      <c r="BV20" s="1">
        <f t="shared" si="7"/>
        <v>23.578243043743807</v>
      </c>
      <c r="BW20" s="1">
        <f t="shared" si="7"/>
        <v>53.436672318765169</v>
      </c>
      <c r="BX20" s="1">
        <f t="shared" si="7"/>
        <v>5.729292702218121</v>
      </c>
      <c r="BY20" s="1">
        <f t="shared" si="7"/>
        <v>31.511109862199664</v>
      </c>
      <c r="BZ20" s="1">
        <f t="shared" si="7"/>
        <v>36.579330329546465</v>
      </c>
      <c r="CA20" s="1">
        <f t="shared" si="7"/>
        <v>26.332710689040979</v>
      </c>
      <c r="CB20" s="1">
        <f t="shared" si="7"/>
        <v>18.179486458961343</v>
      </c>
      <c r="CC20" s="1">
        <f t="shared" si="7"/>
        <v>14.763946578792849</v>
      </c>
      <c r="CD20" s="1">
        <f t="shared" si="7"/>
        <v>41.42719338526949</v>
      </c>
      <c r="CE20" s="1">
        <f t="shared" si="7"/>
        <v>6.720901054525104</v>
      </c>
      <c r="CF20" s="1">
        <f t="shared" si="7"/>
        <v>35.587721977239482</v>
      </c>
      <c r="CG20" s="1">
        <f t="shared" si="7"/>
        <v>36.909866446982129</v>
      </c>
      <c r="CH20" s="1">
        <f t="shared" si="7"/>
        <v>27.875212570407392</v>
      </c>
      <c r="CI20" s="1">
        <f t="shared" si="7"/>
        <v>28.756642216902488</v>
      </c>
      <c r="CJ20" s="1">
        <f t="shared" si="7"/>
        <v>19.501630928703989</v>
      </c>
      <c r="CK20" s="1">
        <f t="shared" si="7"/>
        <v>42.96969526663591</v>
      </c>
      <c r="CL20" s="1">
        <f t="shared" si="7"/>
        <v>9.1448325823866163</v>
      </c>
      <c r="CM20" s="1">
        <f t="shared" si="7"/>
        <v>34.045220095873063</v>
      </c>
      <c r="CN20" s="1">
        <f t="shared" si="7"/>
        <v>35.147007153991936</v>
      </c>
      <c r="CO20" s="1">
        <f t="shared" si="7"/>
        <v>27.103961629724189</v>
      </c>
      <c r="CP20" s="1">
        <f t="shared" si="7"/>
        <v>18.069307753149459</v>
      </c>
      <c r="CQ20" s="1">
        <f t="shared" si="7"/>
        <v>18.399843870585119</v>
      </c>
      <c r="CR20" s="1">
        <f t="shared" si="7"/>
        <v>57.513284433804976</v>
      </c>
      <c r="CS20" s="1">
        <f t="shared" si="7"/>
        <v>6.9412584661488781</v>
      </c>
      <c r="CT20" s="1">
        <f t="shared" si="7"/>
        <v>28.866820922714382</v>
      </c>
      <c r="CU20" s="1">
        <f t="shared" si="7"/>
        <v>32.172182097070987</v>
      </c>
      <c r="CV20" s="1">
        <f t="shared" si="7"/>
        <v>26.222531983229096</v>
      </c>
      <c r="CW20" s="1">
        <f t="shared" si="7"/>
        <v>24.12913657280324</v>
      </c>
      <c r="CX20" s="1">
        <f t="shared" si="7"/>
        <v>16.96752069503059</v>
      </c>
      <c r="CY20" s="1">
        <f t="shared" si="7"/>
        <v>57.403105727993101</v>
      </c>
      <c r="CZ20" s="1">
        <f t="shared" si="7"/>
        <v>6.5005436429013299</v>
      </c>
      <c r="DA20" s="1">
        <f t="shared" si="7"/>
        <v>30.739858921516461</v>
      </c>
      <c r="DB20" s="1">
        <f t="shared" si="7"/>
        <v>34.70629233074439</v>
      </c>
      <c r="DC20" s="1">
        <f t="shared" si="7"/>
        <v>27.765033864595512</v>
      </c>
      <c r="DD20" s="1">
        <f t="shared" si="7"/>
        <v>29.858429275021365</v>
      </c>
      <c r="DE20" s="1">
        <f t="shared" si="7"/>
        <v>12.229836345119452</v>
      </c>
      <c r="DF20" s="1">
        <f t="shared" si="7"/>
        <v>53.877387142012722</v>
      </c>
      <c r="DG20" s="1">
        <f t="shared" si="7"/>
        <v>12.340015050931338</v>
      </c>
      <c r="DH20" s="1">
        <f t="shared" si="7"/>
        <v>31.290752450575894</v>
      </c>
      <c r="DI20" s="1">
        <f t="shared" si="7"/>
        <v>28.976999628526269</v>
      </c>
      <c r="DJ20" s="1">
        <f t="shared" si="7"/>
        <v>26.00217457160532</v>
      </c>
      <c r="DK20" s="1">
        <f t="shared" si="7"/>
        <v>26.883604218100416</v>
      </c>
      <c r="DL20" s="1">
        <f t="shared" si="7"/>
        <v>13.221444697426431</v>
      </c>
    </row>
    <row r="21" spans="1:116" x14ac:dyDescent="0.25">
      <c r="B21">
        <v>8</v>
      </c>
      <c r="C21" t="s">
        <v>6</v>
      </c>
      <c r="D21" s="1">
        <f t="shared" si="4"/>
        <v>0</v>
      </c>
      <c r="E21" s="1">
        <f t="shared" si="4"/>
        <v>0.12405452992097436</v>
      </c>
      <c r="F21" s="1">
        <f t="shared" si="4"/>
        <v>0</v>
      </c>
      <c r="G21" s="1">
        <f t="shared" si="4"/>
        <v>0</v>
      </c>
      <c r="H21" s="1">
        <f t="shared" si="4"/>
        <v>0</v>
      </c>
      <c r="I21" s="1">
        <f t="shared" si="4"/>
        <v>0</v>
      </c>
      <c r="J21" s="1">
        <f t="shared" si="4"/>
        <v>0</v>
      </c>
      <c r="K21" s="5">
        <f t="shared" si="4"/>
        <v>0</v>
      </c>
      <c r="L21" s="1">
        <f t="shared" si="4"/>
        <v>0</v>
      </c>
      <c r="M21" s="1">
        <f t="shared" si="4"/>
        <v>0</v>
      </c>
      <c r="N21" s="1">
        <f t="shared" si="4"/>
        <v>0</v>
      </c>
      <c r="O21" s="1">
        <f t="shared" si="4"/>
        <v>0</v>
      </c>
      <c r="P21" s="1">
        <f t="shared" si="4"/>
        <v>0</v>
      </c>
      <c r="Q21" s="1">
        <f t="shared" si="4"/>
        <v>0</v>
      </c>
      <c r="R21" s="1">
        <f t="shared" si="4"/>
        <v>0</v>
      </c>
      <c r="S21" s="1">
        <f t="shared" si="4"/>
        <v>6.2027264960487181E-2</v>
      </c>
      <c r="T21" s="1">
        <f t="shared" si="6"/>
        <v>0</v>
      </c>
      <c r="U21" s="1">
        <f t="shared" si="6"/>
        <v>0</v>
      </c>
      <c r="V21" s="1">
        <f t="shared" si="6"/>
        <v>0</v>
      </c>
      <c r="W21" s="1">
        <f t="shared" si="6"/>
        <v>0</v>
      </c>
      <c r="X21" s="1">
        <f t="shared" si="6"/>
        <v>0</v>
      </c>
      <c r="Y21" s="1">
        <f t="shared" si="6"/>
        <v>0</v>
      </c>
      <c r="Z21" s="1">
        <f t="shared" si="6"/>
        <v>0.55824538464438456</v>
      </c>
      <c r="AA21" s="1">
        <f t="shared" si="6"/>
        <v>0</v>
      </c>
      <c r="AB21" s="1">
        <f t="shared" si="6"/>
        <v>0</v>
      </c>
      <c r="AC21" s="1">
        <f t="shared" si="6"/>
        <v>0</v>
      </c>
      <c r="AD21" s="1">
        <f t="shared" si="6"/>
        <v>0</v>
      </c>
      <c r="AE21" s="1">
        <f t="shared" si="6"/>
        <v>0</v>
      </c>
      <c r="AF21" s="1">
        <f t="shared" si="6"/>
        <v>0</v>
      </c>
      <c r="AG21" s="1">
        <f t="shared" si="6"/>
        <v>0.18608179488146154</v>
      </c>
      <c r="AH21" s="1">
        <f t="shared" si="6"/>
        <v>0</v>
      </c>
      <c r="AI21" s="1">
        <f t="shared" si="6"/>
        <v>0</v>
      </c>
      <c r="AJ21" s="1">
        <f t="shared" si="6"/>
        <v>0</v>
      </c>
      <c r="AK21" s="1">
        <f t="shared" si="6"/>
        <v>0</v>
      </c>
      <c r="AL21" s="1">
        <f t="shared" si="6"/>
        <v>0</v>
      </c>
      <c r="AM21" s="1">
        <f t="shared" si="6"/>
        <v>0</v>
      </c>
      <c r="AN21" s="1">
        <f t="shared" si="6"/>
        <v>0</v>
      </c>
      <c r="AO21" s="1">
        <f t="shared" si="6"/>
        <v>0</v>
      </c>
      <c r="AP21" s="1">
        <f t="shared" si="6"/>
        <v>0</v>
      </c>
      <c r="AQ21" s="1">
        <f t="shared" si="6"/>
        <v>0</v>
      </c>
      <c r="AR21" s="1">
        <f t="shared" si="6"/>
        <v>0</v>
      </c>
      <c r="AS21" s="1">
        <f t="shared" si="6"/>
        <v>0</v>
      </c>
      <c r="AT21" s="1">
        <f t="shared" si="6"/>
        <v>0</v>
      </c>
      <c r="AU21" s="1">
        <f t="shared" si="6"/>
        <v>0.24810905984194873</v>
      </c>
      <c r="AV21" s="1">
        <f t="shared" si="6"/>
        <v>0</v>
      </c>
      <c r="AW21" s="1">
        <f t="shared" si="6"/>
        <v>0</v>
      </c>
      <c r="AX21" s="1">
        <f t="shared" si="6"/>
        <v>0</v>
      </c>
      <c r="AY21" s="1">
        <f t="shared" si="6"/>
        <v>0</v>
      </c>
      <c r="AZ21" s="1">
        <f t="shared" si="6"/>
        <v>0</v>
      </c>
      <c r="BA21" s="1">
        <f t="shared" si="6"/>
        <v>0</v>
      </c>
      <c r="BB21" s="1">
        <f t="shared" si="6"/>
        <v>0.62027264960487183</v>
      </c>
      <c r="BC21" s="1">
        <f t="shared" si="6"/>
        <v>0</v>
      </c>
      <c r="BD21" s="1">
        <f t="shared" si="6"/>
        <v>0</v>
      </c>
      <c r="BE21" s="1">
        <f t="shared" si="6"/>
        <v>0</v>
      </c>
      <c r="BF21" s="1">
        <f t="shared" si="6"/>
        <v>0</v>
      </c>
      <c r="BG21" s="1">
        <f t="shared" si="6"/>
        <v>0</v>
      </c>
      <c r="BH21" s="1">
        <f t="shared" si="6"/>
        <v>0</v>
      </c>
      <c r="BI21" s="1">
        <f t="shared" si="6"/>
        <v>0</v>
      </c>
      <c r="BJ21" s="1">
        <f t="shared" si="6"/>
        <v>0</v>
      </c>
      <c r="BK21" s="1">
        <f t="shared" si="6"/>
        <v>0</v>
      </c>
      <c r="BL21" s="1">
        <f t="shared" si="6"/>
        <v>0</v>
      </c>
      <c r="BM21" s="1">
        <f t="shared" si="6"/>
        <v>0</v>
      </c>
      <c r="BN21" s="1">
        <f t="shared" si="6"/>
        <v>0</v>
      </c>
      <c r="BO21" s="1">
        <f t="shared" si="6"/>
        <v>0</v>
      </c>
      <c r="BP21" s="1">
        <f t="shared" si="6"/>
        <v>0</v>
      </c>
      <c r="BQ21" s="1">
        <f t="shared" si="7"/>
        <v>0</v>
      </c>
      <c r="BR21" s="1">
        <f t="shared" si="7"/>
        <v>0</v>
      </c>
      <c r="BS21" s="1">
        <f t="shared" si="7"/>
        <v>0.12405452992097436</v>
      </c>
      <c r="BT21" s="1">
        <f t="shared" si="7"/>
        <v>0</v>
      </c>
      <c r="BU21" s="1">
        <f t="shared" si="7"/>
        <v>0</v>
      </c>
      <c r="BV21" s="1">
        <f t="shared" si="7"/>
        <v>0</v>
      </c>
      <c r="BW21" s="1">
        <f t="shared" si="7"/>
        <v>0.86838170944682058</v>
      </c>
      <c r="BX21" s="1">
        <f t="shared" si="7"/>
        <v>0</v>
      </c>
      <c r="BY21" s="1">
        <f t="shared" si="7"/>
        <v>0</v>
      </c>
      <c r="BZ21" s="1">
        <f t="shared" si="7"/>
        <v>0</v>
      </c>
      <c r="CA21" s="1">
        <f t="shared" si="7"/>
        <v>0</v>
      </c>
      <c r="CB21" s="1">
        <f t="shared" si="7"/>
        <v>0</v>
      </c>
      <c r="CC21" s="1">
        <f t="shared" si="7"/>
        <v>0</v>
      </c>
      <c r="CD21" s="1">
        <f t="shared" si="7"/>
        <v>0</v>
      </c>
      <c r="CE21" s="1">
        <f t="shared" si="7"/>
        <v>0</v>
      </c>
      <c r="CF21" s="1">
        <f t="shared" si="7"/>
        <v>0</v>
      </c>
      <c r="CG21" s="1">
        <f t="shared" si="7"/>
        <v>0</v>
      </c>
      <c r="CH21" s="1">
        <f t="shared" si="7"/>
        <v>0</v>
      </c>
      <c r="CI21" s="1">
        <f t="shared" si="7"/>
        <v>0</v>
      </c>
      <c r="CJ21" s="1">
        <f t="shared" si="7"/>
        <v>0</v>
      </c>
      <c r="CK21" s="1">
        <f t="shared" si="7"/>
        <v>0.31013632480243591</v>
      </c>
      <c r="CL21" s="1">
        <f t="shared" si="7"/>
        <v>0</v>
      </c>
      <c r="CM21" s="1">
        <f t="shared" si="7"/>
        <v>0</v>
      </c>
      <c r="CN21" s="1">
        <f t="shared" si="7"/>
        <v>6.2027264960487181E-2</v>
      </c>
      <c r="CO21" s="1">
        <f t="shared" si="7"/>
        <v>0</v>
      </c>
      <c r="CP21" s="1">
        <f t="shared" si="7"/>
        <v>0</v>
      </c>
      <c r="CQ21" s="1">
        <f t="shared" si="7"/>
        <v>0</v>
      </c>
      <c r="CR21" s="1">
        <f t="shared" si="7"/>
        <v>0.12405452992097436</v>
      </c>
      <c r="CS21" s="1">
        <f t="shared" si="7"/>
        <v>0</v>
      </c>
      <c r="CT21" s="1">
        <f t="shared" si="7"/>
        <v>0</v>
      </c>
      <c r="CU21" s="1">
        <f t="shared" si="7"/>
        <v>6.2027264960487181E-2</v>
      </c>
      <c r="CV21" s="1">
        <f t="shared" si="7"/>
        <v>0</v>
      </c>
      <c r="CW21" s="1">
        <f t="shared" si="7"/>
        <v>0</v>
      </c>
      <c r="CX21" s="1">
        <f t="shared" si="7"/>
        <v>0</v>
      </c>
      <c r="CY21" s="1">
        <f t="shared" si="7"/>
        <v>0.37216358976292307</v>
      </c>
      <c r="CZ21" s="1">
        <f t="shared" si="7"/>
        <v>0</v>
      </c>
      <c r="DA21" s="1">
        <f t="shared" si="7"/>
        <v>0</v>
      </c>
      <c r="DB21" s="1">
        <f t="shared" si="7"/>
        <v>0</v>
      </c>
      <c r="DC21" s="1">
        <f t="shared" si="7"/>
        <v>0</v>
      </c>
      <c r="DD21" s="1">
        <f t="shared" si="7"/>
        <v>0</v>
      </c>
      <c r="DE21" s="1">
        <f t="shared" si="7"/>
        <v>0</v>
      </c>
      <c r="DF21" s="1">
        <f t="shared" si="7"/>
        <v>0.18608179488146154</v>
      </c>
      <c r="DG21" s="1">
        <f t="shared" si="7"/>
        <v>0</v>
      </c>
      <c r="DH21" s="1">
        <f t="shared" si="7"/>
        <v>0</v>
      </c>
      <c r="DI21" s="1">
        <f t="shared" si="7"/>
        <v>0</v>
      </c>
      <c r="DJ21" s="1">
        <f t="shared" si="7"/>
        <v>0</v>
      </c>
      <c r="DK21" s="1">
        <f t="shared" si="7"/>
        <v>0</v>
      </c>
      <c r="DL21" s="1">
        <f t="shared" si="7"/>
        <v>0</v>
      </c>
    </row>
    <row r="22" spans="1:116" x14ac:dyDescent="0.25">
      <c r="B22">
        <v>9</v>
      </c>
      <c r="C22" t="s">
        <v>7</v>
      </c>
      <c r="D22" s="1">
        <f t="shared" si="4"/>
        <v>0</v>
      </c>
      <c r="E22" s="1">
        <f t="shared" si="4"/>
        <v>0</v>
      </c>
      <c r="F22" s="1">
        <f t="shared" si="4"/>
        <v>0</v>
      </c>
      <c r="G22" s="1">
        <f t="shared" si="4"/>
        <v>0</v>
      </c>
      <c r="H22" s="1">
        <f t="shared" si="4"/>
        <v>0</v>
      </c>
      <c r="I22" s="1">
        <f t="shared" si="4"/>
        <v>0</v>
      </c>
      <c r="J22" s="1">
        <f t="shared" si="4"/>
        <v>0</v>
      </c>
      <c r="K22" s="5">
        <f t="shared" si="4"/>
        <v>0</v>
      </c>
      <c r="L22" s="1">
        <f t="shared" si="4"/>
        <v>0</v>
      </c>
      <c r="M22" s="1">
        <f t="shared" si="4"/>
        <v>0</v>
      </c>
      <c r="N22" s="1">
        <f t="shared" si="4"/>
        <v>0</v>
      </c>
      <c r="O22" s="1">
        <f t="shared" si="4"/>
        <v>0</v>
      </c>
      <c r="P22" s="1">
        <f t="shared" si="4"/>
        <v>0</v>
      </c>
      <c r="Q22" s="1">
        <f t="shared" si="4"/>
        <v>0</v>
      </c>
      <c r="R22" s="1">
        <f t="shared" si="4"/>
        <v>0</v>
      </c>
      <c r="S22" s="1">
        <f t="shared" si="4"/>
        <v>0</v>
      </c>
      <c r="T22" s="1">
        <f t="shared" si="6"/>
        <v>0</v>
      </c>
      <c r="U22" s="1">
        <f t="shared" si="6"/>
        <v>0</v>
      </c>
      <c r="V22" s="1">
        <f t="shared" si="6"/>
        <v>0</v>
      </c>
      <c r="W22" s="1">
        <f t="shared" si="6"/>
        <v>0</v>
      </c>
      <c r="X22" s="1">
        <f t="shared" si="6"/>
        <v>0</v>
      </c>
      <c r="Y22" s="1">
        <f t="shared" si="6"/>
        <v>0</v>
      </c>
      <c r="Z22" s="1">
        <f t="shared" si="6"/>
        <v>0</v>
      </c>
      <c r="AA22" s="1">
        <f t="shared" si="6"/>
        <v>0</v>
      </c>
      <c r="AB22" s="1">
        <f t="shared" si="6"/>
        <v>0</v>
      </c>
      <c r="AC22" s="1">
        <f t="shared" si="6"/>
        <v>0</v>
      </c>
      <c r="AD22" s="1">
        <f t="shared" si="6"/>
        <v>0</v>
      </c>
      <c r="AE22" s="1">
        <f t="shared" si="6"/>
        <v>0</v>
      </c>
      <c r="AF22" s="1">
        <f t="shared" si="6"/>
        <v>0</v>
      </c>
      <c r="AG22" s="1">
        <f t="shared" si="6"/>
        <v>0</v>
      </c>
      <c r="AH22" s="1">
        <f t="shared" si="6"/>
        <v>0</v>
      </c>
      <c r="AI22" s="1">
        <f t="shared" si="6"/>
        <v>0</v>
      </c>
      <c r="AJ22" s="1">
        <f t="shared" si="6"/>
        <v>0</v>
      </c>
      <c r="AK22" s="1">
        <f t="shared" si="6"/>
        <v>0</v>
      </c>
      <c r="AL22" s="1">
        <f t="shared" si="6"/>
        <v>0</v>
      </c>
      <c r="AM22" s="1">
        <f t="shared" si="6"/>
        <v>0</v>
      </c>
      <c r="AN22" s="1">
        <f t="shared" si="6"/>
        <v>0</v>
      </c>
      <c r="AO22" s="1">
        <f t="shared" si="6"/>
        <v>0</v>
      </c>
      <c r="AP22" s="1">
        <f t="shared" si="6"/>
        <v>0</v>
      </c>
      <c r="AQ22" s="1">
        <f t="shared" si="6"/>
        <v>0</v>
      </c>
      <c r="AR22" s="1">
        <f t="shared" si="6"/>
        <v>0</v>
      </c>
      <c r="AS22" s="1">
        <f t="shared" si="6"/>
        <v>0</v>
      </c>
      <c r="AT22" s="1">
        <f t="shared" si="6"/>
        <v>0</v>
      </c>
      <c r="AU22" s="1">
        <f t="shared" si="6"/>
        <v>0</v>
      </c>
      <c r="AV22" s="1">
        <f t="shared" si="6"/>
        <v>0</v>
      </c>
      <c r="AW22" s="1">
        <f t="shared" si="6"/>
        <v>0</v>
      </c>
      <c r="AX22" s="1">
        <f t="shared" si="6"/>
        <v>0</v>
      </c>
      <c r="AY22" s="1">
        <f t="shared" si="6"/>
        <v>0</v>
      </c>
      <c r="AZ22" s="1">
        <f t="shared" si="6"/>
        <v>0</v>
      </c>
      <c r="BA22" s="1">
        <f t="shared" si="6"/>
        <v>0</v>
      </c>
      <c r="BB22" s="1">
        <f t="shared" si="6"/>
        <v>0</v>
      </c>
      <c r="BC22" s="1">
        <f t="shared" si="6"/>
        <v>0</v>
      </c>
      <c r="BD22" s="1">
        <f t="shared" si="6"/>
        <v>0</v>
      </c>
      <c r="BE22" s="1">
        <f t="shared" si="6"/>
        <v>0</v>
      </c>
      <c r="BF22" s="1">
        <f t="shared" si="6"/>
        <v>0</v>
      </c>
      <c r="BG22" s="1">
        <f t="shared" si="6"/>
        <v>0</v>
      </c>
      <c r="BH22" s="1">
        <f t="shared" si="6"/>
        <v>0</v>
      </c>
      <c r="BI22" s="1">
        <f t="shared" si="6"/>
        <v>0</v>
      </c>
      <c r="BJ22" s="1">
        <f t="shared" si="6"/>
        <v>0</v>
      </c>
      <c r="BK22" s="1">
        <f t="shared" si="6"/>
        <v>0</v>
      </c>
      <c r="BL22" s="1">
        <f t="shared" si="6"/>
        <v>0</v>
      </c>
      <c r="BM22" s="1">
        <f t="shared" si="6"/>
        <v>0</v>
      </c>
      <c r="BN22" s="1">
        <f t="shared" si="6"/>
        <v>0</v>
      </c>
      <c r="BO22" s="1">
        <f t="shared" si="6"/>
        <v>0</v>
      </c>
      <c r="BP22" s="1">
        <f t="shared" si="6"/>
        <v>0</v>
      </c>
      <c r="BQ22" s="1">
        <f t="shared" si="7"/>
        <v>0</v>
      </c>
      <c r="BR22" s="1">
        <f t="shared" si="7"/>
        <v>0</v>
      </c>
      <c r="BS22" s="1">
        <f t="shared" si="7"/>
        <v>0</v>
      </c>
      <c r="BT22" s="1">
        <f t="shared" si="7"/>
        <v>0</v>
      </c>
      <c r="BU22" s="1">
        <f t="shared" si="7"/>
        <v>0</v>
      </c>
      <c r="BV22" s="1">
        <f t="shared" si="7"/>
        <v>0</v>
      </c>
      <c r="BW22" s="1">
        <f t="shared" si="7"/>
        <v>0</v>
      </c>
      <c r="BX22" s="1">
        <f t="shared" si="7"/>
        <v>0</v>
      </c>
      <c r="BY22" s="1">
        <f t="shared" si="7"/>
        <v>0</v>
      </c>
      <c r="BZ22" s="1">
        <f t="shared" si="7"/>
        <v>0</v>
      </c>
      <c r="CA22" s="1">
        <f t="shared" si="7"/>
        <v>0</v>
      </c>
      <c r="CB22" s="1">
        <f t="shared" si="7"/>
        <v>0</v>
      </c>
      <c r="CC22" s="1">
        <f t="shared" si="7"/>
        <v>0</v>
      </c>
      <c r="CD22" s="1">
        <f t="shared" si="7"/>
        <v>0</v>
      </c>
      <c r="CE22" s="1">
        <f t="shared" si="7"/>
        <v>0</v>
      </c>
      <c r="CF22" s="1">
        <f t="shared" si="7"/>
        <v>0</v>
      </c>
      <c r="CG22" s="1">
        <f t="shared" si="7"/>
        <v>0</v>
      </c>
      <c r="CH22" s="1">
        <f t="shared" si="7"/>
        <v>0</v>
      </c>
      <c r="CI22" s="1">
        <f t="shared" si="7"/>
        <v>0</v>
      </c>
      <c r="CJ22" s="1">
        <f t="shared" si="7"/>
        <v>0</v>
      </c>
      <c r="CK22" s="1">
        <f t="shared" si="7"/>
        <v>0</v>
      </c>
      <c r="CL22" s="1">
        <f t="shared" si="7"/>
        <v>0</v>
      </c>
      <c r="CM22" s="1">
        <f t="shared" si="7"/>
        <v>0</v>
      </c>
      <c r="CN22" s="1">
        <f t="shared" si="7"/>
        <v>0</v>
      </c>
      <c r="CO22" s="1">
        <f t="shared" si="7"/>
        <v>0</v>
      </c>
      <c r="CP22" s="1">
        <f t="shared" si="7"/>
        <v>0</v>
      </c>
      <c r="CQ22" s="1">
        <f t="shared" si="7"/>
        <v>0</v>
      </c>
      <c r="CR22" s="1">
        <f t="shared" si="7"/>
        <v>0</v>
      </c>
      <c r="CS22" s="1">
        <f t="shared" si="7"/>
        <v>0</v>
      </c>
      <c r="CT22" s="1">
        <f t="shared" si="7"/>
        <v>0</v>
      </c>
      <c r="CU22" s="1">
        <f t="shared" si="7"/>
        <v>0</v>
      </c>
      <c r="CV22" s="1">
        <f t="shared" si="7"/>
        <v>0</v>
      </c>
      <c r="CW22" s="1">
        <f t="shared" si="7"/>
        <v>0</v>
      </c>
      <c r="CX22" s="1">
        <f t="shared" si="7"/>
        <v>0</v>
      </c>
      <c r="CY22" s="1">
        <f t="shared" si="7"/>
        <v>0</v>
      </c>
      <c r="CZ22" s="1">
        <f t="shared" si="7"/>
        <v>0</v>
      </c>
      <c r="DA22" s="1">
        <f t="shared" si="7"/>
        <v>0</v>
      </c>
      <c r="DB22" s="1">
        <f t="shared" si="7"/>
        <v>0</v>
      </c>
      <c r="DC22" s="1">
        <f t="shared" si="7"/>
        <v>0</v>
      </c>
      <c r="DD22" s="1">
        <f t="shared" si="7"/>
        <v>0</v>
      </c>
      <c r="DE22" s="1">
        <f t="shared" si="7"/>
        <v>0</v>
      </c>
      <c r="DF22" s="1">
        <f t="shared" si="7"/>
        <v>0</v>
      </c>
      <c r="DG22" s="1">
        <f t="shared" si="7"/>
        <v>0</v>
      </c>
      <c r="DH22" s="1">
        <f t="shared" si="7"/>
        <v>0</v>
      </c>
      <c r="DI22" s="1">
        <f t="shared" si="7"/>
        <v>0</v>
      </c>
      <c r="DJ22" s="1">
        <f t="shared" si="7"/>
        <v>0</v>
      </c>
      <c r="DK22" s="1">
        <f t="shared" si="7"/>
        <v>0</v>
      </c>
      <c r="DL22" s="1">
        <f t="shared" si="7"/>
        <v>0</v>
      </c>
    </row>
    <row r="23" spans="1:116" x14ac:dyDescent="0.25">
      <c r="C23" t="s">
        <v>9</v>
      </c>
      <c r="D23" s="1">
        <f t="shared" si="4"/>
        <v>5.7281094688423959</v>
      </c>
      <c r="E23" s="1">
        <f t="shared" si="4"/>
        <v>6.1753206732204564</v>
      </c>
      <c r="F23" s="1">
        <f t="shared" si="4"/>
        <v>5.4597827462155593</v>
      </c>
      <c r="G23" s="1">
        <f t="shared" si="4"/>
        <v>5.9488605314290126</v>
      </c>
      <c r="H23" s="1">
        <f t="shared" si="4"/>
        <v>5.9964361914692326</v>
      </c>
      <c r="I23" s="1">
        <f t="shared" si="4"/>
        <v>5.7604609176697448</v>
      </c>
      <c r="J23" s="1">
        <f t="shared" si="4"/>
        <v>5.2904133964723785</v>
      </c>
      <c r="K23" s="5">
        <f t="shared" si="4"/>
        <v>5.387467742954426</v>
      </c>
      <c r="L23" s="1">
        <f t="shared" si="4"/>
        <v>6.0858784323448445</v>
      </c>
      <c r="M23" s="1">
        <f t="shared" si="4"/>
        <v>5.1667166803678093</v>
      </c>
      <c r="N23" s="1">
        <f t="shared" si="4"/>
        <v>5.9412484258225779</v>
      </c>
      <c r="O23" s="1">
        <f t="shared" si="4"/>
        <v>5.956472637035449</v>
      </c>
      <c r="P23" s="1">
        <f t="shared" si="4"/>
        <v>5.7376246008504399</v>
      </c>
      <c r="Q23" s="1">
        <f t="shared" si="4"/>
        <v>5.4122070861753402</v>
      </c>
      <c r="R23" s="1">
        <f t="shared" si="4"/>
        <v>5.4940372214445174</v>
      </c>
      <c r="S23" s="1">
        <f t="shared" si="4"/>
        <v>6.230508438867111</v>
      </c>
      <c r="T23" s="1">
        <f t="shared" si="6"/>
        <v>5.2428377364321594</v>
      </c>
      <c r="U23" s="1">
        <f t="shared" si="6"/>
        <v>5.6862428880070031</v>
      </c>
      <c r="V23" s="1">
        <f t="shared" si="6"/>
        <v>5.979308953854753</v>
      </c>
      <c r="W23" s="1">
        <f t="shared" si="6"/>
        <v>5.7224003896375697</v>
      </c>
      <c r="X23" s="1">
        <f t="shared" si="6"/>
        <v>5.5987036735330005</v>
      </c>
      <c r="Y23" s="1">
        <f t="shared" si="6"/>
        <v>5.3513102413238594</v>
      </c>
      <c r="Z23" s="1">
        <f t="shared" si="6"/>
        <v>6.3370779173572016</v>
      </c>
      <c r="AA23" s="1">
        <f t="shared" si="6"/>
        <v>5.1819408915806786</v>
      </c>
      <c r="AB23" s="1">
        <f t="shared" si="6"/>
        <v>6.0383027723046245</v>
      </c>
      <c r="AC23" s="1">
        <f t="shared" si="6"/>
        <v>5.86132131695501</v>
      </c>
      <c r="AD23" s="1">
        <f t="shared" si="6"/>
        <v>5.6805338088021768</v>
      </c>
      <c r="AE23" s="1">
        <f t="shared" si="6"/>
        <v>5.5111644590589961</v>
      </c>
      <c r="AF23" s="1">
        <f t="shared" si="6"/>
        <v>4.999250357026237</v>
      </c>
      <c r="AG23" s="1">
        <f t="shared" si="6"/>
        <v>6.3313688381523754</v>
      </c>
      <c r="AH23" s="1">
        <f t="shared" si="6"/>
        <v>5.4198191917817748</v>
      </c>
      <c r="AI23" s="1">
        <f t="shared" si="6"/>
        <v>5.8061335513083563</v>
      </c>
      <c r="AJ23" s="1">
        <f t="shared" si="6"/>
        <v>5.3779526109463829</v>
      </c>
      <c r="AK23" s="1">
        <f t="shared" si="6"/>
        <v>5.6691156503925244</v>
      </c>
      <c r="AL23" s="1">
        <f t="shared" si="6"/>
        <v>5.4673948518219948</v>
      </c>
      <c r="AM23" s="1">
        <f t="shared" si="6"/>
        <v>5.6443763071716102</v>
      </c>
      <c r="AN23" s="1">
        <f t="shared" si="6"/>
        <v>5.9735998746499277</v>
      </c>
      <c r="AO23" s="1">
        <f t="shared" si="6"/>
        <v>5.1838439179822879</v>
      </c>
      <c r="AP23" s="1">
        <f t="shared" si="6"/>
        <v>6.045914877911061</v>
      </c>
      <c r="AQ23" s="1">
        <f t="shared" si="6"/>
        <v>6.0972965907544969</v>
      </c>
      <c r="AR23" s="1">
        <f t="shared" si="6"/>
        <v>5.6919519672118293</v>
      </c>
      <c r="AS23" s="1">
        <f t="shared" si="6"/>
        <v>5.0430199642632383</v>
      </c>
      <c r="AT23" s="1">
        <f t="shared" si="6"/>
        <v>5.4940372214445174</v>
      </c>
      <c r="AU23" s="1">
        <f t="shared" si="6"/>
        <v>6.2856962045137657</v>
      </c>
      <c r="AV23" s="1">
        <f t="shared" si="6"/>
        <v>5.231419578022507</v>
      </c>
      <c r="AW23" s="1">
        <f t="shared" si="6"/>
        <v>6.0972965907544969</v>
      </c>
      <c r="AX23" s="1">
        <f t="shared" si="6"/>
        <v>6.0801693531400183</v>
      </c>
      <c r="AY23" s="1">
        <f t="shared" si="6"/>
        <v>5.8651273697582278</v>
      </c>
      <c r="AZ23" s="1">
        <f t="shared" si="6"/>
        <v>5.7414306536536568</v>
      </c>
      <c r="BA23" s="1">
        <f t="shared" si="6"/>
        <v>5.4369464293962544</v>
      </c>
      <c r="BB23" s="1">
        <f t="shared" si="6"/>
        <v>6.6320470096065618</v>
      </c>
      <c r="BC23" s="1">
        <f t="shared" si="6"/>
        <v>5.2828012908659439</v>
      </c>
      <c r="BD23" s="1">
        <f t="shared" si="6"/>
        <v>6.0706542211319743</v>
      </c>
      <c r="BE23" s="1">
        <f t="shared" si="6"/>
        <v>6.1011026435577138</v>
      </c>
      <c r="BF23" s="1">
        <f t="shared" si="6"/>
        <v>5.8879636865775336</v>
      </c>
      <c r="BG23" s="1">
        <f t="shared" si="6"/>
        <v>5.553031039894389</v>
      </c>
      <c r="BH23" s="1">
        <f t="shared" si="6"/>
        <v>5.4084010333721224</v>
      </c>
      <c r="BI23" s="1">
        <f t="shared" si="6"/>
        <v>6.3846535773974216</v>
      </c>
      <c r="BJ23" s="1">
        <f t="shared" si="6"/>
        <v>5.5282916966734756</v>
      </c>
      <c r="BK23" s="1">
        <f t="shared" si="6"/>
        <v>5.9831150066579717</v>
      </c>
      <c r="BL23" s="1">
        <f t="shared" si="6"/>
        <v>5.9050909241920113</v>
      </c>
      <c r="BM23" s="1">
        <f t="shared" si="6"/>
        <v>5.7566548648665279</v>
      </c>
      <c r="BN23" s="1">
        <f t="shared" si="6"/>
        <v>5.231419578022507</v>
      </c>
      <c r="BO23" s="1">
        <f t="shared" si="6"/>
        <v>5.3779526109463829</v>
      </c>
      <c r="BP23" s="1">
        <f t="shared" si="6"/>
        <v>6.4626776598633811</v>
      </c>
      <c r="BQ23" s="1">
        <f t="shared" si="6"/>
        <v>5.4274312973882104</v>
      </c>
      <c r="BR23" s="1">
        <f t="shared" si="6"/>
        <v>6.1600964620075862</v>
      </c>
      <c r="BS23" s="1">
        <f t="shared" si="6"/>
        <v>6.3637202869797251</v>
      </c>
      <c r="BT23" s="1">
        <f t="shared" si="6"/>
        <v>6.0059513234772774</v>
      </c>
      <c r="BU23" s="1">
        <f t="shared" si="6"/>
        <v>5.4997463006493437</v>
      </c>
      <c r="BV23" s="1">
        <f t="shared" si="6"/>
        <v>5.6862428880070031</v>
      </c>
      <c r="BW23" s="1">
        <f t="shared" si="6"/>
        <v>7.1173187420167965</v>
      </c>
      <c r="BX23" s="1">
        <f t="shared" si="6"/>
        <v>5.5720613039104769</v>
      </c>
      <c r="BY23" s="1">
        <f t="shared" si="6"/>
        <v>5.9431514522241864</v>
      </c>
      <c r="BZ23" s="1">
        <f t="shared" si="6"/>
        <v>6.4360352902408575</v>
      </c>
      <c r="CA23" s="1">
        <f t="shared" si="6"/>
        <v>6.0059513234772774</v>
      </c>
      <c r="CB23" s="1">
        <f t="shared" si="7"/>
        <v>5.240934710030551</v>
      </c>
      <c r="CC23" s="1">
        <f t="shared" si="7"/>
        <v>5.4712009046252117</v>
      </c>
      <c r="CD23" s="1">
        <f t="shared" si="7"/>
        <v>6.6853317488516071</v>
      </c>
      <c r="CE23" s="1">
        <f t="shared" si="7"/>
        <v>5.7509457856617017</v>
      </c>
      <c r="CF23" s="1">
        <f t="shared" si="7"/>
        <v>6.0706542211319743</v>
      </c>
      <c r="CG23" s="1">
        <f t="shared" si="7"/>
        <v>6.6035016135824298</v>
      </c>
      <c r="CH23" s="1">
        <f t="shared" si="7"/>
        <v>6.1486783035979338</v>
      </c>
      <c r="CI23" s="1">
        <f t="shared" si="7"/>
        <v>5.6158309111474782</v>
      </c>
      <c r="CJ23" s="1">
        <f t="shared" si="7"/>
        <v>5.6653095975893066</v>
      </c>
      <c r="CK23" s="1">
        <f t="shared" si="7"/>
        <v>6.4531625278553371</v>
      </c>
      <c r="CL23" s="1">
        <f t="shared" si="7"/>
        <v>5.4217222181833842</v>
      </c>
      <c r="CM23" s="1">
        <f t="shared" si="7"/>
        <v>5.8023274985051385</v>
      </c>
      <c r="CN23" s="1">
        <f t="shared" si="7"/>
        <v>6.026884613894973</v>
      </c>
      <c r="CO23" s="1">
        <f t="shared" si="7"/>
        <v>5.7775881552842234</v>
      </c>
      <c r="CP23" s="1">
        <f t="shared" si="7"/>
        <v>5.1857469443838973</v>
      </c>
      <c r="CQ23" s="1">
        <f t="shared" si="7"/>
        <v>5.3779526109463829</v>
      </c>
      <c r="CR23" s="1">
        <f t="shared" si="7"/>
        <v>7.1344459796312769</v>
      </c>
      <c r="CS23" s="1">
        <f t="shared" si="7"/>
        <v>5.5130674854606054</v>
      </c>
      <c r="CT23" s="1">
        <f t="shared" si="7"/>
        <v>5.9735998746499277</v>
      </c>
      <c r="CU23" s="1">
        <f t="shared" si="7"/>
        <v>6.2000600164413715</v>
      </c>
      <c r="CV23" s="1">
        <f t="shared" si="7"/>
        <v>5.9907271122644064</v>
      </c>
      <c r="CW23" s="1">
        <f t="shared" si="7"/>
        <v>5.5739643303120863</v>
      </c>
      <c r="CX23" s="1">
        <f t="shared" si="7"/>
        <v>5.3760495845447736</v>
      </c>
      <c r="CY23" s="1">
        <f t="shared" si="7"/>
        <v>7.2809790125551528</v>
      </c>
      <c r="CZ23" s="1">
        <f t="shared" si="7"/>
        <v>5.6729217031957422</v>
      </c>
      <c r="DA23" s="1">
        <f t="shared" si="7"/>
        <v>6.1087147491641502</v>
      </c>
      <c r="DB23" s="1">
        <f t="shared" si="7"/>
        <v>6.4474534486505117</v>
      </c>
      <c r="DC23" s="1">
        <f t="shared" si="7"/>
        <v>6.1277450131802382</v>
      </c>
      <c r="DD23" s="1">
        <f t="shared" si="7"/>
        <v>5.9545696106338397</v>
      </c>
      <c r="DE23" s="1">
        <f t="shared" si="7"/>
        <v>5.4750069574284304</v>
      </c>
      <c r="DF23" s="1">
        <f t="shared" si="7"/>
        <v>7.2486275637278021</v>
      </c>
      <c r="DG23" s="1">
        <f t="shared" si="7"/>
        <v>5.9678907954451006</v>
      </c>
      <c r="DH23" s="1">
        <f t="shared" si="7"/>
        <v>6.0934905379512792</v>
      </c>
      <c r="DI23" s="1">
        <f t="shared" si="7"/>
        <v>6.3180476533411145</v>
      </c>
      <c r="DJ23" s="1">
        <f t="shared" si="7"/>
        <v>6.1639025148108049</v>
      </c>
      <c r="DK23" s="1">
        <f t="shared" si="7"/>
        <v>5.9146060562000553</v>
      </c>
      <c r="DL23" s="1">
        <f t="shared" si="7"/>
        <v>5.5948976207297818</v>
      </c>
    </row>
    <row r="25" spans="1:116" x14ac:dyDescent="0.25">
      <c r="P25" t="s">
        <v>1</v>
      </c>
      <c r="Q25" t="s">
        <v>0</v>
      </c>
      <c r="R25" t="s">
        <v>8</v>
      </c>
      <c r="S25" t="s">
        <v>2</v>
      </c>
      <c r="T25" t="s">
        <v>3</v>
      </c>
      <c r="U25" t="s">
        <v>4</v>
      </c>
      <c r="V25" t="s">
        <v>5</v>
      </c>
      <c r="W25" t="s">
        <v>6</v>
      </c>
      <c r="X25" t="s">
        <v>7</v>
      </c>
      <c r="AB25" t="s">
        <v>1</v>
      </c>
      <c r="AC25" t="s">
        <v>0</v>
      </c>
      <c r="AD25" t="s">
        <v>8</v>
      </c>
      <c r="AE25" t="s">
        <v>2</v>
      </c>
      <c r="AF25" t="s">
        <v>3</v>
      </c>
      <c r="AG25" t="s">
        <v>4</v>
      </c>
      <c r="AH25" t="s">
        <v>5</v>
      </c>
      <c r="AI25" t="s">
        <v>6</v>
      </c>
      <c r="AJ25" t="s">
        <v>7</v>
      </c>
    </row>
    <row r="26" spans="1:116" x14ac:dyDescent="0.25">
      <c r="D26" t="s">
        <v>1</v>
      </c>
      <c r="E26" t="s">
        <v>0</v>
      </c>
      <c r="F26" t="s">
        <v>8</v>
      </c>
      <c r="G26" t="s">
        <v>2</v>
      </c>
      <c r="H26" t="s">
        <v>3</v>
      </c>
      <c r="I26" t="s">
        <v>4</v>
      </c>
      <c r="J26" t="s">
        <v>5</v>
      </c>
      <c r="K26" s="4" t="s">
        <v>6</v>
      </c>
      <c r="L26" s="4" t="s">
        <v>7</v>
      </c>
      <c r="O26" t="s">
        <v>132</v>
      </c>
      <c r="P26" s="1">
        <f>D27</f>
        <v>0</v>
      </c>
      <c r="Q26" s="1">
        <f t="shared" ref="Q26:X26" si="8">E27</f>
        <v>2.7486655734265351</v>
      </c>
      <c r="R26" s="1">
        <f t="shared" si="8"/>
        <v>0</v>
      </c>
      <c r="S26" s="1">
        <f t="shared" si="8"/>
        <v>0</v>
      </c>
      <c r="T26" s="1">
        <f t="shared" si="8"/>
        <v>0</v>
      </c>
      <c r="U26" s="1">
        <f t="shared" si="8"/>
        <v>82.433008071515971</v>
      </c>
      <c r="V26" s="1">
        <f t="shared" si="8"/>
        <v>27.324319041347962</v>
      </c>
      <c r="W26" s="1">
        <f t="shared" si="8"/>
        <v>0</v>
      </c>
      <c r="X26" s="1">
        <f t="shared" si="8"/>
        <v>0</v>
      </c>
      <c r="AA26" t="s">
        <v>132</v>
      </c>
      <c r="AB26" s="1">
        <f>P26</f>
        <v>0</v>
      </c>
      <c r="AC26" s="1">
        <f t="shared" ref="AC26:AJ27" si="9">Q26</f>
        <v>2.7486655734265351</v>
      </c>
      <c r="AD26" s="1">
        <f t="shared" si="9"/>
        <v>0</v>
      </c>
      <c r="AE26" s="1">
        <f t="shared" si="9"/>
        <v>0</v>
      </c>
      <c r="AF26" s="1">
        <f t="shared" si="9"/>
        <v>0</v>
      </c>
      <c r="AG26" s="1">
        <f t="shared" si="9"/>
        <v>82.433008071515971</v>
      </c>
      <c r="AH26" s="1">
        <f t="shared" si="9"/>
        <v>27.324319041347962</v>
      </c>
      <c r="AI26" s="1">
        <f t="shared" si="9"/>
        <v>0</v>
      </c>
      <c r="AJ26" s="1">
        <f t="shared" si="9"/>
        <v>0</v>
      </c>
    </row>
    <row r="27" spans="1:116" x14ac:dyDescent="0.25">
      <c r="C27" t="s">
        <v>132</v>
      </c>
      <c r="D27" s="1">
        <f>D14</f>
        <v>0</v>
      </c>
      <c r="E27" s="1">
        <f>D15</f>
        <v>2.7486655734265351</v>
      </c>
      <c r="F27" s="1">
        <f>D16</f>
        <v>0</v>
      </c>
      <c r="G27" s="1">
        <f>D17</f>
        <v>0</v>
      </c>
      <c r="H27" s="1">
        <f>D18</f>
        <v>0</v>
      </c>
      <c r="I27" s="1">
        <f>D19</f>
        <v>82.433008071515971</v>
      </c>
      <c r="J27" s="1">
        <f>D20</f>
        <v>27.324319041347962</v>
      </c>
      <c r="K27" s="5">
        <f>D21</f>
        <v>0</v>
      </c>
      <c r="L27" s="5">
        <f>D22</f>
        <v>0</v>
      </c>
      <c r="M27" s="5"/>
      <c r="N27">
        <v>2030</v>
      </c>
      <c r="O27" t="s">
        <v>10</v>
      </c>
      <c r="P27" s="1">
        <f t="shared" ref="P27:X27" si="10">AVERAGE(D28:D33)</f>
        <v>0</v>
      </c>
      <c r="Q27" s="1">
        <f t="shared" si="10"/>
        <v>2.5056011568195822</v>
      </c>
      <c r="R27" s="1">
        <f t="shared" si="10"/>
        <v>0</v>
      </c>
      <c r="S27" s="1">
        <f t="shared" si="10"/>
        <v>0</v>
      </c>
      <c r="T27" s="1">
        <f t="shared" si="10"/>
        <v>0</v>
      </c>
      <c r="U27" s="1">
        <f t="shared" si="10"/>
        <v>88.246646697983479</v>
      </c>
      <c r="V27" s="1">
        <f t="shared" si="10"/>
        <v>26.810151747559157</v>
      </c>
      <c r="W27" s="1">
        <f t="shared" si="10"/>
        <v>2.067575498682906E-2</v>
      </c>
      <c r="X27" s="1">
        <f t="shared" si="10"/>
        <v>0</v>
      </c>
      <c r="Z27" t="s">
        <v>10</v>
      </c>
      <c r="AA27">
        <v>2030</v>
      </c>
      <c r="AB27" s="1">
        <f>P27</f>
        <v>0</v>
      </c>
      <c r="AC27" s="1">
        <f t="shared" si="9"/>
        <v>2.5056011568195822</v>
      </c>
      <c r="AD27" s="1">
        <f t="shared" si="9"/>
        <v>0</v>
      </c>
      <c r="AE27" s="1">
        <f t="shared" si="9"/>
        <v>0</v>
      </c>
      <c r="AF27" s="1">
        <f t="shared" si="9"/>
        <v>0</v>
      </c>
      <c r="AG27" s="1">
        <f t="shared" si="9"/>
        <v>88.246646697983479</v>
      </c>
      <c r="AH27" s="1">
        <f t="shared" si="9"/>
        <v>26.810151747559157</v>
      </c>
      <c r="AI27" s="1">
        <f t="shared" si="9"/>
        <v>2.067575498682906E-2</v>
      </c>
      <c r="AJ27" s="1">
        <f t="shared" si="9"/>
        <v>0</v>
      </c>
    </row>
    <row r="28" spans="1:116" x14ac:dyDescent="0.25">
      <c r="A28">
        <v>2030</v>
      </c>
      <c r="B28" t="s">
        <v>10</v>
      </c>
      <c r="C28" t="s">
        <v>11</v>
      </c>
      <c r="D28" s="1">
        <f>E14</f>
        <v>0</v>
      </c>
      <c r="E28" s="1">
        <f>E15</f>
        <v>2.7508487867493523</v>
      </c>
      <c r="F28" s="1">
        <f>E16</f>
        <v>0</v>
      </c>
      <c r="G28" s="1">
        <f>E17</f>
        <v>0</v>
      </c>
      <c r="H28" s="1">
        <f>E18</f>
        <v>0</v>
      </c>
      <c r="I28" s="1">
        <f>E19</f>
        <v>88.740257524759031</v>
      </c>
      <c r="J28" s="1">
        <f>E20</f>
        <v>40.215227621338734</v>
      </c>
      <c r="K28" s="5">
        <f>E21</f>
        <v>0.12405452992097436</v>
      </c>
      <c r="L28" s="5">
        <f>E22</f>
        <v>0</v>
      </c>
      <c r="O28" t="s">
        <v>133</v>
      </c>
      <c r="P28" s="1">
        <f t="shared" ref="P28:X28" si="11">AVERAGE(D72:D77)</f>
        <v>0</v>
      </c>
      <c r="Q28" s="1">
        <f t="shared" si="11"/>
        <v>2.5398048322103808</v>
      </c>
      <c r="R28" s="1">
        <f t="shared" si="11"/>
        <v>0</v>
      </c>
      <c r="S28" s="1">
        <f t="shared" si="11"/>
        <v>0</v>
      </c>
      <c r="T28" s="1">
        <f t="shared" si="11"/>
        <v>0</v>
      </c>
      <c r="U28" s="1">
        <f>AVERAGE(I64:I69)</f>
        <v>88.548297758790753</v>
      </c>
      <c r="V28" s="1">
        <f t="shared" si="11"/>
        <v>21.191037751152923</v>
      </c>
      <c r="W28" s="1">
        <f t="shared" si="11"/>
        <v>0</v>
      </c>
      <c r="X28" s="1">
        <f t="shared" si="11"/>
        <v>0</v>
      </c>
      <c r="AA28">
        <v>2050</v>
      </c>
      <c r="AB28" s="1">
        <f>P33</f>
        <v>0</v>
      </c>
      <c r="AC28" s="1">
        <f t="shared" ref="AC28:AJ28" si="12">Q33</f>
        <v>2.5394409633232446</v>
      </c>
      <c r="AD28" s="1">
        <f t="shared" si="12"/>
        <v>0</v>
      </c>
      <c r="AE28" s="1">
        <f t="shared" si="12"/>
        <v>0</v>
      </c>
      <c r="AF28" s="1">
        <f t="shared" si="12"/>
        <v>0</v>
      </c>
      <c r="AG28" s="1">
        <f t="shared" si="12"/>
        <v>88.776821289705367</v>
      </c>
      <c r="AH28" s="1">
        <f t="shared" si="12"/>
        <v>22.127556750553964</v>
      </c>
      <c r="AI28" s="1">
        <f t="shared" si="12"/>
        <v>0</v>
      </c>
      <c r="AJ28" s="1">
        <f t="shared" si="12"/>
        <v>0</v>
      </c>
    </row>
    <row r="29" spans="1:116" x14ac:dyDescent="0.25">
      <c r="C29" t="s">
        <v>12</v>
      </c>
      <c r="D29" s="1">
        <f>F14</f>
        <v>0</v>
      </c>
      <c r="E29" s="1">
        <f>F15</f>
        <v>2.4451989215549799</v>
      </c>
      <c r="F29" s="1">
        <f>F16</f>
        <v>0</v>
      </c>
      <c r="G29" s="1">
        <f>F17</f>
        <v>0</v>
      </c>
      <c r="H29" s="1">
        <f>F18</f>
        <v>0</v>
      </c>
      <c r="I29" s="1">
        <f>F19</f>
        <v>89.562942236051597</v>
      </c>
      <c r="J29" s="1">
        <f>F20</f>
        <v>12.780729874178887</v>
      </c>
      <c r="K29" s="5">
        <f>F21</f>
        <v>0</v>
      </c>
      <c r="L29" s="5">
        <f>F22</f>
        <v>0</v>
      </c>
      <c r="O29" t="s">
        <v>134</v>
      </c>
      <c r="P29" s="1">
        <f t="shared" ref="P29:X29" si="13">AVERAGE(D98:D103)</f>
        <v>0</v>
      </c>
      <c r="Q29" s="1">
        <f t="shared" si="13"/>
        <v>2.5663672609713202</v>
      </c>
      <c r="R29" s="1">
        <f t="shared" si="13"/>
        <v>0</v>
      </c>
      <c r="S29" s="1">
        <f t="shared" si="13"/>
        <v>0</v>
      </c>
      <c r="T29" s="1">
        <f t="shared" si="13"/>
        <v>0</v>
      </c>
      <c r="U29" s="1">
        <f t="shared" si="13"/>
        <v>87.908431872229883</v>
      </c>
      <c r="V29" s="1">
        <f t="shared" si="13"/>
        <v>25.928722101064064</v>
      </c>
      <c r="W29" s="1">
        <f t="shared" si="13"/>
        <v>0</v>
      </c>
      <c r="X29" s="1">
        <f t="shared" si="13"/>
        <v>0</v>
      </c>
      <c r="AA29">
        <v>2070</v>
      </c>
      <c r="AB29" s="1">
        <f>P39</f>
        <v>0</v>
      </c>
      <c r="AC29" s="1">
        <f t="shared" ref="AC29:AJ29" si="14">Q39</f>
        <v>2.5558150632443719</v>
      </c>
      <c r="AD29" s="1">
        <f t="shared" si="14"/>
        <v>0</v>
      </c>
      <c r="AE29" s="1">
        <f t="shared" si="14"/>
        <v>0</v>
      </c>
      <c r="AF29" s="1">
        <f t="shared" si="14"/>
        <v>0</v>
      </c>
      <c r="AG29" s="1">
        <f t="shared" si="14"/>
        <v>88.721975642285869</v>
      </c>
      <c r="AH29" s="1">
        <f t="shared" si="14"/>
        <v>21.705205044941724</v>
      </c>
      <c r="AI29" s="1">
        <f t="shared" si="14"/>
        <v>1.033787749341453E-2</v>
      </c>
      <c r="AJ29" s="1">
        <f t="shared" si="14"/>
        <v>0</v>
      </c>
    </row>
    <row r="30" spans="1:116" x14ac:dyDescent="0.25">
      <c r="C30" t="s">
        <v>13</v>
      </c>
      <c r="D30" s="1">
        <f>G14</f>
        <v>0</v>
      </c>
      <c r="E30" s="1">
        <f>G15</f>
        <v>2.6285888406716031</v>
      </c>
      <c r="F30" s="1">
        <f>G16</f>
        <v>0</v>
      </c>
      <c r="G30" s="1">
        <f>G17</f>
        <v>0</v>
      </c>
      <c r="H30" s="1">
        <f>G18</f>
        <v>0</v>
      </c>
      <c r="I30" s="1">
        <f>G19</f>
        <v>88.082109755724986</v>
      </c>
      <c r="J30" s="1">
        <f>G20</f>
        <v>34.816471036556273</v>
      </c>
      <c r="K30" s="5">
        <f>G21</f>
        <v>0</v>
      </c>
      <c r="L30" s="5">
        <f>G22</f>
        <v>0</v>
      </c>
      <c r="O30" t="s">
        <v>135</v>
      </c>
      <c r="P30" s="1">
        <f t="shared" ref="P30:X30" si="15">AVERAGE(D134:D139)</f>
        <v>0</v>
      </c>
      <c r="Q30" s="1">
        <f t="shared" si="15"/>
        <v>2.5347106677904745</v>
      </c>
      <c r="R30" s="1">
        <f t="shared" si="15"/>
        <v>0</v>
      </c>
      <c r="S30" s="1">
        <f t="shared" si="15"/>
        <v>0</v>
      </c>
      <c r="T30" s="1">
        <f t="shared" si="15"/>
        <v>0</v>
      </c>
      <c r="U30" s="1">
        <f t="shared" si="15"/>
        <v>87.780458694917684</v>
      </c>
      <c r="V30" s="1">
        <f t="shared" si="15"/>
        <v>26.295984453770348</v>
      </c>
      <c r="W30" s="1">
        <f t="shared" si="15"/>
        <v>6.2027264960487181E-2</v>
      </c>
      <c r="X30" s="1">
        <f t="shared" si="15"/>
        <v>0</v>
      </c>
      <c r="AA30">
        <v>2090</v>
      </c>
      <c r="AB30" s="1">
        <f>P45</f>
        <v>0</v>
      </c>
      <c r="AC30" s="1">
        <f t="shared" ref="AC30:AJ30" si="16">Q45</f>
        <v>2.5368938811132917</v>
      </c>
      <c r="AD30" s="1">
        <f t="shared" si="16"/>
        <v>0</v>
      </c>
      <c r="AE30" s="1">
        <f t="shared" si="16"/>
        <v>0</v>
      </c>
      <c r="AF30" s="1">
        <f t="shared" si="16"/>
        <v>0</v>
      </c>
      <c r="AG30" s="1">
        <f t="shared" si="16"/>
        <v>88.61228434744686</v>
      </c>
      <c r="AH30" s="1">
        <f t="shared" si="16"/>
        <v>21.191037751152923</v>
      </c>
      <c r="AI30" s="1">
        <f t="shared" si="16"/>
        <v>9.3040897440730755E-2</v>
      </c>
      <c r="AJ30" s="1">
        <f t="shared" si="16"/>
        <v>0</v>
      </c>
    </row>
    <row r="31" spans="1:116" x14ac:dyDescent="0.25">
      <c r="C31" t="s">
        <v>14</v>
      </c>
      <c r="D31" s="1">
        <f>H14</f>
        <v>0</v>
      </c>
      <c r="E31" s="1">
        <f>H15</f>
        <v>2.6853523870648441</v>
      </c>
      <c r="F31" s="1">
        <f>H16</f>
        <v>0</v>
      </c>
      <c r="G31" s="1">
        <f>H17</f>
        <v>0</v>
      </c>
      <c r="H31" s="1">
        <f>H18</f>
        <v>0</v>
      </c>
      <c r="I31" s="1">
        <f>H19</f>
        <v>89.617787883471109</v>
      </c>
      <c r="J31" s="1">
        <f>H20</f>
        <v>31.621288568011551</v>
      </c>
      <c r="K31" s="5">
        <f>H21</f>
        <v>0</v>
      </c>
      <c r="L31" s="5">
        <f>H22</f>
        <v>0</v>
      </c>
      <c r="Z31" t="s">
        <v>133</v>
      </c>
      <c r="AA31">
        <v>2030</v>
      </c>
      <c r="AB31" s="1">
        <f>P28</f>
        <v>0</v>
      </c>
      <c r="AC31" s="1">
        <f t="shared" ref="AC31:AJ31" si="17">Q28</f>
        <v>2.5398048322103808</v>
      </c>
      <c r="AD31" s="1">
        <f t="shared" si="17"/>
        <v>0</v>
      </c>
      <c r="AE31" s="1">
        <f t="shared" si="17"/>
        <v>0</v>
      </c>
      <c r="AF31" s="1">
        <f t="shared" si="17"/>
        <v>0</v>
      </c>
      <c r="AG31" s="1">
        <f>U28</f>
        <v>88.548297758790753</v>
      </c>
      <c r="AH31" s="1">
        <f t="shared" si="17"/>
        <v>21.191037751152923</v>
      </c>
      <c r="AI31" s="1">
        <f t="shared" si="17"/>
        <v>0</v>
      </c>
      <c r="AJ31" s="1">
        <f t="shared" si="17"/>
        <v>0</v>
      </c>
    </row>
    <row r="32" spans="1:116" x14ac:dyDescent="0.25">
      <c r="A32" s="2"/>
      <c r="C32" t="s">
        <v>131</v>
      </c>
      <c r="D32" s="1">
        <f>J14</f>
        <v>0</v>
      </c>
      <c r="E32" s="1">
        <f>J15</f>
        <v>2.2749082823752582</v>
      </c>
      <c r="F32" s="1">
        <f>J16</f>
        <v>0</v>
      </c>
      <c r="G32" s="1">
        <f>J17</f>
        <v>0</v>
      </c>
      <c r="H32" s="1">
        <f>J18</f>
        <v>0</v>
      </c>
      <c r="I32" s="1">
        <f>J19</f>
        <v>85.559209974427759</v>
      </c>
      <c r="J32" s="1">
        <f>J20</f>
        <v>19.611809634515875</v>
      </c>
      <c r="K32" s="5">
        <f>J21</f>
        <v>0</v>
      </c>
      <c r="L32" s="5">
        <f>J22</f>
        <v>0</v>
      </c>
      <c r="N32">
        <v>2050</v>
      </c>
      <c r="P32" t="s">
        <v>1</v>
      </c>
      <c r="Q32" t="s">
        <v>0</v>
      </c>
      <c r="R32" t="s">
        <v>8</v>
      </c>
      <c r="S32" t="s">
        <v>2</v>
      </c>
      <c r="T32" t="s">
        <v>3</v>
      </c>
      <c r="U32" t="s">
        <v>4</v>
      </c>
      <c r="V32" t="s">
        <v>5</v>
      </c>
      <c r="W32" t="s">
        <v>6</v>
      </c>
      <c r="X32" t="s">
        <v>7</v>
      </c>
      <c r="AA32">
        <v>2050</v>
      </c>
      <c r="AB32" s="1">
        <f>P34</f>
        <v>0</v>
      </c>
      <c r="AC32" s="1">
        <f t="shared" ref="AC32:AJ32" si="18">Q34</f>
        <v>2.5398048322103808</v>
      </c>
      <c r="AD32" s="1">
        <f t="shared" si="18"/>
        <v>0</v>
      </c>
      <c r="AE32" s="1">
        <f t="shared" si="18"/>
        <v>0</v>
      </c>
      <c r="AF32" s="1">
        <f t="shared" si="18"/>
        <v>0</v>
      </c>
      <c r="AG32" s="1">
        <f t="shared" si="18"/>
        <v>88.182660109327401</v>
      </c>
      <c r="AH32" s="1">
        <f t="shared" si="18"/>
        <v>21.191037751152923</v>
      </c>
      <c r="AI32" s="1">
        <f t="shared" si="18"/>
        <v>0</v>
      </c>
      <c r="AJ32" s="1">
        <f t="shared" si="18"/>
        <v>0</v>
      </c>
    </row>
    <row r="33" spans="1:39" x14ac:dyDescent="0.25">
      <c r="C33" t="s">
        <v>15</v>
      </c>
      <c r="D33" s="1">
        <f>K14</f>
        <v>0</v>
      </c>
      <c r="E33" s="1">
        <f>K15</f>
        <v>2.2487097225014545</v>
      </c>
      <c r="F33" s="1">
        <f>K16</f>
        <v>0</v>
      </c>
      <c r="G33" s="1">
        <f>K17</f>
        <v>0</v>
      </c>
      <c r="H33" s="1">
        <f>K18</f>
        <v>0</v>
      </c>
      <c r="I33" s="1">
        <f>K19</f>
        <v>87.91757281346645</v>
      </c>
      <c r="J33" s="1">
        <f>K20</f>
        <v>21.815383750753618</v>
      </c>
      <c r="K33" s="5">
        <f>K21</f>
        <v>0</v>
      </c>
      <c r="L33" s="5">
        <f>K22</f>
        <v>0</v>
      </c>
      <c r="O33" t="s">
        <v>10</v>
      </c>
      <c r="P33" s="1">
        <f t="shared" ref="P33:X33" si="19">AVERAGE(D37:D42)</f>
        <v>0</v>
      </c>
      <c r="Q33" s="1">
        <f t="shared" si="19"/>
        <v>2.5394409633232446</v>
      </c>
      <c r="R33" s="1">
        <f t="shared" si="19"/>
        <v>0</v>
      </c>
      <c r="S33" s="1">
        <f t="shared" si="19"/>
        <v>0</v>
      </c>
      <c r="T33" s="1">
        <f t="shared" si="19"/>
        <v>0</v>
      </c>
      <c r="U33" s="1">
        <f t="shared" si="19"/>
        <v>88.776821289705367</v>
      </c>
      <c r="V33" s="1">
        <f t="shared" si="19"/>
        <v>22.127556750553964</v>
      </c>
      <c r="W33" s="1">
        <f t="shared" si="19"/>
        <v>0</v>
      </c>
      <c r="X33" s="1">
        <f t="shared" si="19"/>
        <v>0</v>
      </c>
      <c r="AA33">
        <v>2070</v>
      </c>
      <c r="AB33" s="1">
        <f>P40</f>
        <v>0</v>
      </c>
      <c r="AC33" s="1">
        <f t="shared" ref="AC33:AJ33" si="20">Q40</f>
        <v>2.6566067449810871</v>
      </c>
      <c r="AD33" s="1">
        <f t="shared" si="20"/>
        <v>0</v>
      </c>
      <c r="AE33" s="1">
        <f t="shared" si="20"/>
        <v>0</v>
      </c>
      <c r="AF33" s="1">
        <f t="shared" si="20"/>
        <v>0</v>
      </c>
      <c r="AG33" s="1">
        <f t="shared" si="20"/>
        <v>89.032767644329724</v>
      </c>
      <c r="AH33" s="1">
        <f t="shared" si="20"/>
        <v>23.504790573202552</v>
      </c>
      <c r="AI33" s="1">
        <f t="shared" si="20"/>
        <v>4.1351509973658121E-2</v>
      </c>
      <c r="AJ33" s="1">
        <f t="shared" si="20"/>
        <v>0</v>
      </c>
    </row>
    <row r="34" spans="1:39" x14ac:dyDescent="0.25">
      <c r="A34" s="4"/>
      <c r="C34" s="2" t="s">
        <v>130</v>
      </c>
      <c r="D34" s="1">
        <f>I14</f>
        <v>0</v>
      </c>
      <c r="E34" s="1">
        <f>I15</f>
        <v>2.5325274544676577</v>
      </c>
      <c r="F34" s="1">
        <f>I16</f>
        <v>0</v>
      </c>
      <c r="G34" s="1">
        <f>I17</f>
        <v>0</v>
      </c>
      <c r="H34" s="1">
        <f>I18</f>
        <v>0</v>
      </c>
      <c r="I34" s="1">
        <f>I19</f>
        <v>89.124177056695572</v>
      </c>
      <c r="J34" s="1">
        <f>I20</f>
        <v>26.663246806476636</v>
      </c>
      <c r="K34" s="5">
        <f>I21</f>
        <v>0</v>
      </c>
      <c r="L34" s="5">
        <f>I22</f>
        <v>0</v>
      </c>
      <c r="M34" s="1"/>
      <c r="O34" t="s">
        <v>133</v>
      </c>
      <c r="P34" s="1">
        <f t="shared" ref="P34:X34" si="21">AVERAGE(D72:D77)</f>
        <v>0</v>
      </c>
      <c r="Q34" s="1">
        <f t="shared" si="21"/>
        <v>2.5398048322103808</v>
      </c>
      <c r="R34" s="1">
        <f t="shared" si="21"/>
        <v>0</v>
      </c>
      <c r="S34" s="1">
        <f t="shared" si="21"/>
        <v>0</v>
      </c>
      <c r="T34" s="1">
        <f t="shared" si="21"/>
        <v>0</v>
      </c>
      <c r="U34" s="1">
        <f t="shared" si="21"/>
        <v>88.182660109327401</v>
      </c>
      <c r="V34" s="1">
        <f t="shared" si="21"/>
        <v>21.191037751152923</v>
      </c>
      <c r="W34" s="1">
        <f t="shared" si="21"/>
        <v>0</v>
      </c>
      <c r="X34" s="1">
        <f t="shared" si="21"/>
        <v>0</v>
      </c>
      <c r="AA34">
        <v>2090</v>
      </c>
      <c r="AB34" s="1">
        <f>P46</f>
        <v>0</v>
      </c>
      <c r="AC34" s="1">
        <f t="shared" ref="AC34:AJ34" si="22">Q46</f>
        <v>2.6820775670806185</v>
      </c>
      <c r="AD34" s="1">
        <f t="shared" si="22"/>
        <v>0</v>
      </c>
      <c r="AE34" s="1">
        <f t="shared" si="22"/>
        <v>0</v>
      </c>
      <c r="AF34" s="1">
        <f t="shared" si="22"/>
        <v>0</v>
      </c>
      <c r="AG34" s="1">
        <f>U46</f>
        <v>89.279573057717514</v>
      </c>
      <c r="AH34" s="1">
        <f t="shared" si="22"/>
        <v>23.302796279214089</v>
      </c>
      <c r="AI34" s="1">
        <f t="shared" si="22"/>
        <v>0.10337877493414531</v>
      </c>
      <c r="AJ34" s="1">
        <f t="shared" si="22"/>
        <v>0</v>
      </c>
    </row>
    <row r="35" spans="1:39" x14ac:dyDescent="0.25">
      <c r="A35" s="4"/>
      <c r="C35" s="2"/>
      <c r="D35" s="1"/>
      <c r="E35" s="1"/>
      <c r="F35" s="1"/>
      <c r="G35" s="1"/>
      <c r="H35" s="1"/>
      <c r="I35" s="1"/>
      <c r="J35" s="1"/>
      <c r="K35" s="5"/>
      <c r="L35" s="5"/>
      <c r="M35" s="1"/>
      <c r="N35" s="1"/>
      <c r="O35" t="s">
        <v>134</v>
      </c>
      <c r="P35" s="1">
        <f t="shared" ref="P35:X35" si="23">AVERAGE(D107:D112)</f>
        <v>0</v>
      </c>
      <c r="Q35" s="1">
        <f t="shared" si="23"/>
        <v>2.7097316025029663</v>
      </c>
      <c r="R35" s="1">
        <f t="shared" si="23"/>
        <v>0</v>
      </c>
      <c r="S35" s="1">
        <f t="shared" si="23"/>
        <v>0</v>
      </c>
      <c r="T35" s="1">
        <f t="shared" si="23"/>
        <v>0</v>
      </c>
      <c r="U35" s="1">
        <f t="shared" si="23"/>
        <v>88.657989053629777</v>
      </c>
      <c r="V35" s="1">
        <f t="shared" si="23"/>
        <v>28.628100393455295</v>
      </c>
      <c r="W35" s="1">
        <f t="shared" si="23"/>
        <v>2.067575498682906E-2</v>
      </c>
      <c r="X35" s="1">
        <f t="shared" si="23"/>
        <v>0</v>
      </c>
      <c r="Z35" t="s">
        <v>134</v>
      </c>
      <c r="AA35">
        <v>2030</v>
      </c>
      <c r="AB35" s="1">
        <f>P29</f>
        <v>0</v>
      </c>
      <c r="AC35" s="1">
        <f t="shared" ref="AC35:AJ35" si="24">Q29</f>
        <v>2.5663672609713202</v>
      </c>
      <c r="AD35" s="1">
        <f t="shared" si="24"/>
        <v>0</v>
      </c>
      <c r="AE35" s="1">
        <f t="shared" si="24"/>
        <v>0</v>
      </c>
      <c r="AF35" s="1">
        <f t="shared" si="24"/>
        <v>0</v>
      </c>
      <c r="AG35" s="1">
        <f t="shared" si="24"/>
        <v>87.908431872229883</v>
      </c>
      <c r="AH35" s="1">
        <f t="shared" si="24"/>
        <v>25.928722101064064</v>
      </c>
      <c r="AI35" s="1">
        <f t="shared" si="24"/>
        <v>0</v>
      </c>
      <c r="AJ35" s="1">
        <f t="shared" si="24"/>
        <v>0</v>
      </c>
    </row>
    <row r="36" spans="1:39" x14ac:dyDescent="0.25">
      <c r="D36" t="s">
        <v>1</v>
      </c>
      <c r="E36" t="s">
        <v>0</v>
      </c>
      <c r="F36" t="s">
        <v>8</v>
      </c>
      <c r="G36" t="s">
        <v>2</v>
      </c>
      <c r="H36" t="s">
        <v>3</v>
      </c>
      <c r="I36" t="s">
        <v>4</v>
      </c>
      <c r="J36" t="s">
        <v>5</v>
      </c>
      <c r="K36" s="4" t="s">
        <v>6</v>
      </c>
      <c r="L36" s="4" t="s">
        <v>7</v>
      </c>
      <c r="N36" s="1"/>
      <c r="O36" t="s">
        <v>135</v>
      </c>
      <c r="P36" s="1">
        <f t="shared" ref="P36:X36" si="25">AVERAGE(D143:D148)</f>
        <v>0</v>
      </c>
      <c r="Q36" s="1">
        <f t="shared" si="25"/>
        <v>2.7686783622190241</v>
      </c>
      <c r="R36" s="1">
        <f t="shared" si="25"/>
        <v>0</v>
      </c>
      <c r="S36" s="1">
        <f t="shared" si="25"/>
        <v>0</v>
      </c>
      <c r="T36" s="1">
        <f t="shared" si="25"/>
        <v>0</v>
      </c>
      <c r="U36" s="1">
        <f t="shared" si="25"/>
        <v>88.420324581478596</v>
      </c>
      <c r="V36" s="1">
        <f t="shared" si="25"/>
        <v>27.765033864595509</v>
      </c>
      <c r="W36" s="1">
        <f t="shared" si="25"/>
        <v>3.1013632480243591E-2</v>
      </c>
      <c r="X36" s="1">
        <f t="shared" si="25"/>
        <v>0</v>
      </c>
      <c r="AA36">
        <v>2050</v>
      </c>
      <c r="AB36" s="1">
        <f>P35</f>
        <v>0</v>
      </c>
      <c r="AC36" s="1">
        <f t="shared" ref="AC36:AJ36" si="26">Q35</f>
        <v>2.7097316025029663</v>
      </c>
      <c r="AD36" s="1">
        <f t="shared" si="26"/>
        <v>0</v>
      </c>
      <c r="AE36" s="1">
        <f t="shared" si="26"/>
        <v>0</v>
      </c>
      <c r="AF36" s="1">
        <f t="shared" si="26"/>
        <v>0</v>
      </c>
      <c r="AG36" s="1">
        <f t="shared" si="26"/>
        <v>88.657989053629777</v>
      </c>
      <c r="AH36" s="1">
        <f t="shared" si="26"/>
        <v>28.628100393455295</v>
      </c>
      <c r="AI36" s="1">
        <f t="shared" si="26"/>
        <v>2.067575498682906E-2</v>
      </c>
      <c r="AJ36" s="1">
        <f t="shared" si="26"/>
        <v>0</v>
      </c>
    </row>
    <row r="37" spans="1:39" x14ac:dyDescent="0.25">
      <c r="A37">
        <v>2050</v>
      </c>
      <c r="B37" t="s">
        <v>10</v>
      </c>
      <c r="C37" t="s">
        <v>11</v>
      </c>
      <c r="D37" s="1">
        <f>L14</f>
        <v>0</v>
      </c>
      <c r="E37" s="1">
        <f>L15</f>
        <v>2.7311998668439998</v>
      </c>
      <c r="F37" s="1">
        <f>L16</f>
        <v>0</v>
      </c>
      <c r="G37" s="1">
        <f>L17</f>
        <v>0</v>
      </c>
      <c r="H37" s="1">
        <f>L18</f>
        <v>0</v>
      </c>
      <c r="I37" s="1">
        <f>L19</f>
        <v>89.453250941212602</v>
      </c>
      <c r="J37" s="1">
        <f>L20</f>
        <v>34.816471036556273</v>
      </c>
      <c r="K37" s="5">
        <f>L21</f>
        <v>0</v>
      </c>
      <c r="L37" s="5">
        <f>L22</f>
        <v>0</v>
      </c>
      <c r="M37" s="3"/>
      <c r="AA37">
        <v>2070</v>
      </c>
      <c r="AB37" s="1">
        <f>P41</f>
        <v>0</v>
      </c>
      <c r="AC37" s="1">
        <f t="shared" ref="AC37:AJ37" si="27">Q41</f>
        <v>2.7839608554787425</v>
      </c>
      <c r="AD37" s="1">
        <f t="shared" si="27"/>
        <v>0</v>
      </c>
      <c r="AE37" s="1">
        <f t="shared" si="27"/>
        <v>0</v>
      </c>
      <c r="AF37" s="1">
        <f t="shared" si="27"/>
        <v>0</v>
      </c>
      <c r="AG37" s="1">
        <f>U41</f>
        <v>88.51173399384443</v>
      </c>
      <c r="AH37" s="1">
        <f t="shared" si="27"/>
        <v>26.69997304174727</v>
      </c>
      <c r="AI37" s="1">
        <f t="shared" si="27"/>
        <v>0.14473028490780343</v>
      </c>
      <c r="AJ37" s="1">
        <f t="shared" si="27"/>
        <v>0</v>
      </c>
    </row>
    <row r="38" spans="1:39" x14ac:dyDescent="0.25">
      <c r="C38" t="s">
        <v>12</v>
      </c>
      <c r="D38" s="1">
        <f>M14</f>
        <v>0</v>
      </c>
      <c r="E38" s="1">
        <f>M15</f>
        <v>2.3185725488315967</v>
      </c>
      <c r="F38" s="1">
        <f>M16</f>
        <v>0</v>
      </c>
      <c r="G38" s="1">
        <f>M17</f>
        <v>0</v>
      </c>
      <c r="H38" s="1">
        <f>M18</f>
        <v>0</v>
      </c>
      <c r="I38" s="1">
        <f>M19</f>
        <v>87.588498928949448</v>
      </c>
      <c r="J38" s="1">
        <f>M20</f>
        <v>6.1700075254656692</v>
      </c>
      <c r="K38" s="5">
        <f>M21</f>
        <v>0</v>
      </c>
      <c r="L38" s="5">
        <f>M22</f>
        <v>0</v>
      </c>
      <c r="M38" s="3"/>
      <c r="N38">
        <v>2070</v>
      </c>
      <c r="P38" t="s">
        <v>1</v>
      </c>
      <c r="Q38" t="s">
        <v>0</v>
      </c>
      <c r="R38" t="s">
        <v>8</v>
      </c>
      <c r="S38" t="s">
        <v>2</v>
      </c>
      <c r="T38" t="s">
        <v>3</v>
      </c>
      <c r="U38" t="s">
        <v>4</v>
      </c>
      <c r="V38" t="s">
        <v>5</v>
      </c>
      <c r="W38" t="s">
        <v>6</v>
      </c>
      <c r="X38" t="s">
        <v>7</v>
      </c>
      <c r="AA38">
        <v>2090</v>
      </c>
      <c r="AB38" s="1">
        <f>P47</f>
        <v>0</v>
      </c>
      <c r="AC38" s="1">
        <f t="shared" ref="AC38:AJ38" si="28">Q47</f>
        <v>2.8490933862761145</v>
      </c>
      <c r="AD38" s="1">
        <f t="shared" si="28"/>
        <v>0</v>
      </c>
      <c r="AE38" s="1">
        <f t="shared" si="28"/>
        <v>0</v>
      </c>
      <c r="AF38" s="1">
        <f t="shared" si="28"/>
        <v>0</v>
      </c>
      <c r="AG38" s="1">
        <f t="shared" si="28"/>
        <v>89.215586469061407</v>
      </c>
      <c r="AH38" s="1">
        <f t="shared" si="28"/>
        <v>28.150659334937114</v>
      </c>
      <c r="AI38" s="1">
        <f t="shared" si="28"/>
        <v>0</v>
      </c>
      <c r="AJ38" s="1">
        <f t="shared" si="28"/>
        <v>0</v>
      </c>
    </row>
    <row r="39" spans="1:39" x14ac:dyDescent="0.25">
      <c r="C39" t="s">
        <v>13</v>
      </c>
      <c r="D39" s="1">
        <f>N14</f>
        <v>0</v>
      </c>
      <c r="E39" s="1">
        <f>N15</f>
        <v>2.715917373584281</v>
      </c>
      <c r="F39" s="1">
        <f>N16</f>
        <v>0</v>
      </c>
      <c r="G39" s="1">
        <f>N17</f>
        <v>0</v>
      </c>
      <c r="H39" s="1">
        <f>N18</f>
        <v>0</v>
      </c>
      <c r="I39" s="1">
        <f>N19</f>
        <v>89.946861767988139</v>
      </c>
      <c r="J39" s="1">
        <f>N20</f>
        <v>26.222531983229096</v>
      </c>
      <c r="K39" s="5">
        <f>N21</f>
        <v>0</v>
      </c>
      <c r="L39" s="5">
        <f>N22</f>
        <v>0</v>
      </c>
      <c r="M39" s="3"/>
      <c r="O39" t="s">
        <v>10</v>
      </c>
      <c r="P39" s="1">
        <f t="shared" ref="P39:X39" si="29">AVERAGE(D46:D51)</f>
        <v>0</v>
      </c>
      <c r="Q39" s="1">
        <f t="shared" si="29"/>
        <v>2.5558150632443719</v>
      </c>
      <c r="R39" s="1">
        <f t="shared" si="29"/>
        <v>0</v>
      </c>
      <c r="S39" s="1">
        <f t="shared" si="29"/>
        <v>0</v>
      </c>
      <c r="T39" s="1">
        <f t="shared" si="29"/>
        <v>0</v>
      </c>
      <c r="U39" s="1">
        <f t="shared" si="29"/>
        <v>88.721975642285869</v>
      </c>
      <c r="V39" s="1">
        <f t="shared" si="29"/>
        <v>21.705205044941724</v>
      </c>
      <c r="W39" s="1">
        <f t="shared" si="29"/>
        <v>1.033787749341453E-2</v>
      </c>
      <c r="X39" s="1">
        <f t="shared" si="29"/>
        <v>0</v>
      </c>
      <c r="Z39" t="s">
        <v>135</v>
      </c>
      <c r="AA39">
        <v>2030</v>
      </c>
      <c r="AB39" s="1">
        <f>P30</f>
        <v>0</v>
      </c>
      <c r="AC39" s="1">
        <f t="shared" ref="AC39:AJ39" si="30">Q30</f>
        <v>2.5347106677904745</v>
      </c>
      <c r="AD39" s="1">
        <f t="shared" si="30"/>
        <v>0</v>
      </c>
      <c r="AE39" s="1">
        <f t="shared" si="30"/>
        <v>0</v>
      </c>
      <c r="AF39" s="1">
        <f t="shared" si="30"/>
        <v>0</v>
      </c>
      <c r="AG39" s="1">
        <f t="shared" si="30"/>
        <v>87.780458694917684</v>
      </c>
      <c r="AH39" s="1">
        <f t="shared" si="30"/>
        <v>26.295984453770348</v>
      </c>
      <c r="AI39" s="1">
        <f t="shared" si="30"/>
        <v>6.2027264960487181E-2</v>
      </c>
      <c r="AJ39" s="1">
        <f t="shared" si="30"/>
        <v>0</v>
      </c>
    </row>
    <row r="40" spans="1:39" x14ac:dyDescent="0.25">
      <c r="C40" t="s">
        <v>14</v>
      </c>
      <c r="D40" s="1">
        <f>O14</f>
        <v>0</v>
      </c>
      <c r="E40" s="1">
        <f>O15</f>
        <v>2.7006348803245626</v>
      </c>
      <c r="F40" s="1">
        <f>O16</f>
        <v>0</v>
      </c>
      <c r="G40" s="1">
        <f>O17</f>
        <v>0</v>
      </c>
      <c r="H40" s="1">
        <f>O18</f>
        <v>0</v>
      </c>
      <c r="I40" s="1">
        <f>O19</f>
        <v>89.837170473149129</v>
      </c>
      <c r="J40" s="1">
        <f>O20</f>
        <v>28.095569982031172</v>
      </c>
      <c r="K40" s="5">
        <f>O21</f>
        <v>0</v>
      </c>
      <c r="L40" s="5">
        <f>O22</f>
        <v>0</v>
      </c>
      <c r="M40" s="3"/>
      <c r="O40" t="s">
        <v>133</v>
      </c>
      <c r="P40" s="1">
        <f t="shared" ref="P40:X40" si="31">AVERAGE(D80:D85)</f>
        <v>0</v>
      </c>
      <c r="Q40" s="1">
        <f t="shared" si="31"/>
        <v>2.6566067449810871</v>
      </c>
      <c r="R40" s="1">
        <f t="shared" si="31"/>
        <v>0</v>
      </c>
      <c r="S40" s="1">
        <f t="shared" si="31"/>
        <v>0</v>
      </c>
      <c r="T40" s="1">
        <f t="shared" si="31"/>
        <v>0</v>
      </c>
      <c r="U40" s="1">
        <f>AVERAGE(I80:I85)</f>
        <v>89.032767644329724</v>
      </c>
      <c r="V40" s="1">
        <f t="shared" si="31"/>
        <v>23.504790573202552</v>
      </c>
      <c r="W40" s="1">
        <f t="shared" si="31"/>
        <v>4.1351509973658121E-2</v>
      </c>
      <c r="X40" s="1">
        <f t="shared" si="31"/>
        <v>0</v>
      </c>
      <c r="AA40">
        <v>2050</v>
      </c>
      <c r="AB40" s="1">
        <f>P36</f>
        <v>0</v>
      </c>
      <c r="AC40" s="1">
        <f t="shared" ref="AC40:AJ40" si="32">Q36</f>
        <v>2.7686783622190241</v>
      </c>
      <c r="AD40" s="1">
        <f t="shared" si="32"/>
        <v>0</v>
      </c>
      <c r="AE40" s="1">
        <f t="shared" si="32"/>
        <v>0</v>
      </c>
      <c r="AF40" s="1">
        <f t="shared" si="32"/>
        <v>0</v>
      </c>
      <c r="AG40" s="1">
        <f t="shared" si="32"/>
        <v>88.420324581478596</v>
      </c>
      <c r="AH40" s="1">
        <f t="shared" si="32"/>
        <v>27.765033864595509</v>
      </c>
      <c r="AI40" s="1">
        <f t="shared" si="32"/>
        <v>3.1013632480243591E-2</v>
      </c>
      <c r="AJ40" s="1">
        <f t="shared" si="32"/>
        <v>0</v>
      </c>
      <c r="AK40" s="1"/>
      <c r="AL40" s="1"/>
      <c r="AM40" s="1"/>
    </row>
    <row r="41" spans="1:39" x14ac:dyDescent="0.25">
      <c r="C41" t="s">
        <v>131</v>
      </c>
      <c r="D41" s="1">
        <f>Q14</f>
        <v>0</v>
      </c>
      <c r="E41" s="1">
        <f>Q15</f>
        <v>2.3447711087054004</v>
      </c>
      <c r="F41" s="1">
        <f>Q16</f>
        <v>0</v>
      </c>
      <c r="G41" s="1">
        <f>Q17</f>
        <v>0</v>
      </c>
      <c r="H41" s="1">
        <f>Q18</f>
        <v>0</v>
      </c>
      <c r="I41" s="1">
        <f>Q19</f>
        <v>87.259425044432405</v>
      </c>
      <c r="J41" s="1">
        <f>Q20</f>
        <v>19.721988340327766</v>
      </c>
      <c r="K41" s="5">
        <f>Q21</f>
        <v>0</v>
      </c>
      <c r="L41" s="5">
        <f>Q22</f>
        <v>0</v>
      </c>
      <c r="M41" s="3"/>
      <c r="N41" s="1"/>
      <c r="O41" t="s">
        <v>134</v>
      </c>
      <c r="P41" s="1">
        <f t="shared" ref="P41:X41" si="33">AVERAGE(D116:D121)</f>
        <v>0</v>
      </c>
      <c r="Q41" s="1">
        <f t="shared" si="33"/>
        <v>2.7839608554787425</v>
      </c>
      <c r="R41" s="1">
        <f t="shared" si="33"/>
        <v>0</v>
      </c>
      <c r="S41" s="1">
        <f t="shared" si="33"/>
        <v>0</v>
      </c>
      <c r="T41" s="1">
        <f t="shared" si="33"/>
        <v>0</v>
      </c>
      <c r="U41" s="1">
        <f>AVERAGE(I116:I121)</f>
        <v>88.51173399384443</v>
      </c>
      <c r="V41" s="1">
        <f t="shared" si="33"/>
        <v>26.69997304174727</v>
      </c>
      <c r="W41" s="1">
        <f t="shared" si="33"/>
        <v>0.14473028490780343</v>
      </c>
      <c r="X41" s="1">
        <f t="shared" si="33"/>
        <v>0</v>
      </c>
      <c r="Y41" s="1"/>
      <c r="Z41" s="1"/>
      <c r="AA41">
        <v>2070</v>
      </c>
      <c r="AB41" s="1">
        <f>P42</f>
        <v>0</v>
      </c>
      <c r="AC41" s="1">
        <f t="shared" ref="AC41:AJ41" si="34">Q42</f>
        <v>2.9196839503805294</v>
      </c>
      <c r="AD41" s="1">
        <f t="shared" si="34"/>
        <v>0</v>
      </c>
      <c r="AE41" s="1">
        <f t="shared" si="34"/>
        <v>0</v>
      </c>
      <c r="AF41" s="1">
        <f t="shared" si="34"/>
        <v>0</v>
      </c>
      <c r="AG41" s="1">
        <f t="shared" si="34"/>
        <v>89.809747649439373</v>
      </c>
      <c r="AH41" s="1">
        <f t="shared" si="34"/>
        <v>28.573011040549346</v>
      </c>
      <c r="AI41" s="1">
        <f t="shared" si="34"/>
        <v>6.2027264960487181E-2</v>
      </c>
      <c r="AJ41" s="1">
        <f t="shared" si="34"/>
        <v>0</v>
      </c>
      <c r="AK41" s="1"/>
      <c r="AL41" s="1"/>
      <c r="AM41" s="1"/>
    </row>
    <row r="42" spans="1:39" x14ac:dyDescent="0.25">
      <c r="C42" t="s">
        <v>15</v>
      </c>
      <c r="D42" s="1">
        <f>R14</f>
        <v>0</v>
      </c>
      <c r="E42" s="1">
        <f>R15</f>
        <v>2.4255500016496274</v>
      </c>
      <c r="F42" s="1">
        <f>R16</f>
        <v>0</v>
      </c>
      <c r="G42" s="1">
        <f>R17</f>
        <v>0</v>
      </c>
      <c r="H42" s="1">
        <f>R18</f>
        <v>0</v>
      </c>
      <c r="I42" s="1">
        <f>R19</f>
        <v>88.575720582500523</v>
      </c>
      <c r="J42" s="1">
        <f>R20</f>
        <v>17.738771635713796</v>
      </c>
      <c r="K42" s="5">
        <f>R21</f>
        <v>0</v>
      </c>
      <c r="L42" s="5">
        <f>R22</f>
        <v>0</v>
      </c>
      <c r="M42" s="3"/>
      <c r="N42" s="1"/>
      <c r="O42" t="s">
        <v>135</v>
      </c>
      <c r="P42" s="1">
        <f t="shared" ref="P42:X42" si="35">AVERAGE(D152:D157)</f>
        <v>0</v>
      </c>
      <c r="Q42" s="1">
        <f t="shared" si="35"/>
        <v>2.9196839503805294</v>
      </c>
      <c r="R42" s="1">
        <f t="shared" si="35"/>
        <v>0</v>
      </c>
      <c r="S42" s="1">
        <f t="shared" si="35"/>
        <v>0</v>
      </c>
      <c r="T42" s="1">
        <f t="shared" si="35"/>
        <v>0</v>
      </c>
      <c r="U42" s="1">
        <f t="shared" si="35"/>
        <v>89.809747649439373</v>
      </c>
      <c r="V42" s="1">
        <f t="shared" si="35"/>
        <v>28.573011040549346</v>
      </c>
      <c r="W42" s="1">
        <f t="shared" si="35"/>
        <v>6.2027264960487181E-2</v>
      </c>
      <c r="X42" s="1">
        <f t="shared" si="35"/>
        <v>0</v>
      </c>
      <c r="Y42" s="1"/>
      <c r="Z42" s="1"/>
      <c r="AA42">
        <v>2090</v>
      </c>
      <c r="AB42" s="1">
        <f>P48</f>
        <v>0</v>
      </c>
      <c r="AC42" s="1">
        <f t="shared" ref="AC42:AJ42" si="36">Q48</f>
        <v>2.9557069702070091</v>
      </c>
      <c r="AD42" s="1">
        <f t="shared" si="36"/>
        <v>0</v>
      </c>
      <c r="AE42" s="1">
        <f t="shared" si="36"/>
        <v>0</v>
      </c>
      <c r="AF42" s="1">
        <f t="shared" si="36"/>
        <v>0</v>
      </c>
      <c r="AG42" s="1">
        <f>U48</f>
        <v>90.285076593741749</v>
      </c>
      <c r="AH42" s="1">
        <f t="shared" si="36"/>
        <v>27.765033864595512</v>
      </c>
      <c r="AI42" s="1">
        <f t="shared" si="36"/>
        <v>3.1013632480243591E-2</v>
      </c>
      <c r="AJ42" s="1">
        <f t="shared" si="36"/>
        <v>0</v>
      </c>
      <c r="AK42" s="1"/>
      <c r="AL42" s="1"/>
      <c r="AM42" s="1"/>
    </row>
    <row r="43" spans="1:39" x14ac:dyDescent="0.25">
      <c r="C43" t="s">
        <v>130</v>
      </c>
      <c r="D43" s="1">
        <f>P14</f>
        <v>0</v>
      </c>
      <c r="E43" s="1">
        <f>P15</f>
        <v>2.5696420809555458</v>
      </c>
      <c r="F43" s="1">
        <f>P16</f>
        <v>0</v>
      </c>
      <c r="G43" s="1">
        <f>P17</f>
        <v>0</v>
      </c>
      <c r="H43" s="1">
        <f>P18</f>
        <v>0</v>
      </c>
      <c r="I43" s="1">
        <f>P19</f>
        <v>89.343559646373592</v>
      </c>
      <c r="J43" s="1">
        <f>P20</f>
        <v>23.027349514684371</v>
      </c>
      <c r="K43" s="5">
        <f>P21</f>
        <v>0</v>
      </c>
      <c r="L43" s="5">
        <f>P22</f>
        <v>0</v>
      </c>
      <c r="M43" s="1"/>
      <c r="N43" s="1"/>
      <c r="O43" s="1"/>
      <c r="P43" s="1"/>
      <c r="R43" s="1"/>
      <c r="T43" s="1"/>
      <c r="U43" s="1"/>
      <c r="V43" s="1"/>
      <c r="W43" s="1"/>
      <c r="X43" s="1"/>
      <c r="Y43" s="1"/>
      <c r="Z43" s="1"/>
      <c r="AG43" s="1"/>
      <c r="AH43" s="1"/>
      <c r="AI43" s="1"/>
      <c r="AJ43" s="1"/>
      <c r="AK43" s="1"/>
      <c r="AL43" s="1"/>
      <c r="AM43" s="1"/>
    </row>
    <row r="44" spans="1:39" x14ac:dyDescent="0.25">
      <c r="D44" s="1"/>
      <c r="E44" s="1"/>
      <c r="F44" s="1"/>
      <c r="G44" s="1"/>
      <c r="H44" s="1"/>
      <c r="I44" s="1"/>
      <c r="J44" s="1"/>
      <c r="K44" s="5"/>
      <c r="L44" s="5"/>
      <c r="M44" s="1"/>
      <c r="N44">
        <v>2090</v>
      </c>
      <c r="P44" t="s">
        <v>1</v>
      </c>
      <c r="Q44" t="s">
        <v>0</v>
      </c>
      <c r="R44" t="s">
        <v>8</v>
      </c>
      <c r="S44" t="s">
        <v>2</v>
      </c>
      <c r="T44" t="s">
        <v>3</v>
      </c>
      <c r="U44" t="s">
        <v>4</v>
      </c>
      <c r="V44" t="s">
        <v>5</v>
      </c>
      <c r="W44" t="s">
        <v>6</v>
      </c>
      <c r="X44" t="s">
        <v>7</v>
      </c>
      <c r="Y44" s="1"/>
      <c r="AH44" s="1"/>
      <c r="AI44" s="1"/>
      <c r="AJ44" s="1"/>
      <c r="AK44" s="1"/>
      <c r="AL44" s="1"/>
      <c r="AM44" s="1"/>
    </row>
    <row r="45" spans="1:39" x14ac:dyDescent="0.25">
      <c r="D45" t="s">
        <v>1</v>
      </c>
      <c r="E45" t="s">
        <v>0</v>
      </c>
      <c r="F45" t="s">
        <v>8</v>
      </c>
      <c r="G45" t="s">
        <v>2</v>
      </c>
      <c r="H45" t="s">
        <v>3</v>
      </c>
      <c r="I45" t="s">
        <v>4</v>
      </c>
      <c r="J45" t="s">
        <v>5</v>
      </c>
      <c r="K45" s="4" t="s">
        <v>6</v>
      </c>
      <c r="L45" s="4" t="s">
        <v>7</v>
      </c>
      <c r="M45" s="1"/>
      <c r="O45" t="s">
        <v>10</v>
      </c>
      <c r="P45" s="1">
        <f t="shared" ref="P45:X45" si="37">AVERAGE(D55:D60)</f>
        <v>0</v>
      </c>
      <c r="Q45" s="1">
        <f t="shared" si="37"/>
        <v>2.5368938811132917</v>
      </c>
      <c r="R45" s="1">
        <f t="shared" si="37"/>
        <v>0</v>
      </c>
      <c r="S45" s="1">
        <f t="shared" si="37"/>
        <v>0</v>
      </c>
      <c r="T45" s="1">
        <f t="shared" si="37"/>
        <v>0</v>
      </c>
      <c r="U45" s="1">
        <f t="shared" si="37"/>
        <v>88.61228434744686</v>
      </c>
      <c r="V45" s="1">
        <f t="shared" si="37"/>
        <v>21.191037751152923</v>
      </c>
      <c r="W45" s="1">
        <f t="shared" si="37"/>
        <v>9.3040897440730755E-2</v>
      </c>
      <c r="X45" s="1">
        <f t="shared" si="37"/>
        <v>0</v>
      </c>
      <c r="Y45" s="1"/>
      <c r="AB45" t="s">
        <v>1</v>
      </c>
      <c r="AC45" t="s">
        <v>0</v>
      </c>
      <c r="AD45" t="s">
        <v>8</v>
      </c>
      <c r="AE45" t="s">
        <v>2</v>
      </c>
      <c r="AF45" t="s">
        <v>3</v>
      </c>
      <c r="AG45" s="1" t="s">
        <v>4</v>
      </c>
      <c r="AH45" s="1" t="s">
        <v>5</v>
      </c>
      <c r="AI45" s="1" t="s">
        <v>6</v>
      </c>
      <c r="AJ45" s="1" t="s">
        <v>7</v>
      </c>
      <c r="AK45" s="1"/>
      <c r="AL45" s="1"/>
      <c r="AM45" s="1"/>
    </row>
    <row r="46" spans="1:39" x14ac:dyDescent="0.25">
      <c r="A46">
        <v>2070</v>
      </c>
      <c r="B46" t="s">
        <v>10</v>
      </c>
      <c r="C46" t="s">
        <v>11</v>
      </c>
      <c r="D46" s="1">
        <f>S14</f>
        <v>0</v>
      </c>
      <c r="E46" s="1">
        <f>S15</f>
        <v>2.8447269596304809</v>
      </c>
      <c r="F46" s="1">
        <f>S16</f>
        <v>0</v>
      </c>
      <c r="G46" s="1">
        <f>S17</f>
        <v>0</v>
      </c>
      <c r="H46" s="1">
        <f>S18</f>
        <v>0</v>
      </c>
      <c r="I46" s="1">
        <f>S19</f>
        <v>89.453250941212602</v>
      </c>
      <c r="J46" s="1">
        <f>S20</f>
        <v>37.350581270229675</v>
      </c>
      <c r="K46" s="5">
        <f>S21</f>
        <v>6.2027264960487181E-2</v>
      </c>
      <c r="L46" s="5">
        <f>S22</f>
        <v>0</v>
      </c>
      <c r="O46" t="s">
        <v>133</v>
      </c>
      <c r="P46" s="1">
        <f t="shared" ref="P46:X46" si="38">AVERAGE(D89:D94)</f>
        <v>0</v>
      </c>
      <c r="Q46" s="1">
        <f t="shared" si="38"/>
        <v>2.6820775670806185</v>
      </c>
      <c r="R46" s="1">
        <f t="shared" si="38"/>
        <v>0</v>
      </c>
      <c r="S46" s="1">
        <f t="shared" si="38"/>
        <v>0</v>
      </c>
      <c r="T46" s="1">
        <f t="shared" si="38"/>
        <v>0</v>
      </c>
      <c r="U46" s="1">
        <f>AVERAGE(I89:I94)</f>
        <v>89.279573057717514</v>
      </c>
      <c r="V46" s="1">
        <f t="shared" si="38"/>
        <v>23.302796279214089</v>
      </c>
      <c r="W46" s="1">
        <f t="shared" si="38"/>
        <v>0.10337877493414531</v>
      </c>
      <c r="X46" s="1">
        <f t="shared" si="38"/>
        <v>0</v>
      </c>
      <c r="Y46" s="1"/>
      <c r="Z46" s="1" t="s">
        <v>10</v>
      </c>
      <c r="AA46">
        <v>2030</v>
      </c>
      <c r="AB46" s="1">
        <f>AB27-AB$26</f>
        <v>0</v>
      </c>
      <c r="AC46" s="1">
        <f t="shared" ref="AC46:AJ46" si="39">AC27-AC$26</f>
        <v>-0.24306441660695288</v>
      </c>
      <c r="AD46" s="1">
        <f t="shared" si="39"/>
        <v>0</v>
      </c>
      <c r="AE46" s="1">
        <f t="shared" si="39"/>
        <v>0</v>
      </c>
      <c r="AF46" s="1">
        <f t="shared" si="39"/>
        <v>0</v>
      </c>
      <c r="AG46" s="1">
        <f t="shared" si="39"/>
        <v>5.8136386264675082</v>
      </c>
      <c r="AH46" s="1">
        <f t="shared" si="39"/>
        <v>-0.51416729378880532</v>
      </c>
      <c r="AI46" s="1">
        <f t="shared" si="39"/>
        <v>2.067575498682906E-2</v>
      </c>
      <c r="AJ46" s="1">
        <f t="shared" si="39"/>
        <v>0</v>
      </c>
    </row>
    <row r="47" spans="1:39" x14ac:dyDescent="0.25">
      <c r="C47" t="s">
        <v>12</v>
      </c>
      <c r="D47" s="1">
        <f>T14</f>
        <v>0</v>
      </c>
      <c r="E47" s="1">
        <f>T15</f>
        <v>2.3447711087054004</v>
      </c>
      <c r="F47" s="1">
        <f>T16</f>
        <v>0</v>
      </c>
      <c r="G47" s="1">
        <f>T17</f>
        <v>0</v>
      </c>
      <c r="H47" s="1">
        <f>T18</f>
        <v>0</v>
      </c>
      <c r="I47" s="1">
        <f>T19</f>
        <v>88.191801050563981</v>
      </c>
      <c r="J47" s="1">
        <f>T20</f>
        <v>8.0430455242677468</v>
      </c>
      <c r="K47" s="5">
        <f>T21</f>
        <v>0</v>
      </c>
      <c r="L47" s="5">
        <f>T22</f>
        <v>0</v>
      </c>
      <c r="N47" s="1"/>
      <c r="O47" t="s">
        <v>134</v>
      </c>
      <c r="P47" s="1">
        <f t="shared" ref="P47:X47" si="40">AVERAGE(D125:D130)</f>
        <v>0</v>
      </c>
      <c r="Q47" s="1">
        <f t="shared" si="40"/>
        <v>2.8490933862761145</v>
      </c>
      <c r="R47" s="1">
        <f t="shared" si="40"/>
        <v>0</v>
      </c>
      <c r="S47" s="1">
        <f t="shared" si="40"/>
        <v>0</v>
      </c>
      <c r="T47" s="1">
        <f t="shared" si="40"/>
        <v>0</v>
      </c>
      <c r="U47" s="1">
        <f t="shared" si="40"/>
        <v>89.215586469061407</v>
      </c>
      <c r="V47" s="1">
        <f t="shared" si="40"/>
        <v>28.150659334937114</v>
      </c>
      <c r="W47" s="1">
        <f t="shared" si="40"/>
        <v>0</v>
      </c>
      <c r="X47" s="1">
        <f t="shared" si="40"/>
        <v>0</v>
      </c>
      <c r="AA47">
        <v>2050</v>
      </c>
      <c r="AB47" s="1">
        <f t="shared" ref="AB47:AJ61" si="41">AB28-AB$26</f>
        <v>0</v>
      </c>
      <c r="AC47" s="1">
        <f t="shared" si="41"/>
        <v>-0.20922461010329041</v>
      </c>
      <c r="AD47" s="1">
        <f t="shared" si="41"/>
        <v>0</v>
      </c>
      <c r="AE47" s="1">
        <f t="shared" si="41"/>
        <v>0</v>
      </c>
      <c r="AF47" s="1">
        <f t="shared" si="41"/>
        <v>0</v>
      </c>
      <c r="AG47" s="1">
        <f t="shared" si="41"/>
        <v>6.3438132181893963</v>
      </c>
      <c r="AH47" s="1">
        <f t="shared" si="41"/>
        <v>-5.1967622907939983</v>
      </c>
      <c r="AI47" s="1">
        <f t="shared" si="41"/>
        <v>0</v>
      </c>
      <c r="AJ47" s="1">
        <f t="shared" si="41"/>
        <v>0</v>
      </c>
    </row>
    <row r="48" spans="1:39" x14ac:dyDescent="0.25">
      <c r="C48" t="s">
        <v>13</v>
      </c>
      <c r="D48" s="1">
        <f>U14</f>
        <v>0</v>
      </c>
      <c r="E48" s="1">
        <f>U15</f>
        <v>2.5652756543099118</v>
      </c>
      <c r="F48" s="1">
        <f>U16</f>
        <v>0</v>
      </c>
      <c r="G48" s="1">
        <f>U17</f>
        <v>0</v>
      </c>
      <c r="H48" s="1">
        <f>U18</f>
        <v>0</v>
      </c>
      <c r="I48" s="1">
        <f>U19</f>
        <v>89.892016120568641</v>
      </c>
      <c r="J48" s="1">
        <f>U20</f>
        <v>19.171094811268325</v>
      </c>
      <c r="K48" s="5">
        <f>U21</f>
        <v>0</v>
      </c>
      <c r="L48" s="5">
        <f>U22</f>
        <v>0</v>
      </c>
      <c r="N48" s="1"/>
      <c r="O48" t="s">
        <v>135</v>
      </c>
      <c r="P48" s="1">
        <f t="shared" ref="P48:X48" si="42">AVERAGE(D161:D166)</f>
        <v>0</v>
      </c>
      <c r="Q48" s="1">
        <f t="shared" si="42"/>
        <v>2.9557069702070091</v>
      </c>
      <c r="R48" s="1">
        <f t="shared" si="42"/>
        <v>0</v>
      </c>
      <c r="S48" s="1">
        <f t="shared" si="42"/>
        <v>0</v>
      </c>
      <c r="T48" s="1">
        <f t="shared" si="42"/>
        <v>0</v>
      </c>
      <c r="U48" s="1">
        <f>AVERAGE(I161:I166)</f>
        <v>90.285076593741749</v>
      </c>
      <c r="V48" s="1">
        <f t="shared" si="42"/>
        <v>27.765033864595512</v>
      </c>
      <c r="W48" s="1">
        <f t="shared" si="42"/>
        <v>3.1013632480243591E-2</v>
      </c>
      <c r="X48" s="1">
        <f t="shared" si="42"/>
        <v>0</v>
      </c>
      <c r="AA48">
        <v>2070</v>
      </c>
      <c r="AB48" s="1">
        <f t="shared" si="41"/>
        <v>0</v>
      </c>
      <c r="AC48" s="1">
        <f t="shared" si="41"/>
        <v>-0.19285051018216315</v>
      </c>
      <c r="AD48" s="1">
        <f t="shared" si="41"/>
        <v>0</v>
      </c>
      <c r="AE48" s="1">
        <f t="shared" si="41"/>
        <v>0</v>
      </c>
      <c r="AF48" s="1">
        <f t="shared" si="41"/>
        <v>0</v>
      </c>
      <c r="AG48" s="1">
        <f t="shared" si="41"/>
        <v>6.2889675707698984</v>
      </c>
      <c r="AH48" s="1">
        <f t="shared" si="41"/>
        <v>-5.619113996406238</v>
      </c>
      <c r="AI48" s="1">
        <f t="shared" si="41"/>
        <v>1.033787749341453E-2</v>
      </c>
      <c r="AJ48" s="1">
        <f t="shared" si="41"/>
        <v>0</v>
      </c>
    </row>
    <row r="49" spans="1:36" x14ac:dyDescent="0.25">
      <c r="C49" t="s">
        <v>14</v>
      </c>
      <c r="D49" s="1">
        <f>V14</f>
        <v>0</v>
      </c>
      <c r="E49" s="1">
        <f>V15</f>
        <v>2.7355662934896339</v>
      </c>
      <c r="F49" s="1">
        <f>V16</f>
        <v>0</v>
      </c>
      <c r="G49" s="1">
        <f>V17</f>
        <v>0</v>
      </c>
      <c r="H49" s="1">
        <f>V18</f>
        <v>0</v>
      </c>
      <c r="I49" s="1">
        <f>V19</f>
        <v>90.385626947344193</v>
      </c>
      <c r="J49" s="1">
        <f>V20</f>
        <v>26.553068100664749</v>
      </c>
      <c r="K49" s="5">
        <f>V21</f>
        <v>0</v>
      </c>
      <c r="L49" s="5">
        <f>V22</f>
        <v>0</v>
      </c>
      <c r="AA49">
        <v>2090</v>
      </c>
      <c r="AB49" s="1">
        <f t="shared" si="41"/>
        <v>0</v>
      </c>
      <c r="AC49" s="1">
        <f t="shared" si="41"/>
        <v>-0.21177169231324333</v>
      </c>
      <c r="AD49" s="1">
        <f t="shared" si="41"/>
        <v>0</v>
      </c>
      <c r="AE49" s="1">
        <f t="shared" si="41"/>
        <v>0</v>
      </c>
      <c r="AF49" s="1">
        <f t="shared" si="41"/>
        <v>0</v>
      </c>
      <c r="AG49" s="1">
        <f t="shared" si="41"/>
        <v>6.1792762759308886</v>
      </c>
      <c r="AH49" s="1">
        <f t="shared" si="41"/>
        <v>-6.1332812901950398</v>
      </c>
      <c r="AI49" s="1">
        <f t="shared" si="41"/>
        <v>9.3040897440730755E-2</v>
      </c>
      <c r="AJ49" s="1">
        <f t="shared" si="41"/>
        <v>0</v>
      </c>
    </row>
    <row r="50" spans="1:36" x14ac:dyDescent="0.25">
      <c r="C50" t="s">
        <v>131</v>
      </c>
      <c r="D50" s="1">
        <f>X14</f>
        <v>0</v>
      </c>
      <c r="E50" s="1">
        <f>X15</f>
        <v>2.4495653482006139</v>
      </c>
      <c r="F50" s="1">
        <f>X16</f>
        <v>0</v>
      </c>
      <c r="G50" s="1">
        <f>X17</f>
        <v>0</v>
      </c>
      <c r="H50" s="1">
        <f>X18</f>
        <v>0</v>
      </c>
      <c r="I50" s="1">
        <f>X19</f>
        <v>87.040042454754385</v>
      </c>
      <c r="J50" s="1">
        <f>X20</f>
        <v>25.671638454169653</v>
      </c>
      <c r="K50" s="5">
        <f>X21</f>
        <v>0</v>
      </c>
      <c r="L50" s="5">
        <f>X22</f>
        <v>0</v>
      </c>
      <c r="Z50" t="s">
        <v>133</v>
      </c>
      <c r="AA50">
        <v>2030</v>
      </c>
      <c r="AB50" s="1">
        <f t="shared" si="41"/>
        <v>0</v>
      </c>
      <c r="AC50" s="1">
        <f t="shared" si="41"/>
        <v>-0.20886074121615428</v>
      </c>
      <c r="AD50" s="1">
        <f t="shared" si="41"/>
        <v>0</v>
      </c>
      <c r="AE50" s="1">
        <f t="shared" si="41"/>
        <v>0</v>
      </c>
      <c r="AF50" s="1">
        <f t="shared" si="41"/>
        <v>0</v>
      </c>
      <c r="AG50" s="1">
        <f>AG31-AG$26</f>
        <v>6.1152896872747817</v>
      </c>
      <c r="AH50" s="1">
        <f t="shared" si="41"/>
        <v>-6.1332812901950398</v>
      </c>
      <c r="AI50" s="1">
        <f t="shared" si="41"/>
        <v>0</v>
      </c>
      <c r="AJ50" s="1">
        <f t="shared" si="41"/>
        <v>0</v>
      </c>
    </row>
    <row r="51" spans="1:36" x14ac:dyDescent="0.25">
      <c r="C51" t="s">
        <v>15</v>
      </c>
      <c r="D51" s="1">
        <f>Y14</f>
        <v>0</v>
      </c>
      <c r="E51" s="1">
        <f>Y15</f>
        <v>2.3949850151301901</v>
      </c>
      <c r="F51" s="1">
        <f>Y16</f>
        <v>0</v>
      </c>
      <c r="G51" s="1">
        <f>Y17</f>
        <v>0</v>
      </c>
      <c r="H51" s="1">
        <f>Y18</f>
        <v>0</v>
      </c>
      <c r="I51" s="1">
        <f>Y19</f>
        <v>87.369116339271415</v>
      </c>
      <c r="J51" s="1">
        <f>Y20</f>
        <v>13.441802109050208</v>
      </c>
      <c r="K51" s="5">
        <f>Y21</f>
        <v>0</v>
      </c>
      <c r="L51" s="5">
        <f>Y22</f>
        <v>0</v>
      </c>
      <c r="AA51">
        <v>2050</v>
      </c>
      <c r="AB51" s="1">
        <f t="shared" si="41"/>
        <v>0</v>
      </c>
      <c r="AC51" s="1">
        <f t="shared" si="41"/>
        <v>-0.20886074121615428</v>
      </c>
      <c r="AD51" s="1">
        <f t="shared" si="41"/>
        <v>0</v>
      </c>
      <c r="AE51" s="1">
        <f t="shared" si="41"/>
        <v>0</v>
      </c>
      <c r="AF51" s="1">
        <f t="shared" si="41"/>
        <v>0</v>
      </c>
      <c r="AG51" s="1">
        <f t="shared" si="41"/>
        <v>5.7496520378114298</v>
      </c>
      <c r="AH51" s="1">
        <f t="shared" si="41"/>
        <v>-6.1332812901950398</v>
      </c>
      <c r="AI51" s="1">
        <f t="shared" si="41"/>
        <v>0</v>
      </c>
      <c r="AJ51" s="1">
        <f t="shared" si="41"/>
        <v>0</v>
      </c>
    </row>
    <row r="52" spans="1:36" x14ac:dyDescent="0.25">
      <c r="C52" t="s">
        <v>130</v>
      </c>
      <c r="D52" s="1">
        <f>W14</f>
        <v>0</v>
      </c>
      <c r="E52" s="1">
        <f>W15</f>
        <v>2.5936574275065323</v>
      </c>
      <c r="F52" s="1">
        <f>W16</f>
        <v>0</v>
      </c>
      <c r="G52" s="1">
        <f>W17</f>
        <v>0</v>
      </c>
      <c r="H52" s="1">
        <f>W18</f>
        <v>0</v>
      </c>
      <c r="I52" s="1">
        <f>W19</f>
        <v>89.014485761856562</v>
      </c>
      <c r="J52" s="1">
        <f>W20</f>
        <v>21.595026339129841</v>
      </c>
      <c r="K52" s="5">
        <f>W21</f>
        <v>0</v>
      </c>
      <c r="L52" s="5">
        <f>W22</f>
        <v>0</v>
      </c>
      <c r="AA52">
        <v>2070</v>
      </c>
      <c r="AB52" s="1">
        <f t="shared" si="41"/>
        <v>0</v>
      </c>
      <c r="AC52" s="1">
        <f t="shared" si="41"/>
        <v>-9.2058828445447993E-2</v>
      </c>
      <c r="AD52" s="1">
        <f t="shared" si="41"/>
        <v>0</v>
      </c>
      <c r="AE52" s="1">
        <f t="shared" si="41"/>
        <v>0</v>
      </c>
      <c r="AF52" s="1">
        <f t="shared" si="41"/>
        <v>0</v>
      </c>
      <c r="AG52" s="1">
        <f t="shared" si="41"/>
        <v>6.5997595728137526</v>
      </c>
      <c r="AH52" s="1">
        <f t="shared" si="41"/>
        <v>-3.8195284681454105</v>
      </c>
      <c r="AI52" s="1">
        <f t="shared" si="41"/>
        <v>4.1351509973658121E-2</v>
      </c>
      <c r="AJ52" s="1">
        <f t="shared" si="41"/>
        <v>0</v>
      </c>
    </row>
    <row r="53" spans="1:36" x14ac:dyDescent="0.25">
      <c r="D53" s="1"/>
      <c r="E53" s="1"/>
      <c r="F53" s="1"/>
      <c r="G53" s="1"/>
      <c r="H53" s="1"/>
      <c r="I53" s="1"/>
      <c r="J53" s="1"/>
      <c r="K53" s="5"/>
      <c r="L53" s="5"/>
      <c r="AA53">
        <v>2090</v>
      </c>
      <c r="AB53" s="1">
        <f t="shared" si="41"/>
        <v>0</v>
      </c>
      <c r="AC53" s="1">
        <f t="shared" si="41"/>
        <v>-6.6588006345916551E-2</v>
      </c>
      <c r="AD53" s="1">
        <f t="shared" si="41"/>
        <v>0</v>
      </c>
      <c r="AE53" s="1">
        <f t="shared" si="41"/>
        <v>0</v>
      </c>
      <c r="AF53" s="1">
        <f t="shared" si="41"/>
        <v>0</v>
      </c>
      <c r="AG53" s="1">
        <f>AG34-AG$26</f>
        <v>6.8465649862015425</v>
      </c>
      <c r="AH53" s="1">
        <f t="shared" si="41"/>
        <v>-4.0215227621338734</v>
      </c>
      <c r="AI53" s="1">
        <f t="shared" si="41"/>
        <v>0.10337877493414531</v>
      </c>
      <c r="AJ53" s="1">
        <f t="shared" si="41"/>
        <v>0</v>
      </c>
    </row>
    <row r="54" spans="1:36" x14ac:dyDescent="0.25">
      <c r="D54" t="s">
        <v>1</v>
      </c>
      <c r="E54" t="s">
        <v>0</v>
      </c>
      <c r="F54" t="s">
        <v>8</v>
      </c>
      <c r="G54" t="s">
        <v>2</v>
      </c>
      <c r="H54" t="s">
        <v>3</v>
      </c>
      <c r="I54" t="s">
        <v>4</v>
      </c>
      <c r="J54" t="s">
        <v>5</v>
      </c>
      <c r="K54" s="4" t="s">
        <v>6</v>
      </c>
      <c r="L54" s="4" t="s">
        <v>7</v>
      </c>
      <c r="Z54" t="s">
        <v>134</v>
      </c>
      <c r="AA54">
        <v>2030</v>
      </c>
      <c r="AB54" s="1">
        <f t="shared" si="41"/>
        <v>0</v>
      </c>
      <c r="AC54" s="1">
        <f t="shared" si="41"/>
        <v>-0.18229831245521488</v>
      </c>
      <c r="AD54" s="1">
        <f t="shared" si="41"/>
        <v>0</v>
      </c>
      <c r="AE54" s="1">
        <f t="shared" si="41"/>
        <v>0</v>
      </c>
      <c r="AF54" s="1">
        <f t="shared" si="41"/>
        <v>0</v>
      </c>
      <c r="AG54" s="1">
        <f t="shared" si="41"/>
        <v>5.4754238007139122</v>
      </c>
      <c r="AH54" s="1">
        <f t="shared" si="41"/>
        <v>-1.3955969402838981</v>
      </c>
      <c r="AI54" s="1">
        <f t="shared" si="41"/>
        <v>0</v>
      </c>
      <c r="AJ54" s="1">
        <f t="shared" si="41"/>
        <v>0</v>
      </c>
    </row>
    <row r="55" spans="1:36" x14ac:dyDescent="0.25">
      <c r="A55">
        <v>2090</v>
      </c>
      <c r="B55" t="s">
        <v>10</v>
      </c>
      <c r="C55" t="s">
        <v>11</v>
      </c>
      <c r="D55" s="1">
        <f>Z14</f>
        <v>0</v>
      </c>
      <c r="E55" s="1">
        <f>Z15</f>
        <v>2.877475159472735</v>
      </c>
      <c r="F55" s="1">
        <f>Z16</f>
        <v>0</v>
      </c>
      <c r="G55" s="1">
        <f>Z17</f>
        <v>0</v>
      </c>
      <c r="H55" s="1">
        <f>Z18</f>
        <v>0</v>
      </c>
      <c r="I55" s="1">
        <f>Z19</f>
        <v>90.056553062827163</v>
      </c>
      <c r="J55" s="1">
        <f>Z20</f>
        <v>39.77451279809118</v>
      </c>
      <c r="K55" s="5">
        <f>Z21</f>
        <v>0.55824538464438456</v>
      </c>
      <c r="L55" s="5">
        <f>Z22</f>
        <v>0</v>
      </c>
      <c r="AA55">
        <v>2050</v>
      </c>
      <c r="AB55" s="1">
        <f t="shared" si="41"/>
        <v>0</v>
      </c>
      <c r="AC55" s="1">
        <f t="shared" si="41"/>
        <v>-3.8933970923568761E-2</v>
      </c>
      <c r="AD55" s="1">
        <f t="shared" si="41"/>
        <v>0</v>
      </c>
      <c r="AE55" s="1">
        <f t="shared" si="41"/>
        <v>0</v>
      </c>
      <c r="AF55" s="1">
        <f t="shared" si="41"/>
        <v>0</v>
      </c>
      <c r="AG55" s="1">
        <f t="shared" si="41"/>
        <v>6.2249809821138058</v>
      </c>
      <c r="AH55" s="1">
        <f t="shared" si="41"/>
        <v>1.3037813521073325</v>
      </c>
      <c r="AI55" s="1">
        <f t="shared" si="41"/>
        <v>2.067575498682906E-2</v>
      </c>
      <c r="AJ55" s="1">
        <f t="shared" si="41"/>
        <v>0</v>
      </c>
    </row>
    <row r="56" spans="1:36" x14ac:dyDescent="0.25">
      <c r="C56" t="s">
        <v>12</v>
      </c>
      <c r="D56" s="1">
        <f>AA14</f>
        <v>0</v>
      </c>
      <c r="E56" s="1">
        <f>AA15</f>
        <v>2.3142061221859631</v>
      </c>
      <c r="F56" s="1">
        <f>AA16</f>
        <v>0</v>
      </c>
      <c r="G56" s="1">
        <f>AA17</f>
        <v>0</v>
      </c>
      <c r="H56" s="1">
        <f>AA18</f>
        <v>0</v>
      </c>
      <c r="I56" s="1">
        <f>AA19</f>
        <v>87.753035871207942</v>
      </c>
      <c r="J56" s="1">
        <f>AA20</f>
        <v>6.9412584661488781</v>
      </c>
      <c r="K56" s="5">
        <f>AA21</f>
        <v>0</v>
      </c>
      <c r="L56" s="5">
        <f>AA22</f>
        <v>0</v>
      </c>
      <c r="AA56">
        <v>2070</v>
      </c>
      <c r="AB56" s="1">
        <f t="shared" si="41"/>
        <v>0</v>
      </c>
      <c r="AC56" s="1">
        <f t="shared" si="41"/>
        <v>3.5295282052207444E-2</v>
      </c>
      <c r="AD56" s="1">
        <f t="shared" si="41"/>
        <v>0</v>
      </c>
      <c r="AE56" s="1">
        <f t="shared" si="41"/>
        <v>0</v>
      </c>
      <c r="AF56" s="1">
        <f t="shared" si="41"/>
        <v>0</v>
      </c>
      <c r="AG56" s="1">
        <f>AG37-AG$26</f>
        <v>6.0787259223284593</v>
      </c>
      <c r="AH56" s="1">
        <f t="shared" si="41"/>
        <v>-0.62434599960069193</v>
      </c>
      <c r="AI56" s="1">
        <f t="shared" si="41"/>
        <v>0.14473028490780343</v>
      </c>
      <c r="AJ56" s="1">
        <f t="shared" si="41"/>
        <v>0</v>
      </c>
    </row>
    <row r="57" spans="1:36" x14ac:dyDescent="0.25">
      <c r="C57" t="s">
        <v>13</v>
      </c>
      <c r="D57" s="1">
        <f>AB14</f>
        <v>0</v>
      </c>
      <c r="E57" s="1">
        <f>AB15</f>
        <v>2.7857801999144236</v>
      </c>
      <c r="F57" s="1">
        <f>AB16</f>
        <v>0</v>
      </c>
      <c r="G57" s="1">
        <f>AB17</f>
        <v>0</v>
      </c>
      <c r="H57" s="1">
        <f>AB18</f>
        <v>0</v>
      </c>
      <c r="I57" s="1">
        <f>AB19</f>
        <v>90.275935652505169</v>
      </c>
      <c r="J57" s="1">
        <f>AB20</f>
        <v>27.654855158783626</v>
      </c>
      <c r="K57" s="5">
        <f>AB21</f>
        <v>0</v>
      </c>
      <c r="L57" s="5">
        <f>AB22</f>
        <v>0</v>
      </c>
      <c r="AA57">
        <v>2090</v>
      </c>
      <c r="AB57" s="1">
        <f t="shared" si="41"/>
        <v>0</v>
      </c>
      <c r="AC57" s="1">
        <f t="shared" si="41"/>
        <v>0.10042781284957947</v>
      </c>
      <c r="AD57" s="1">
        <f t="shared" si="41"/>
        <v>0</v>
      </c>
      <c r="AE57" s="1">
        <f t="shared" si="41"/>
        <v>0</v>
      </c>
      <c r="AF57" s="1">
        <f t="shared" si="41"/>
        <v>0</v>
      </c>
      <c r="AG57" s="1">
        <f t="shared" si="41"/>
        <v>6.7825783975454357</v>
      </c>
      <c r="AH57" s="1">
        <f t="shared" si="41"/>
        <v>0.82634029358915129</v>
      </c>
      <c r="AI57" s="1">
        <f t="shared" si="41"/>
        <v>0</v>
      </c>
      <c r="AJ57" s="1">
        <f t="shared" si="41"/>
        <v>0</v>
      </c>
    </row>
    <row r="58" spans="1:36" x14ac:dyDescent="0.25">
      <c r="C58" t="s">
        <v>14</v>
      </c>
      <c r="D58" s="1">
        <f>AC14</f>
        <v>0</v>
      </c>
      <c r="E58" s="1">
        <f>AC15</f>
        <v>2.6526041872225901</v>
      </c>
      <c r="F58" s="1">
        <f>AC16</f>
        <v>0</v>
      </c>
      <c r="G58" s="1">
        <f>AC17</f>
        <v>0</v>
      </c>
      <c r="H58" s="1">
        <f>AC18</f>
        <v>0</v>
      </c>
      <c r="I58" s="1">
        <f>AC19</f>
        <v>90.111398710246661</v>
      </c>
      <c r="J58" s="1">
        <f>AC20</f>
        <v>24.459672690238904</v>
      </c>
      <c r="K58" s="5">
        <f>AC21</f>
        <v>0</v>
      </c>
      <c r="L58" s="5">
        <f>AC22</f>
        <v>0</v>
      </c>
      <c r="Z58" t="s">
        <v>135</v>
      </c>
      <c r="AA58">
        <v>2030</v>
      </c>
      <c r="AB58" s="1">
        <f t="shared" si="41"/>
        <v>0</v>
      </c>
      <c r="AC58" s="1">
        <f t="shared" si="41"/>
        <v>-0.21395490563606057</v>
      </c>
      <c r="AD58" s="1">
        <f t="shared" si="41"/>
        <v>0</v>
      </c>
      <c r="AE58" s="1">
        <f t="shared" si="41"/>
        <v>0</v>
      </c>
      <c r="AF58" s="1">
        <f t="shared" si="41"/>
        <v>0</v>
      </c>
      <c r="AG58" s="1">
        <f>AG39-AG$26</f>
        <v>5.3474506234017127</v>
      </c>
      <c r="AH58" s="1">
        <f t="shared" si="41"/>
        <v>-1.0283345875776142</v>
      </c>
      <c r="AI58" s="1">
        <f t="shared" si="41"/>
        <v>6.2027264960487181E-2</v>
      </c>
      <c r="AJ58" s="1">
        <f t="shared" si="41"/>
        <v>0</v>
      </c>
    </row>
    <row r="59" spans="1:36" x14ac:dyDescent="0.25">
      <c r="C59" t="s">
        <v>131</v>
      </c>
      <c r="D59" s="1">
        <f>AE14</f>
        <v>0</v>
      </c>
      <c r="E59" s="1">
        <f>AE15</f>
        <v>2.3949850151301901</v>
      </c>
      <c r="F59" s="1">
        <f>AE16</f>
        <v>0</v>
      </c>
      <c r="G59" s="1">
        <f>AE17</f>
        <v>0</v>
      </c>
      <c r="H59" s="1">
        <f>AE18</f>
        <v>0</v>
      </c>
      <c r="I59" s="1">
        <f>AE19</f>
        <v>87.698190223788444</v>
      </c>
      <c r="J59" s="1">
        <f>AE20</f>
        <v>22.035741162377391</v>
      </c>
      <c r="K59" s="5">
        <f>AE21</f>
        <v>0</v>
      </c>
      <c r="L59" s="5">
        <f>AE22</f>
        <v>0</v>
      </c>
      <c r="AA59">
        <v>2050</v>
      </c>
      <c r="AB59" s="1">
        <f t="shared" si="41"/>
        <v>0</v>
      </c>
      <c r="AC59" s="1">
        <f t="shared" si="41"/>
        <v>2.0012788792489022E-2</v>
      </c>
      <c r="AD59" s="1">
        <f t="shared" si="41"/>
        <v>0</v>
      </c>
      <c r="AE59" s="1">
        <f t="shared" si="41"/>
        <v>0</v>
      </c>
      <c r="AF59" s="1">
        <f t="shared" si="41"/>
        <v>0</v>
      </c>
      <c r="AG59" s="1">
        <f t="shared" si="41"/>
        <v>5.9873165099626249</v>
      </c>
      <c r="AH59" s="1">
        <f t="shared" si="41"/>
        <v>0.44071482324754641</v>
      </c>
      <c r="AI59" s="1">
        <f t="shared" si="41"/>
        <v>3.1013632480243591E-2</v>
      </c>
      <c r="AJ59" s="1">
        <f t="shared" si="41"/>
        <v>0</v>
      </c>
    </row>
    <row r="60" spans="1:36" x14ac:dyDescent="0.25">
      <c r="C60" t="s">
        <v>15</v>
      </c>
      <c r="D60" s="1">
        <f>AF14</f>
        <v>0</v>
      </c>
      <c r="E60" s="1">
        <f>AF15</f>
        <v>2.196312602753848</v>
      </c>
      <c r="F60" s="1">
        <f>AF16</f>
        <v>0</v>
      </c>
      <c r="G60" s="1">
        <f>AF17</f>
        <v>0</v>
      </c>
      <c r="H60" s="1">
        <f>AF18</f>
        <v>0</v>
      </c>
      <c r="I60" s="1">
        <f>AF19</f>
        <v>85.778592564105764</v>
      </c>
      <c r="J60" s="1">
        <f>AF20</f>
        <v>6.2801862312775558</v>
      </c>
      <c r="K60" s="5">
        <f>AF21</f>
        <v>0</v>
      </c>
      <c r="L60" s="5">
        <f>AF22</f>
        <v>0</v>
      </c>
      <c r="AA60">
        <v>2070</v>
      </c>
      <c r="AB60" s="1">
        <f t="shared" si="41"/>
        <v>0</v>
      </c>
      <c r="AC60" s="1">
        <f t="shared" si="41"/>
        <v>0.17101837695399436</v>
      </c>
      <c r="AD60" s="1">
        <f t="shared" si="41"/>
        <v>0</v>
      </c>
      <c r="AE60" s="1">
        <f t="shared" si="41"/>
        <v>0</v>
      </c>
      <c r="AF60" s="1">
        <f t="shared" si="41"/>
        <v>0</v>
      </c>
      <c r="AG60" s="1">
        <f t="shared" si="41"/>
        <v>7.3767395779234022</v>
      </c>
      <c r="AH60" s="1">
        <f t="shared" si="41"/>
        <v>1.2486919992013839</v>
      </c>
      <c r="AI60" s="1">
        <f t="shared" si="41"/>
        <v>6.2027264960487181E-2</v>
      </c>
      <c r="AJ60" s="1">
        <f t="shared" si="41"/>
        <v>0</v>
      </c>
    </row>
    <row r="61" spans="1:36" x14ac:dyDescent="0.25">
      <c r="C61" t="s">
        <v>130</v>
      </c>
      <c r="D61" s="1">
        <f>AD14</f>
        <v>0</v>
      </c>
      <c r="E61" s="1">
        <f>AD15</f>
        <v>2.5456267344045593</v>
      </c>
      <c r="F61" s="1">
        <f>AD16</f>
        <v>0</v>
      </c>
      <c r="G61" s="1">
        <f>AD17</f>
        <v>0</v>
      </c>
      <c r="H61" s="1">
        <f>AD18</f>
        <v>0</v>
      </c>
      <c r="I61" s="1">
        <f>AD19</f>
        <v>89.17902270411507</v>
      </c>
      <c r="J61" s="1">
        <f>AD20</f>
        <v>21.264490221694178</v>
      </c>
      <c r="K61" s="5">
        <f>AD21</f>
        <v>0</v>
      </c>
      <c r="L61" s="5">
        <f>AD22</f>
        <v>0</v>
      </c>
      <c r="AA61">
        <v>2090</v>
      </c>
      <c r="AB61" s="1">
        <f t="shared" si="41"/>
        <v>0</v>
      </c>
      <c r="AC61" s="1">
        <f t="shared" si="41"/>
        <v>0.20704139678047406</v>
      </c>
      <c r="AD61" s="1">
        <f t="shared" si="41"/>
        <v>0</v>
      </c>
      <c r="AE61" s="1">
        <f t="shared" si="41"/>
        <v>0</v>
      </c>
      <c r="AF61" s="1">
        <f t="shared" si="41"/>
        <v>0</v>
      </c>
      <c r="AG61" s="1">
        <f>AG42-AG$26</f>
        <v>7.8520685222257782</v>
      </c>
      <c r="AH61" s="1">
        <f t="shared" si="41"/>
        <v>0.44071482324754996</v>
      </c>
      <c r="AI61" s="1">
        <f t="shared" si="41"/>
        <v>3.1013632480243591E-2</v>
      </c>
      <c r="AJ61" s="1">
        <f t="shared" si="41"/>
        <v>0</v>
      </c>
    </row>
    <row r="62" spans="1:36" x14ac:dyDescent="0.25">
      <c r="D62" s="1"/>
      <c r="E62" s="1"/>
      <c r="F62" s="1"/>
      <c r="G62" s="1"/>
      <c r="H62" s="1"/>
      <c r="I62" s="1"/>
      <c r="J62" s="1"/>
      <c r="K62" s="5"/>
      <c r="L62" s="5"/>
    </row>
    <row r="63" spans="1:36" x14ac:dyDescent="0.25">
      <c r="D63" t="s">
        <v>1</v>
      </c>
      <c r="E63" t="s">
        <v>0</v>
      </c>
      <c r="F63" t="s">
        <v>8</v>
      </c>
      <c r="G63" t="s">
        <v>2</v>
      </c>
      <c r="H63" t="s">
        <v>3</v>
      </c>
      <c r="I63" t="s">
        <v>4</v>
      </c>
      <c r="J63" t="s">
        <v>5</v>
      </c>
      <c r="K63" s="4" t="s">
        <v>6</v>
      </c>
      <c r="L63" s="4" t="s">
        <v>7</v>
      </c>
      <c r="O63">
        <v>2030</v>
      </c>
      <c r="S63">
        <v>2050</v>
      </c>
      <c r="W63">
        <v>2070</v>
      </c>
      <c r="AA63">
        <v>2090</v>
      </c>
    </row>
    <row r="64" spans="1:36" x14ac:dyDescent="0.25">
      <c r="A64">
        <v>2030</v>
      </c>
      <c r="B64" t="s">
        <v>133</v>
      </c>
      <c r="C64" t="s">
        <v>11</v>
      </c>
      <c r="D64" s="1">
        <f>AG14</f>
        <v>0</v>
      </c>
      <c r="E64" s="1">
        <f>AG15</f>
        <v>2.8119787597882264</v>
      </c>
      <c r="F64" s="1">
        <f>AG16</f>
        <v>0</v>
      </c>
      <c r="G64" s="1">
        <f>AG17</f>
        <v>0</v>
      </c>
      <c r="H64" s="1">
        <f>AG18</f>
        <v>0</v>
      </c>
      <c r="I64" s="1">
        <f>AG19</f>
        <v>89.892016120568641</v>
      </c>
      <c r="J64" s="1">
        <f>AG20</f>
        <v>43.740946207319112</v>
      </c>
      <c r="K64" s="5">
        <f>AG21</f>
        <v>0.18608179488146154</v>
      </c>
      <c r="L64" s="5">
        <f>AG22</f>
        <v>0</v>
      </c>
      <c r="N64" t="s">
        <v>138</v>
      </c>
      <c r="O64" t="s">
        <v>10</v>
      </c>
      <c r="P64" t="s">
        <v>133</v>
      </c>
      <c r="Q64" t="s">
        <v>134</v>
      </c>
      <c r="R64" t="s">
        <v>135</v>
      </c>
      <c r="S64" t="s">
        <v>10</v>
      </c>
      <c r="T64" t="s">
        <v>133</v>
      </c>
      <c r="U64" t="s">
        <v>134</v>
      </c>
      <c r="V64" t="s">
        <v>135</v>
      </c>
      <c r="W64" t="s">
        <v>10</v>
      </c>
      <c r="X64" t="s">
        <v>133</v>
      </c>
      <c r="Y64" t="s">
        <v>134</v>
      </c>
      <c r="Z64" t="s">
        <v>135</v>
      </c>
      <c r="AA64" s="1" t="s">
        <v>10</v>
      </c>
      <c r="AB64" s="1" t="s">
        <v>133</v>
      </c>
      <c r="AC64" t="s">
        <v>134</v>
      </c>
      <c r="AD64" t="s">
        <v>135</v>
      </c>
    </row>
    <row r="65" spans="1:33" x14ac:dyDescent="0.25">
      <c r="C65" t="s">
        <v>12</v>
      </c>
      <c r="D65" s="1">
        <f>AH14</f>
        <v>0</v>
      </c>
      <c r="E65" s="1">
        <f>AH15</f>
        <v>2.4320996416180782</v>
      </c>
      <c r="F65" s="1">
        <f>AH16</f>
        <v>0</v>
      </c>
      <c r="G65" s="1">
        <f>AH17</f>
        <v>0</v>
      </c>
      <c r="H65" s="1">
        <f>AH18</f>
        <v>0</v>
      </c>
      <c r="I65" s="1">
        <f>AH19</f>
        <v>89.398405293793104</v>
      </c>
      <c r="J65" s="1">
        <f>AH20</f>
        <v>11.458585404436242</v>
      </c>
      <c r="K65" s="5">
        <f>AH21</f>
        <v>0</v>
      </c>
      <c r="L65" s="5">
        <f>AH22</f>
        <v>0</v>
      </c>
      <c r="N65" s="1">
        <f>I27</f>
        <v>82.433008071515971</v>
      </c>
      <c r="O65" s="1">
        <f t="shared" ref="O65:O70" si="43">I28</f>
        <v>88.740257524759031</v>
      </c>
      <c r="P65" s="1">
        <f t="shared" ref="P65:P70" si="44">I64</f>
        <v>89.892016120568641</v>
      </c>
      <c r="Q65" s="1">
        <f t="shared" ref="Q65:Q70" si="45">I98</f>
        <v>89.124177056695572</v>
      </c>
      <c r="R65" s="1">
        <f t="shared" ref="R65:R70" si="46">I134</f>
        <v>90.495318242183203</v>
      </c>
      <c r="S65" s="1">
        <f t="shared" ref="S65:S70" si="47">I37</f>
        <v>89.453250941212602</v>
      </c>
      <c r="T65" s="1">
        <f t="shared" ref="T65:T70" si="48">I72</f>
        <v>90.166244357666173</v>
      </c>
      <c r="U65" s="1">
        <f t="shared" ref="U65:U70" si="49">I107</f>
        <v>90.769546479280734</v>
      </c>
      <c r="V65" s="1">
        <f t="shared" ref="V65:V70" si="50">I143</f>
        <v>88.795103172178528</v>
      </c>
      <c r="W65" s="1">
        <f t="shared" ref="W65:W70" si="51">I46</f>
        <v>89.453250941212602</v>
      </c>
      <c r="X65" s="1">
        <f t="shared" ref="X65:X70" si="52">I80</f>
        <v>90.385626947344193</v>
      </c>
      <c r="Y65" s="1">
        <f t="shared" ref="Y65:Y70" si="53">I116</f>
        <v>90.330781299924666</v>
      </c>
      <c r="Z65" s="1">
        <f t="shared" ref="Z65:Z70" si="54">I152</f>
        <v>89.672633530890607</v>
      </c>
      <c r="AA65" s="6">
        <f t="shared" ref="AA65:AA70" si="55">I55</f>
        <v>90.056553062827163</v>
      </c>
      <c r="AB65" s="1">
        <f t="shared" ref="AB65:AB70" si="56">I89</f>
        <v>90.934083421539242</v>
      </c>
      <c r="AC65" s="1">
        <f t="shared" ref="AC65:AC70" si="57">I125</f>
        <v>91.318002953475769</v>
      </c>
      <c r="AD65" s="1">
        <f t="shared" ref="AD65:AD70" si="58">I161</f>
        <v>91.537385543153789</v>
      </c>
    </row>
    <row r="66" spans="1:33" x14ac:dyDescent="0.25">
      <c r="C66" t="s">
        <v>13</v>
      </c>
      <c r="D66" s="1">
        <f>AI14</f>
        <v>0</v>
      </c>
      <c r="E66" s="1">
        <f>AI15</f>
        <v>2.5980238541521659</v>
      </c>
      <c r="F66" s="1">
        <f>AI16</f>
        <v>0</v>
      </c>
      <c r="G66" s="1">
        <f>AI17</f>
        <v>0</v>
      </c>
      <c r="H66" s="1">
        <f>AI18</f>
        <v>0</v>
      </c>
      <c r="I66" s="1">
        <f>AI19</f>
        <v>89.06933140927606</v>
      </c>
      <c r="J66" s="1">
        <f>AI20</f>
        <v>26.112353277417206</v>
      </c>
      <c r="K66" s="5">
        <f>AI21</f>
        <v>0</v>
      </c>
      <c r="L66" s="5">
        <f>AI22</f>
        <v>0</v>
      </c>
      <c r="O66" s="1">
        <f t="shared" si="43"/>
        <v>89.562942236051597</v>
      </c>
      <c r="P66" s="1">
        <f t="shared" si="44"/>
        <v>89.398405293793104</v>
      </c>
      <c r="Q66" s="1">
        <f t="shared" si="45"/>
        <v>89.672633530890607</v>
      </c>
      <c r="R66" s="1">
        <f t="shared" si="46"/>
        <v>88.685411877339533</v>
      </c>
      <c r="S66" s="1">
        <f t="shared" si="47"/>
        <v>87.588498928949448</v>
      </c>
      <c r="T66" s="1">
        <f t="shared" si="48"/>
        <v>87.094888102173883</v>
      </c>
      <c r="U66" s="1">
        <f t="shared" si="49"/>
        <v>88.904794467017538</v>
      </c>
      <c r="V66" s="1">
        <f t="shared" si="50"/>
        <v>88.84994881959804</v>
      </c>
      <c r="W66" s="1">
        <f t="shared" si="51"/>
        <v>88.191801050563981</v>
      </c>
      <c r="X66" s="1">
        <f t="shared" si="52"/>
        <v>87.643344576368946</v>
      </c>
      <c r="Y66" s="1">
        <f t="shared" si="53"/>
        <v>88.84994881959804</v>
      </c>
      <c r="Z66" s="1">
        <f t="shared" si="54"/>
        <v>90.166244357666173</v>
      </c>
      <c r="AA66" s="6">
        <f t="shared" si="55"/>
        <v>87.753035871207942</v>
      </c>
      <c r="AB66" s="1">
        <f t="shared" si="56"/>
        <v>87.314270691851917</v>
      </c>
      <c r="AC66" s="1">
        <f t="shared" si="57"/>
        <v>90.934083421539242</v>
      </c>
      <c r="AD66" s="1">
        <f t="shared" si="58"/>
        <v>91.482539895734291</v>
      </c>
    </row>
    <row r="67" spans="1:33" x14ac:dyDescent="0.25">
      <c r="C67" t="s">
        <v>14</v>
      </c>
      <c r="D67" s="1">
        <f>AJ14</f>
        <v>0</v>
      </c>
      <c r="E67" s="1">
        <f>AJ15</f>
        <v>2.3054732688946955</v>
      </c>
      <c r="F67" s="1">
        <f>AJ16</f>
        <v>0</v>
      </c>
      <c r="G67" s="1">
        <f>AJ17</f>
        <v>0</v>
      </c>
      <c r="H67" s="1">
        <f>AJ18</f>
        <v>0</v>
      </c>
      <c r="I67" s="1">
        <f>AJ19</f>
        <v>87.91757281346645</v>
      </c>
      <c r="J67" s="1">
        <f>AJ20</f>
        <v>18.399843870585119</v>
      </c>
      <c r="K67" s="5">
        <f>AJ21</f>
        <v>0</v>
      </c>
      <c r="L67" s="5">
        <f>AJ22</f>
        <v>0</v>
      </c>
      <c r="O67" s="1">
        <f t="shared" si="43"/>
        <v>88.082109755724986</v>
      </c>
      <c r="P67" s="1">
        <f t="shared" si="44"/>
        <v>89.06933140927606</v>
      </c>
      <c r="Q67" s="1">
        <f t="shared" si="45"/>
        <v>87.807881518627454</v>
      </c>
      <c r="R67" s="1">
        <f t="shared" si="46"/>
        <v>86.710968570237341</v>
      </c>
      <c r="S67" s="1">
        <f t="shared" si="47"/>
        <v>89.946861767988139</v>
      </c>
      <c r="T67" s="1">
        <f t="shared" si="48"/>
        <v>89.562942236051597</v>
      </c>
      <c r="U67" s="1">
        <f t="shared" si="49"/>
        <v>88.466029287661513</v>
      </c>
      <c r="V67" s="1">
        <f t="shared" si="50"/>
        <v>88.84994881959804</v>
      </c>
      <c r="W67" s="1">
        <f t="shared" si="51"/>
        <v>89.892016120568641</v>
      </c>
      <c r="X67" s="1">
        <f t="shared" si="52"/>
        <v>90.5501638896027</v>
      </c>
      <c r="Y67" s="1">
        <f t="shared" si="53"/>
        <v>88.575720582500523</v>
      </c>
      <c r="Z67" s="1">
        <f t="shared" si="54"/>
        <v>90.166244357666173</v>
      </c>
      <c r="AA67" s="6">
        <f t="shared" si="55"/>
        <v>90.275935652505169</v>
      </c>
      <c r="AB67" s="1">
        <f t="shared" si="56"/>
        <v>91.09862036379775</v>
      </c>
      <c r="AC67" s="1">
        <f t="shared" si="57"/>
        <v>88.740257524759031</v>
      </c>
      <c r="AD67" s="1">
        <f t="shared" si="58"/>
        <v>89.343559646373592</v>
      </c>
    </row>
    <row r="68" spans="1:33" x14ac:dyDescent="0.25">
      <c r="C68" t="s">
        <v>131</v>
      </c>
      <c r="D68" s="1">
        <f>AL14</f>
        <v>0</v>
      </c>
      <c r="E68" s="1">
        <f>AL15</f>
        <v>2.3469543220282172</v>
      </c>
      <c r="F68" s="1">
        <f>AL16</f>
        <v>0</v>
      </c>
      <c r="G68" s="1">
        <f>AL17</f>
        <v>0</v>
      </c>
      <c r="H68" s="1">
        <f>AL18</f>
        <v>0</v>
      </c>
      <c r="I68" s="1">
        <f>AL19</f>
        <v>86.546431627978848</v>
      </c>
      <c r="J68" s="1">
        <f>AL20</f>
        <v>24.239315278615127</v>
      </c>
      <c r="K68" s="5">
        <f>AL21</f>
        <v>0</v>
      </c>
      <c r="L68" s="5">
        <f>AL22</f>
        <v>0</v>
      </c>
      <c r="O68" s="1">
        <f t="shared" si="43"/>
        <v>89.617787883471109</v>
      </c>
      <c r="P68" s="1">
        <f t="shared" si="44"/>
        <v>87.91757281346645</v>
      </c>
      <c r="Q68" s="1">
        <f t="shared" si="45"/>
        <v>89.453250941212602</v>
      </c>
      <c r="R68" s="1">
        <f t="shared" si="46"/>
        <v>89.233868351534568</v>
      </c>
      <c r="S68" s="1">
        <f t="shared" si="47"/>
        <v>89.837170473149129</v>
      </c>
      <c r="T68" s="1">
        <f t="shared" si="48"/>
        <v>90.056553062827163</v>
      </c>
      <c r="U68" s="1">
        <f t="shared" si="49"/>
        <v>90.495318242183203</v>
      </c>
      <c r="V68" s="1">
        <f t="shared" si="50"/>
        <v>89.946861767988139</v>
      </c>
      <c r="W68" s="1">
        <f t="shared" si="51"/>
        <v>90.385626947344193</v>
      </c>
      <c r="X68" s="1">
        <f t="shared" si="52"/>
        <v>90.605009537022198</v>
      </c>
      <c r="Y68" s="1">
        <f t="shared" si="53"/>
        <v>91.537385543153789</v>
      </c>
      <c r="Z68" s="1">
        <f t="shared" si="54"/>
        <v>91.592231190573287</v>
      </c>
      <c r="AA68" s="6">
        <f t="shared" si="55"/>
        <v>90.111398710246661</v>
      </c>
      <c r="AB68" s="1">
        <f t="shared" si="56"/>
        <v>91.153466011217262</v>
      </c>
      <c r="AC68" s="1">
        <f t="shared" si="57"/>
        <v>91.921305075090316</v>
      </c>
      <c r="AD68" s="1">
        <f t="shared" si="58"/>
        <v>91.866459427670819</v>
      </c>
    </row>
    <row r="69" spans="1:33" x14ac:dyDescent="0.25">
      <c r="A69" s="2"/>
      <c r="C69" t="s">
        <v>15</v>
      </c>
      <c r="D69" s="1">
        <f>AM14</f>
        <v>0</v>
      </c>
      <c r="E69" s="1">
        <f>AM15</f>
        <v>2.434282854940895</v>
      </c>
      <c r="F69" s="1">
        <f>AM16</f>
        <v>0</v>
      </c>
      <c r="G69" s="1">
        <f>AM17</f>
        <v>0</v>
      </c>
      <c r="H69" s="1">
        <f>AM18</f>
        <v>0</v>
      </c>
      <c r="I69" s="1">
        <f>AM19</f>
        <v>88.466029287661513</v>
      </c>
      <c r="J69" s="1">
        <f>AM20</f>
        <v>26.222531983229096</v>
      </c>
      <c r="K69" s="5">
        <f>AM21</f>
        <v>0</v>
      </c>
      <c r="L69" s="5">
        <f>AM22</f>
        <v>0</v>
      </c>
      <c r="O69" s="1">
        <f t="shared" si="43"/>
        <v>85.559209974427759</v>
      </c>
      <c r="P69" s="1">
        <f t="shared" si="44"/>
        <v>86.546431627978848</v>
      </c>
      <c r="Q69" s="1">
        <f t="shared" si="45"/>
        <v>83.475075372486558</v>
      </c>
      <c r="R69" s="1">
        <f t="shared" si="46"/>
        <v>83.639612314745065</v>
      </c>
      <c r="S69" s="1">
        <f t="shared" si="47"/>
        <v>87.259425044432405</v>
      </c>
      <c r="T69" s="1">
        <f t="shared" si="48"/>
        <v>83.639612314745065</v>
      </c>
      <c r="U69" s="1">
        <f t="shared" si="49"/>
        <v>84.242914436359627</v>
      </c>
      <c r="V69" s="1">
        <f t="shared" si="50"/>
        <v>86.601277275398346</v>
      </c>
      <c r="W69" s="1">
        <f t="shared" si="51"/>
        <v>87.040042454754385</v>
      </c>
      <c r="X69" s="1">
        <f t="shared" si="52"/>
        <v>86.107666448622794</v>
      </c>
      <c r="Y69" s="1">
        <f t="shared" si="53"/>
        <v>83.255692782808538</v>
      </c>
      <c r="Z69" s="1">
        <f t="shared" si="54"/>
        <v>88.191801050563981</v>
      </c>
      <c r="AA69" s="1">
        <f t="shared" si="55"/>
        <v>87.698190223788444</v>
      </c>
      <c r="AB69" s="1">
        <f t="shared" si="56"/>
        <v>85.668901269266755</v>
      </c>
      <c r="AC69" s="1">
        <f t="shared" si="57"/>
        <v>82.378162424096459</v>
      </c>
      <c r="AD69" s="1">
        <f t="shared" si="58"/>
        <v>87.753035871207942</v>
      </c>
      <c r="AE69" s="1"/>
    </row>
    <row r="70" spans="1:33" x14ac:dyDescent="0.25">
      <c r="C70" t="s">
        <v>130</v>
      </c>
      <c r="D70" s="1">
        <f>AK14</f>
        <v>0</v>
      </c>
      <c r="E70" s="1">
        <f>AK15</f>
        <v>2.4713974814287831</v>
      </c>
      <c r="F70" s="1">
        <f>AK16</f>
        <v>0</v>
      </c>
      <c r="G70" s="1">
        <f>AK17</f>
        <v>0</v>
      </c>
      <c r="H70" s="1">
        <f>AK18</f>
        <v>0</v>
      </c>
      <c r="I70" s="1">
        <f>AK19</f>
        <v>88.685411877339533</v>
      </c>
      <c r="J70" s="1">
        <f>AK20</f>
        <v>25.341102336734</v>
      </c>
      <c r="K70" s="5">
        <f>AK21</f>
        <v>0</v>
      </c>
      <c r="L70" s="5">
        <f>AK22</f>
        <v>0</v>
      </c>
      <c r="O70" s="1">
        <f t="shared" si="43"/>
        <v>87.91757281346645</v>
      </c>
      <c r="P70" s="1">
        <f t="shared" si="44"/>
        <v>88.466029287661513</v>
      </c>
      <c r="Q70" s="1">
        <f t="shared" si="45"/>
        <v>87.91757281346645</v>
      </c>
      <c r="R70" s="1">
        <f t="shared" si="46"/>
        <v>87.91757281346645</v>
      </c>
      <c r="S70" s="1">
        <f t="shared" si="47"/>
        <v>88.575720582500523</v>
      </c>
      <c r="T70" s="1">
        <f t="shared" si="48"/>
        <v>88.575720582500523</v>
      </c>
      <c r="U70" s="1">
        <f t="shared" si="49"/>
        <v>89.06933140927606</v>
      </c>
      <c r="V70" s="1">
        <f t="shared" si="50"/>
        <v>87.47880763411041</v>
      </c>
      <c r="W70" s="1">
        <f t="shared" si="51"/>
        <v>87.369116339271415</v>
      </c>
      <c r="X70" s="1">
        <f t="shared" si="52"/>
        <v>88.904794467017538</v>
      </c>
      <c r="Y70" s="1">
        <f t="shared" si="53"/>
        <v>88.520874935081011</v>
      </c>
      <c r="Z70" s="1">
        <f t="shared" si="54"/>
        <v>89.06933140927606</v>
      </c>
      <c r="AA70" s="1">
        <f t="shared" si="55"/>
        <v>85.778592564105764</v>
      </c>
      <c r="AB70" s="1">
        <f t="shared" si="56"/>
        <v>89.5080965886321</v>
      </c>
      <c r="AC70" s="1">
        <f t="shared" si="57"/>
        <v>90.001707415407637</v>
      </c>
      <c r="AD70" s="1">
        <f t="shared" si="58"/>
        <v>89.727479178310134</v>
      </c>
    </row>
    <row r="71" spans="1:33" x14ac:dyDescent="0.25">
      <c r="A71" s="4"/>
      <c r="D71" t="s">
        <v>1</v>
      </c>
      <c r="E71" t="s">
        <v>0</v>
      </c>
      <c r="F71" t="s">
        <v>8</v>
      </c>
      <c r="G71" t="s">
        <v>2</v>
      </c>
      <c r="H71" t="s">
        <v>3</v>
      </c>
      <c r="I71" t="s">
        <v>4</v>
      </c>
      <c r="J71" t="s">
        <v>5</v>
      </c>
      <c r="K71" s="4" t="s">
        <v>6</v>
      </c>
      <c r="L71" s="4" t="s">
        <v>7</v>
      </c>
    </row>
    <row r="72" spans="1:33" x14ac:dyDescent="0.25">
      <c r="A72">
        <v>2050</v>
      </c>
      <c r="B72" t="s">
        <v>133</v>
      </c>
      <c r="C72" t="s">
        <v>11</v>
      </c>
      <c r="D72" s="1">
        <f>AN14</f>
        <v>0</v>
      </c>
      <c r="E72" s="1">
        <f>AN15</f>
        <v>2.6962684536789285</v>
      </c>
      <c r="F72" s="1">
        <f>AN16</f>
        <v>0</v>
      </c>
      <c r="G72" s="1">
        <f>AN17</f>
        <v>0</v>
      </c>
      <c r="H72" s="1">
        <f>AN18</f>
        <v>0</v>
      </c>
      <c r="I72" s="1">
        <f>AN19</f>
        <v>90.166244357666173</v>
      </c>
      <c r="J72" s="1">
        <f>AN20</f>
        <v>28.646463511090602</v>
      </c>
      <c r="K72" s="5">
        <f>AN21</f>
        <v>0</v>
      </c>
      <c r="L72" s="5">
        <f>AN22</f>
        <v>0</v>
      </c>
      <c r="O72" t="s">
        <v>10</v>
      </c>
      <c r="P72" t="s">
        <v>133</v>
      </c>
      <c r="Q72" t="s">
        <v>134</v>
      </c>
      <c r="R72" t="s">
        <v>135</v>
      </c>
      <c r="T72" t="s">
        <v>10</v>
      </c>
      <c r="U72" t="s">
        <v>133</v>
      </c>
      <c r="V72" t="s">
        <v>134</v>
      </c>
      <c r="W72" t="s">
        <v>135</v>
      </c>
      <c r="Y72" t="s">
        <v>10</v>
      </c>
      <c r="Z72" t="s">
        <v>133</v>
      </c>
      <c r="AA72" t="s">
        <v>134</v>
      </c>
      <c r="AB72" t="s">
        <v>135</v>
      </c>
      <c r="AD72" t="s">
        <v>10</v>
      </c>
      <c r="AE72" t="s">
        <v>133</v>
      </c>
      <c r="AF72" t="s">
        <v>134</v>
      </c>
      <c r="AG72" t="s">
        <v>135</v>
      </c>
    </row>
    <row r="73" spans="1:33" x14ac:dyDescent="0.25">
      <c r="C73" t="s">
        <v>12</v>
      </c>
      <c r="D73" s="1">
        <f>AO14</f>
        <v>0</v>
      </c>
      <c r="E73" s="1">
        <f>AO15</f>
        <v>2.357870388642302</v>
      </c>
      <c r="F73" s="1">
        <f>AO16</f>
        <v>0</v>
      </c>
      <c r="G73" s="1">
        <f>AO17</f>
        <v>0</v>
      </c>
      <c r="H73" s="1">
        <f>AO18</f>
        <v>0</v>
      </c>
      <c r="I73" s="1">
        <f>AO19</f>
        <v>87.094888102173883</v>
      </c>
      <c r="J73" s="1">
        <f>AO20</f>
        <v>6.1700075254656692</v>
      </c>
      <c r="K73" s="5">
        <f>AO21</f>
        <v>0</v>
      </c>
      <c r="L73" s="5">
        <f>AO22</f>
        <v>0</v>
      </c>
      <c r="O73" s="1">
        <f>(O65-$N$65)/$N$65*100</f>
        <v>7.6513639387890739</v>
      </c>
      <c r="P73" s="1">
        <f t="shared" ref="P73:R73" si="59">(P65-$N$65)/$N$65*100</f>
        <v>9.0485695276114377</v>
      </c>
      <c r="Q73" s="1">
        <f t="shared" si="59"/>
        <v>8.1170991350632011</v>
      </c>
      <c r="R73" s="1">
        <f t="shared" si="59"/>
        <v>9.7804391217564888</v>
      </c>
      <c r="S73">
        <v>0.01</v>
      </c>
      <c r="T73" s="1">
        <f>(S65-$N$65)/$N$65*100</f>
        <v>8.5163007318695882</v>
      </c>
      <c r="U73" s="1">
        <f t="shared" ref="U73:W73" si="60">(T65-$N$65)/$N$65*100</f>
        <v>9.3812375249500999</v>
      </c>
      <c r="V73" s="1">
        <f t="shared" si="60"/>
        <v>10.113107119095153</v>
      </c>
      <c r="W73" s="1">
        <f t="shared" si="60"/>
        <v>7.7178975382567963</v>
      </c>
      <c r="X73">
        <v>0.01</v>
      </c>
      <c r="Y73" s="1">
        <f>(W65-$N$65)/$N$65*100</f>
        <v>8.5163007318695882</v>
      </c>
      <c r="Z73" s="1">
        <f t="shared" ref="Z73:AB73" si="61">(X65-$N$65)/$N$65*100</f>
        <v>9.6473719228210264</v>
      </c>
      <c r="AA73" s="1">
        <f t="shared" si="61"/>
        <v>9.5808383233532695</v>
      </c>
      <c r="AB73" s="1">
        <f t="shared" si="61"/>
        <v>8.7824351297404935</v>
      </c>
      <c r="AC73">
        <v>0.01</v>
      </c>
      <c r="AD73" s="1">
        <f>(AA65-$N$65)/$N$65*100</f>
        <v>9.2481703260146393</v>
      </c>
      <c r="AE73" s="1">
        <f t="shared" ref="AE73:AG73" si="62">(AB65-$N$65)/$N$65*100</f>
        <v>10.312707917498336</v>
      </c>
      <c r="AF73" s="1">
        <f t="shared" si="62"/>
        <v>10.778443113772447</v>
      </c>
      <c r="AG73" s="1">
        <f t="shared" si="62"/>
        <v>11.044577511643372</v>
      </c>
    </row>
    <row r="74" spans="1:33" x14ac:dyDescent="0.25">
      <c r="C74" t="s">
        <v>13</v>
      </c>
      <c r="D74" s="1">
        <f>AP14</f>
        <v>0</v>
      </c>
      <c r="E74" s="1">
        <f>AP15</f>
        <v>2.7595816400406199</v>
      </c>
      <c r="F74" s="1">
        <f>AP16</f>
        <v>0</v>
      </c>
      <c r="G74" s="1">
        <f>AP17</f>
        <v>0</v>
      </c>
      <c r="H74" s="1">
        <f>AP18</f>
        <v>0</v>
      </c>
      <c r="I74" s="1">
        <f>AP19</f>
        <v>89.562942236051597</v>
      </c>
      <c r="J74" s="1">
        <f>AP20</f>
        <v>30.850037627328341</v>
      </c>
      <c r="K74" s="5">
        <f>AP21</f>
        <v>0</v>
      </c>
      <c r="L74" s="5">
        <f>AP22</f>
        <v>0</v>
      </c>
      <c r="O74" s="1">
        <f t="shared" ref="O74:R74" si="63">(O66-$N$65)/$N$65*100</f>
        <v>8.6493679308050329</v>
      </c>
      <c r="P74" s="1">
        <f t="shared" si="63"/>
        <v>8.4497671324018651</v>
      </c>
      <c r="Q74" s="1">
        <f t="shared" si="63"/>
        <v>8.7824351297404935</v>
      </c>
      <c r="R74" s="1">
        <f t="shared" si="63"/>
        <v>7.5848303393213508</v>
      </c>
      <c r="T74" s="1">
        <f t="shared" ref="T74:W74" si="64">(S66-$N$65)/$N$65*100</f>
        <v>6.2541583499667457</v>
      </c>
      <c r="U74" s="1">
        <f t="shared" si="64"/>
        <v>5.6553559547571393</v>
      </c>
      <c r="V74" s="1">
        <f t="shared" si="64"/>
        <v>7.8509647371922595</v>
      </c>
      <c r="W74" s="1">
        <f t="shared" si="64"/>
        <v>7.7844311377245363</v>
      </c>
      <c r="Y74" s="1">
        <f t="shared" ref="Y74:Y78" si="65">(W66-$N$65)/$N$65*100</f>
        <v>6.986027944111763</v>
      </c>
      <c r="Z74" s="1">
        <f t="shared" ref="Z74:Z78" si="66">(X66-$N$65)/$N$65*100</f>
        <v>6.320691949434468</v>
      </c>
      <c r="AA74" s="1">
        <f t="shared" ref="AA74:AA78" si="67">(Y66-$N$65)/$N$65*100</f>
        <v>7.7844311377245363</v>
      </c>
      <c r="AB74" s="1">
        <f t="shared" ref="AB74:AB78" si="68">(Z66-$N$65)/$N$65*100</f>
        <v>9.3812375249500999</v>
      </c>
      <c r="AD74" s="1">
        <f t="shared" ref="AD74:AD78" si="69">(AA66-$N$65)/$N$65*100</f>
        <v>6.4537591483699126</v>
      </c>
      <c r="AE74" s="1">
        <f t="shared" ref="AE74:AE78" si="70">(AB66-$N$65)/$N$65*100</f>
        <v>5.9214903526280809</v>
      </c>
      <c r="AF74" s="1">
        <f t="shared" ref="AF74:AF78" si="71">(AC66-$N$65)/$N$65*100</f>
        <v>10.312707917498336</v>
      </c>
      <c r="AG74" s="1">
        <f t="shared" ref="AG74:AG78" si="72">(AD66-$N$65)/$N$65*100</f>
        <v>10.978043912175648</v>
      </c>
    </row>
    <row r="75" spans="1:33" x14ac:dyDescent="0.25">
      <c r="C75" t="s">
        <v>14</v>
      </c>
      <c r="D75" s="1">
        <f>AQ14</f>
        <v>0</v>
      </c>
      <c r="E75" s="1">
        <f>AQ15</f>
        <v>2.8097955464654096</v>
      </c>
      <c r="F75" s="1">
        <f>AQ16</f>
        <v>0</v>
      </c>
      <c r="G75" s="1">
        <f>AQ17</f>
        <v>0</v>
      </c>
      <c r="H75" s="1">
        <f>AQ18</f>
        <v>0</v>
      </c>
      <c r="I75" s="1">
        <f>AQ19</f>
        <v>90.056553062827163</v>
      </c>
      <c r="J75" s="1">
        <f>AQ20</f>
        <v>30.299144098268911</v>
      </c>
      <c r="K75" s="5">
        <f>AQ21</f>
        <v>0</v>
      </c>
      <c r="L75" s="5">
        <f>AQ22</f>
        <v>0</v>
      </c>
      <c r="O75" s="1">
        <f t="shared" ref="O75:R75" si="73">(O67-$N$65)/$N$65*100</f>
        <v>6.8529607451763175</v>
      </c>
      <c r="P75" s="1">
        <f t="shared" si="73"/>
        <v>8.0505655355954602</v>
      </c>
      <c r="Q75" s="1">
        <f t="shared" si="73"/>
        <v>6.5202927478376527</v>
      </c>
      <c r="R75" s="1">
        <f t="shared" si="73"/>
        <v>5.189620758483013</v>
      </c>
      <c r="T75" s="1">
        <f t="shared" ref="T75:W75" si="74">(S67-$N$65)/$N$65*100</f>
        <v>9.1151031270791592</v>
      </c>
      <c r="U75" s="1">
        <f t="shared" si="74"/>
        <v>8.6493679308050329</v>
      </c>
      <c r="V75" s="1">
        <f t="shared" si="74"/>
        <v>7.3186959414504278</v>
      </c>
      <c r="W75" s="1">
        <f t="shared" si="74"/>
        <v>7.7844311377245363</v>
      </c>
      <c r="Y75" s="1">
        <f t="shared" si="65"/>
        <v>9.0485695276114377</v>
      </c>
      <c r="Z75" s="1">
        <f t="shared" si="66"/>
        <v>9.8469727212242102</v>
      </c>
      <c r="AA75" s="1">
        <f t="shared" si="67"/>
        <v>7.4517631403858893</v>
      </c>
      <c r="AB75" s="1">
        <f t="shared" si="68"/>
        <v>9.3812375249500999</v>
      </c>
      <c r="AD75" s="1">
        <f t="shared" si="69"/>
        <v>9.5143047238855463</v>
      </c>
      <c r="AE75" s="1">
        <f t="shared" si="70"/>
        <v>10.512308715901522</v>
      </c>
      <c r="AF75" s="1">
        <f t="shared" si="71"/>
        <v>7.6513639387890739</v>
      </c>
      <c r="AG75" s="1">
        <f t="shared" si="72"/>
        <v>8.3832335329341259</v>
      </c>
    </row>
    <row r="76" spans="1:33" x14ac:dyDescent="0.25">
      <c r="C76" t="s">
        <v>131</v>
      </c>
      <c r="D76" s="1">
        <f>AS14</f>
        <v>0</v>
      </c>
      <c r="E76" s="1">
        <f>AS15</f>
        <v>2.1788468961713123</v>
      </c>
      <c r="F76" s="1">
        <f>AS16</f>
        <v>0</v>
      </c>
      <c r="G76" s="1">
        <f>AS17</f>
        <v>0</v>
      </c>
      <c r="H76" s="1">
        <f>AS18</f>
        <v>0</v>
      </c>
      <c r="I76" s="1">
        <f>AS19</f>
        <v>83.639612314745065</v>
      </c>
      <c r="J76" s="1">
        <f>AS20</f>
        <v>13.992695638109643</v>
      </c>
      <c r="K76" s="5">
        <f>AS21</f>
        <v>0</v>
      </c>
      <c r="L76" s="5">
        <f>AS22</f>
        <v>0</v>
      </c>
      <c r="O76" s="1">
        <f t="shared" ref="O76:R76" si="75">(O68-$N$65)/$N$65*100</f>
        <v>8.715901530272772</v>
      </c>
      <c r="P76" s="1">
        <f t="shared" si="75"/>
        <v>6.6533599467730982</v>
      </c>
      <c r="Q76" s="1">
        <f t="shared" si="75"/>
        <v>8.5163007318695882</v>
      </c>
      <c r="R76" s="1">
        <f t="shared" si="75"/>
        <v>8.2501663339986457</v>
      </c>
      <c r="T76" s="1">
        <f t="shared" ref="T76:W76" si="76">(S68-$N$65)/$N$65*100</f>
        <v>8.9820359281436968</v>
      </c>
      <c r="U76" s="1">
        <f t="shared" si="76"/>
        <v>9.2481703260146393</v>
      </c>
      <c r="V76" s="1">
        <f t="shared" si="76"/>
        <v>9.7804391217564888</v>
      </c>
      <c r="W76" s="1">
        <f t="shared" si="76"/>
        <v>9.1151031270791592</v>
      </c>
      <c r="Y76" s="1">
        <f t="shared" si="65"/>
        <v>9.6473719228210264</v>
      </c>
      <c r="Z76" s="1">
        <f t="shared" si="66"/>
        <v>9.9135063206919316</v>
      </c>
      <c r="AA76" s="1">
        <f t="shared" si="67"/>
        <v>11.044577511643372</v>
      </c>
      <c r="AB76" s="1">
        <f t="shared" si="68"/>
        <v>11.111111111111093</v>
      </c>
      <c r="AD76" s="1">
        <f t="shared" si="69"/>
        <v>9.3147039254823607</v>
      </c>
      <c r="AE76" s="1">
        <f t="shared" si="70"/>
        <v>10.578842315369261</v>
      </c>
      <c r="AF76" s="1">
        <f t="shared" si="71"/>
        <v>11.51031270791748</v>
      </c>
      <c r="AG76" s="1">
        <f t="shared" si="72"/>
        <v>11.443779108449759</v>
      </c>
    </row>
    <row r="77" spans="1:33" x14ac:dyDescent="0.25">
      <c r="C77" t="s">
        <v>15</v>
      </c>
      <c r="D77" s="1">
        <f>AT14</f>
        <v>0</v>
      </c>
      <c r="E77" s="1">
        <f>AT15</f>
        <v>2.4364660682637118</v>
      </c>
      <c r="F77" s="1">
        <f>AT16</f>
        <v>0</v>
      </c>
      <c r="G77" s="1">
        <f>AT17</f>
        <v>0</v>
      </c>
      <c r="H77" s="1">
        <f>AT18</f>
        <v>0</v>
      </c>
      <c r="I77" s="1">
        <f>AT19</f>
        <v>88.575720582500523</v>
      </c>
      <c r="J77" s="1">
        <f>AT20</f>
        <v>17.187878106654363</v>
      </c>
      <c r="K77" s="5">
        <f>AT21</f>
        <v>0</v>
      </c>
      <c r="L77" s="5">
        <f>AT22</f>
        <v>0</v>
      </c>
      <c r="O77" s="1">
        <f t="shared" ref="O77:R77" si="77">(O69-$N$65)/$N$65*100</f>
        <v>3.7924151696606847</v>
      </c>
      <c r="P77" s="1">
        <f t="shared" si="77"/>
        <v>4.9900199600798452</v>
      </c>
      <c r="Q77" s="1">
        <f t="shared" si="77"/>
        <v>1.2641383898868832</v>
      </c>
      <c r="R77" s="1">
        <f t="shared" si="77"/>
        <v>1.4637391882900681</v>
      </c>
      <c r="T77" s="1">
        <f t="shared" ref="T77:W77" si="78">(S69-$N$65)/$N$65*100</f>
        <v>5.8549567531603408</v>
      </c>
      <c r="U77" s="1">
        <f t="shared" si="78"/>
        <v>1.4637391882900681</v>
      </c>
      <c r="V77" s="1">
        <f t="shared" si="78"/>
        <v>2.1956087824351194</v>
      </c>
      <c r="W77" s="1">
        <f t="shared" si="78"/>
        <v>5.0565535595475675</v>
      </c>
      <c r="Y77" s="1">
        <f t="shared" si="65"/>
        <v>5.588822355289417</v>
      </c>
      <c r="Z77" s="1">
        <f t="shared" si="66"/>
        <v>4.4577511643379788</v>
      </c>
      <c r="AA77" s="1">
        <f t="shared" si="67"/>
        <v>0.99800399201595869</v>
      </c>
      <c r="AB77" s="1">
        <f t="shared" si="68"/>
        <v>6.986027944111763</v>
      </c>
      <c r="AD77" s="1">
        <f t="shared" si="69"/>
        <v>6.3872255489021912</v>
      </c>
      <c r="AE77" s="1">
        <f t="shared" si="70"/>
        <v>3.9254823685961298</v>
      </c>
      <c r="AF77" s="1">
        <f t="shared" si="71"/>
        <v>-6.6533599467739776E-2</v>
      </c>
      <c r="AG77" s="1">
        <f t="shared" si="72"/>
        <v>6.4537591483699126</v>
      </c>
    </row>
    <row r="78" spans="1:33" x14ac:dyDescent="0.25">
      <c r="C78" t="s">
        <v>130</v>
      </c>
      <c r="D78" s="1">
        <f>AR14</f>
        <v>0</v>
      </c>
      <c r="E78" s="1">
        <f>AR15</f>
        <v>2.5499931610501934</v>
      </c>
      <c r="F78" s="1">
        <f>AR16</f>
        <v>0</v>
      </c>
      <c r="G78" s="1">
        <f>AR17</f>
        <v>0</v>
      </c>
      <c r="H78" s="1">
        <f>AR18</f>
        <v>0</v>
      </c>
      <c r="I78" s="1">
        <f>AR19</f>
        <v>89.124177056695572</v>
      </c>
      <c r="J78" s="1">
        <f>AR20</f>
        <v>21.815383750753618</v>
      </c>
      <c r="K78" s="5">
        <f>AR21</f>
        <v>0</v>
      </c>
      <c r="L78" s="5">
        <f>AR22</f>
        <v>0</v>
      </c>
      <c r="O78" s="1">
        <f t="shared" ref="O78:R78" si="79">(O70-$N$65)/$N$65*100</f>
        <v>6.6533599467730982</v>
      </c>
      <c r="P78" s="1">
        <f t="shared" si="79"/>
        <v>7.3186959414504278</v>
      </c>
      <c r="Q78" s="1">
        <f t="shared" si="79"/>
        <v>6.6533599467730982</v>
      </c>
      <c r="R78" s="1">
        <f t="shared" si="79"/>
        <v>6.6533599467730982</v>
      </c>
      <c r="T78" s="1">
        <f t="shared" ref="T78:W78" si="80">(S70-$N$65)/$N$65*100</f>
        <v>7.4517631403858893</v>
      </c>
      <c r="U78" s="1">
        <f t="shared" si="80"/>
        <v>7.4517631403858893</v>
      </c>
      <c r="V78" s="1">
        <f t="shared" si="80"/>
        <v>8.0505655355954602</v>
      </c>
      <c r="W78" s="1">
        <f t="shared" si="80"/>
        <v>6.1210911510312487</v>
      </c>
      <c r="Y78" s="1">
        <f t="shared" si="65"/>
        <v>5.9880239520958032</v>
      </c>
      <c r="Z78" s="1">
        <f t="shared" si="66"/>
        <v>7.8509647371922595</v>
      </c>
      <c r="AA78" s="1">
        <f t="shared" si="67"/>
        <v>7.3852295409181492</v>
      </c>
      <c r="AB78" s="1">
        <f t="shared" si="68"/>
        <v>8.0505655355954602</v>
      </c>
      <c r="AD78" s="1">
        <f t="shared" si="69"/>
        <v>4.0585495675315917</v>
      </c>
      <c r="AE78" s="1">
        <f t="shared" si="70"/>
        <v>8.5828343313373114</v>
      </c>
      <c r="AF78" s="1">
        <f t="shared" si="71"/>
        <v>9.1816367265468823</v>
      </c>
      <c r="AG78" s="1">
        <f t="shared" si="72"/>
        <v>8.8489687292082522</v>
      </c>
    </row>
    <row r="79" spans="1:33" x14ac:dyDescent="0.25">
      <c r="D79" t="s">
        <v>1</v>
      </c>
      <c r="E79" t="s">
        <v>0</v>
      </c>
      <c r="F79" t="s">
        <v>8</v>
      </c>
      <c r="G79" t="s">
        <v>2</v>
      </c>
      <c r="H79" t="s">
        <v>3</v>
      </c>
      <c r="I79" t="s">
        <v>4</v>
      </c>
      <c r="J79" t="s">
        <v>5</v>
      </c>
      <c r="K79" s="4" t="s">
        <v>6</v>
      </c>
      <c r="L79" s="4" t="s">
        <v>7</v>
      </c>
    </row>
    <row r="80" spans="1:33" x14ac:dyDescent="0.25">
      <c r="A80">
        <v>2070</v>
      </c>
      <c r="B80" t="s">
        <v>133</v>
      </c>
      <c r="C80" t="s">
        <v>11</v>
      </c>
      <c r="D80" s="1">
        <f>AU14</f>
        <v>0</v>
      </c>
      <c r="E80" s="1">
        <f>AU15</f>
        <v>2.8643758795358338</v>
      </c>
      <c r="F80" s="1">
        <f>AU16</f>
        <v>0</v>
      </c>
      <c r="G80" s="1">
        <f>AU17</f>
        <v>0</v>
      </c>
      <c r="H80" s="1">
        <f>AU18</f>
        <v>0</v>
      </c>
      <c r="I80" s="1">
        <f>AU19</f>
        <v>90.385626947344193</v>
      </c>
      <c r="J80" s="1">
        <f>AU20</f>
        <v>37.350581270229675</v>
      </c>
      <c r="K80" s="5">
        <f>AU21</f>
        <v>0.24810905984194873</v>
      </c>
      <c r="L80" s="5">
        <f>AU22</f>
        <v>0</v>
      </c>
      <c r="O80">
        <f>AVERAGE(O73:O78)</f>
        <v>7.0525615435794968</v>
      </c>
      <c r="P80">
        <f t="shared" ref="P80:AG80" si="81">AVERAGE(P73:P78)</f>
        <v>7.4184963406520223</v>
      </c>
      <c r="Q80">
        <f t="shared" si="81"/>
        <v>6.6422710135284868</v>
      </c>
      <c r="R80">
        <f t="shared" si="81"/>
        <v>6.4870259481037778</v>
      </c>
      <c r="T80">
        <f t="shared" si="81"/>
        <v>7.69571967176757</v>
      </c>
      <c r="U80">
        <f t="shared" si="81"/>
        <v>6.9749390108671436</v>
      </c>
      <c r="V80">
        <f t="shared" si="81"/>
        <v>7.5515635395874847</v>
      </c>
      <c r="W80">
        <f t="shared" si="81"/>
        <v>7.2632512752273071</v>
      </c>
      <c r="Y80">
        <f t="shared" si="81"/>
        <v>7.6291860722998388</v>
      </c>
      <c r="Z80">
        <f t="shared" si="81"/>
        <v>8.0062098026169775</v>
      </c>
      <c r="AA80">
        <f t="shared" si="81"/>
        <v>7.3741406076735281</v>
      </c>
      <c r="AB80">
        <f t="shared" si="81"/>
        <v>8.9487691284098343</v>
      </c>
      <c r="AD80">
        <f t="shared" si="81"/>
        <v>7.4961188733643747</v>
      </c>
      <c r="AE80">
        <f t="shared" si="81"/>
        <v>8.3056110002217718</v>
      </c>
      <c r="AF80">
        <f t="shared" si="81"/>
        <v>8.2279884675094141</v>
      </c>
      <c r="AG80">
        <f t="shared" si="81"/>
        <v>9.5253936571301789</v>
      </c>
    </row>
    <row r="81" spans="1:33" x14ac:dyDescent="0.25">
      <c r="C81" t="s">
        <v>12</v>
      </c>
      <c r="D81" s="1">
        <f>AV14</f>
        <v>0</v>
      </c>
      <c r="E81" s="1">
        <f>AV15</f>
        <v>2.3993514417758237</v>
      </c>
      <c r="F81" s="1">
        <f>AV16</f>
        <v>0</v>
      </c>
      <c r="G81" s="1">
        <f>AV17</f>
        <v>0</v>
      </c>
      <c r="H81" s="1">
        <f>AV18</f>
        <v>0</v>
      </c>
      <c r="I81" s="1">
        <f>AV19</f>
        <v>87.643344576368946</v>
      </c>
      <c r="J81" s="1">
        <f>AV20</f>
        <v>5.729292702218121</v>
      </c>
      <c r="K81" s="5">
        <f>AV21</f>
        <v>0</v>
      </c>
      <c r="L81" s="5">
        <f>AV22</f>
        <v>0</v>
      </c>
    </row>
    <row r="82" spans="1:33" x14ac:dyDescent="0.25">
      <c r="C82" t="s">
        <v>13</v>
      </c>
      <c r="D82" s="1">
        <f>AW14</f>
        <v>0</v>
      </c>
      <c r="E82" s="1">
        <f>AW15</f>
        <v>2.8512765995989318</v>
      </c>
      <c r="F82" s="1">
        <f>AW16</f>
        <v>0</v>
      </c>
      <c r="G82" s="1">
        <f>AW17</f>
        <v>0</v>
      </c>
      <c r="H82" s="1">
        <f>AW18</f>
        <v>0</v>
      </c>
      <c r="I82" s="1">
        <f>AW19</f>
        <v>90.5501638896027</v>
      </c>
      <c r="J82" s="1">
        <f>AW20</f>
        <v>27.214140335536076</v>
      </c>
      <c r="K82" s="5">
        <f>AW21</f>
        <v>0</v>
      </c>
      <c r="L82" s="5">
        <f>AW22</f>
        <v>0</v>
      </c>
    </row>
    <row r="83" spans="1:33" x14ac:dyDescent="0.25">
      <c r="C83" t="s">
        <v>14</v>
      </c>
      <c r="D83" s="1">
        <f>AX14</f>
        <v>0</v>
      </c>
      <c r="E83" s="1">
        <f>AX15</f>
        <v>2.8578262395673826</v>
      </c>
      <c r="F83" s="1">
        <f>AX16</f>
        <v>0</v>
      </c>
      <c r="G83" s="1">
        <f>AX17</f>
        <v>0</v>
      </c>
      <c r="H83" s="1">
        <f>AX18</f>
        <v>0</v>
      </c>
      <c r="I83" s="1">
        <f>AX19</f>
        <v>90.605009537022198</v>
      </c>
      <c r="J83" s="1">
        <f>AX20</f>
        <v>25.781817159981539</v>
      </c>
      <c r="K83" s="5">
        <f>AX21</f>
        <v>0</v>
      </c>
      <c r="L83" s="5">
        <f>AX22</f>
        <v>0</v>
      </c>
      <c r="O83">
        <f>COUNTIF(O72:O77,"&lt;0")</f>
        <v>0</v>
      </c>
      <c r="P83">
        <f t="shared" ref="P83:AG83" si="82">COUNTIF(P72:P77,"&lt;0")</f>
        <v>0</v>
      </c>
      <c r="Q83">
        <f t="shared" si="82"/>
        <v>0</v>
      </c>
      <c r="R83">
        <f t="shared" si="82"/>
        <v>0</v>
      </c>
      <c r="S83">
        <f t="shared" si="82"/>
        <v>0</v>
      </c>
      <c r="T83">
        <f t="shared" si="82"/>
        <v>0</v>
      </c>
      <c r="U83">
        <f t="shared" si="82"/>
        <v>0</v>
      </c>
      <c r="V83">
        <f t="shared" si="82"/>
        <v>0</v>
      </c>
      <c r="W83">
        <f t="shared" si="82"/>
        <v>0</v>
      </c>
      <c r="X83">
        <f t="shared" si="82"/>
        <v>0</v>
      </c>
      <c r="Y83">
        <f t="shared" si="82"/>
        <v>0</v>
      </c>
      <c r="Z83">
        <f t="shared" si="82"/>
        <v>0</v>
      </c>
      <c r="AA83">
        <f t="shared" si="82"/>
        <v>0</v>
      </c>
      <c r="AB83">
        <f t="shared" si="82"/>
        <v>0</v>
      </c>
      <c r="AC83">
        <f t="shared" si="82"/>
        <v>0</v>
      </c>
      <c r="AD83">
        <f t="shared" si="82"/>
        <v>0</v>
      </c>
      <c r="AE83">
        <f t="shared" si="82"/>
        <v>0</v>
      </c>
      <c r="AF83">
        <f t="shared" si="82"/>
        <v>1</v>
      </c>
      <c r="AG83">
        <f t="shared" si="82"/>
        <v>0</v>
      </c>
    </row>
    <row r="84" spans="1:33" x14ac:dyDescent="0.25">
      <c r="C84" t="s">
        <v>131</v>
      </c>
      <c r="D84" s="1">
        <f>AZ14</f>
        <v>0</v>
      </c>
      <c r="E84" s="1">
        <f>AZ15</f>
        <v>2.5849245742152647</v>
      </c>
      <c r="F84" s="1">
        <f>AZ16</f>
        <v>0</v>
      </c>
      <c r="G84" s="1">
        <f>AZ17</f>
        <v>0</v>
      </c>
      <c r="H84" s="1">
        <f>AZ18</f>
        <v>0</v>
      </c>
      <c r="I84" s="1">
        <f>AZ19</f>
        <v>86.107666448622794</v>
      </c>
      <c r="J84" s="1">
        <f>AZ20</f>
        <v>28.976999628526269</v>
      </c>
      <c r="K84" s="5">
        <f>AZ21</f>
        <v>0</v>
      </c>
      <c r="L84" s="5">
        <f>AZ22</f>
        <v>0</v>
      </c>
    </row>
    <row r="85" spans="1:33" x14ac:dyDescent="0.25">
      <c r="C85" t="s">
        <v>15</v>
      </c>
      <c r="D85" s="1">
        <f>BA14</f>
        <v>0</v>
      </c>
      <c r="E85" s="1">
        <f>BA15</f>
        <v>2.3818857351932885</v>
      </c>
      <c r="F85" s="1">
        <f>BA16</f>
        <v>0</v>
      </c>
      <c r="G85" s="1">
        <f>BA17</f>
        <v>0</v>
      </c>
      <c r="H85" s="1">
        <f>BA18</f>
        <v>0</v>
      </c>
      <c r="I85" s="1">
        <f>BA19</f>
        <v>88.904794467017538</v>
      </c>
      <c r="J85" s="1">
        <f>BA20</f>
        <v>15.975912342723605</v>
      </c>
      <c r="K85" s="5">
        <f>BA21</f>
        <v>0</v>
      </c>
      <c r="L85" s="5">
        <f>BA22</f>
        <v>0</v>
      </c>
    </row>
    <row r="86" spans="1:33" x14ac:dyDescent="0.25">
      <c r="C86" t="s">
        <v>130</v>
      </c>
      <c r="D86" s="1">
        <f>AY14</f>
        <v>0</v>
      </c>
      <c r="E86" s="1">
        <f>AY15</f>
        <v>2.6962684536789285</v>
      </c>
      <c r="F86" s="1">
        <f>AY16</f>
        <v>0</v>
      </c>
      <c r="G86" s="1">
        <f>AY17</f>
        <v>0</v>
      </c>
      <c r="H86" s="1">
        <f>AY18</f>
        <v>0</v>
      </c>
      <c r="I86" s="1">
        <f>AY19</f>
        <v>89.672633530890607</v>
      </c>
      <c r="J86" s="1">
        <f>AY20</f>
        <v>23.357885632120031</v>
      </c>
      <c r="K86" s="5">
        <f>AY21</f>
        <v>0</v>
      </c>
      <c r="L86" s="5">
        <f>AY22</f>
        <v>0</v>
      </c>
    </row>
    <row r="88" spans="1:33" x14ac:dyDescent="0.25">
      <c r="D88" t="s">
        <v>1</v>
      </c>
      <c r="E88" t="s">
        <v>0</v>
      </c>
      <c r="F88" t="s">
        <v>8</v>
      </c>
      <c r="G88" t="s">
        <v>2</v>
      </c>
      <c r="H88" t="s">
        <v>3</v>
      </c>
      <c r="I88" t="s">
        <v>4</v>
      </c>
      <c r="J88" t="s">
        <v>5</v>
      </c>
      <c r="K88" s="4" t="s">
        <v>6</v>
      </c>
      <c r="L88" s="4" t="s">
        <v>7</v>
      </c>
    </row>
    <row r="89" spans="1:33" x14ac:dyDescent="0.25">
      <c r="A89">
        <v>2090</v>
      </c>
      <c r="B89" t="s">
        <v>133</v>
      </c>
      <c r="C89" t="s">
        <v>11</v>
      </c>
      <c r="D89" s="1">
        <f>BB14</f>
        <v>0</v>
      </c>
      <c r="E89" s="1">
        <f>BB15</f>
        <v>3.0805139984947112</v>
      </c>
      <c r="F89" s="1">
        <f>BB16</f>
        <v>0</v>
      </c>
      <c r="G89" s="1">
        <f>BB17</f>
        <v>0</v>
      </c>
      <c r="H89" s="1">
        <f>BB18</f>
        <v>0</v>
      </c>
      <c r="I89" s="1">
        <f>BB19</f>
        <v>90.934083421539242</v>
      </c>
      <c r="J89" s="1">
        <f>BB20</f>
        <v>44.732554559626102</v>
      </c>
      <c r="K89" s="5">
        <f>BB21</f>
        <v>0.62027264960487183</v>
      </c>
      <c r="L89" s="5">
        <f>BB22</f>
        <v>0</v>
      </c>
    </row>
    <row r="90" spans="1:33" x14ac:dyDescent="0.25">
      <c r="C90" t="s">
        <v>12</v>
      </c>
      <c r="D90" s="1">
        <f>BC14</f>
        <v>0</v>
      </c>
      <c r="E90" s="1">
        <f>BC15</f>
        <v>2.4801303347200507</v>
      </c>
      <c r="F90" s="1">
        <f>BC16</f>
        <v>0</v>
      </c>
      <c r="G90" s="1">
        <f>BC17</f>
        <v>0</v>
      </c>
      <c r="H90" s="1">
        <f>BC18</f>
        <v>0</v>
      </c>
      <c r="I90" s="1">
        <f>BC19</f>
        <v>87.314270691851917</v>
      </c>
      <c r="J90" s="1">
        <f>BC20</f>
        <v>5.2885778789705729</v>
      </c>
      <c r="K90" s="5">
        <f>BC21</f>
        <v>0</v>
      </c>
      <c r="L90" s="5">
        <f>BC22</f>
        <v>0</v>
      </c>
    </row>
    <row r="91" spans="1:33" x14ac:dyDescent="0.25">
      <c r="C91" t="s">
        <v>13</v>
      </c>
      <c r="D91" s="1">
        <f>BD14</f>
        <v>0</v>
      </c>
      <c r="E91" s="1">
        <f>BD15</f>
        <v>2.8141619731110441</v>
      </c>
      <c r="F91" s="1">
        <f>BD16</f>
        <v>0</v>
      </c>
      <c r="G91" s="1">
        <f>BD17</f>
        <v>0</v>
      </c>
      <c r="H91" s="1">
        <f>BD18</f>
        <v>0</v>
      </c>
      <c r="I91" s="1">
        <f>BD19</f>
        <v>91.09862036379775</v>
      </c>
      <c r="J91" s="1">
        <f>BD20</f>
        <v>26.442889394852862</v>
      </c>
      <c r="K91" s="5">
        <f>BD21</f>
        <v>0</v>
      </c>
      <c r="L91" s="5">
        <f>BD22</f>
        <v>0</v>
      </c>
    </row>
    <row r="92" spans="1:33" x14ac:dyDescent="0.25">
      <c r="C92" t="s">
        <v>14</v>
      </c>
      <c r="D92" s="1">
        <f>BE14</f>
        <v>0</v>
      </c>
      <c r="E92" s="1">
        <f>BE15</f>
        <v>2.8578262395673826</v>
      </c>
      <c r="F92" s="1">
        <f>BE16</f>
        <v>0</v>
      </c>
      <c r="G92" s="1">
        <f>BE17</f>
        <v>0</v>
      </c>
      <c r="H92" s="1">
        <f>BE18</f>
        <v>0</v>
      </c>
      <c r="I92" s="1">
        <f>BE19</f>
        <v>91.153466011217262</v>
      </c>
      <c r="J92" s="1">
        <f>BE20</f>
        <v>25.891995865793433</v>
      </c>
      <c r="K92" s="5">
        <f>BE21</f>
        <v>0</v>
      </c>
      <c r="L92" s="5">
        <f>BE22</f>
        <v>0</v>
      </c>
    </row>
    <row r="93" spans="1:33" x14ac:dyDescent="0.25">
      <c r="C93" t="s">
        <v>131</v>
      </c>
      <c r="D93" s="1">
        <f>BG14</f>
        <v>0</v>
      </c>
      <c r="E93" s="1">
        <f>BG15</f>
        <v>2.5237946011763901</v>
      </c>
      <c r="F93" s="1">
        <f>BG16</f>
        <v>0</v>
      </c>
      <c r="G93" s="1">
        <f>BG17</f>
        <v>0</v>
      </c>
      <c r="H93" s="1">
        <f>BG18</f>
        <v>0</v>
      </c>
      <c r="I93" s="1">
        <f>BG19</f>
        <v>85.668901269266755</v>
      </c>
      <c r="J93" s="1">
        <f>BG20</f>
        <v>22.035741162377391</v>
      </c>
      <c r="K93" s="5">
        <f>BG21</f>
        <v>0</v>
      </c>
      <c r="L93" s="5">
        <f>BG22</f>
        <v>0</v>
      </c>
    </row>
    <row r="94" spans="1:33" x14ac:dyDescent="0.25">
      <c r="C94" t="s">
        <v>15</v>
      </c>
      <c r="D94" s="1">
        <f>BH14</f>
        <v>0</v>
      </c>
      <c r="E94" s="1">
        <f>BH15</f>
        <v>2.3360382554141323</v>
      </c>
      <c r="F94" s="1">
        <f>BH16</f>
        <v>0</v>
      </c>
      <c r="G94" s="1">
        <f>BH17</f>
        <v>0</v>
      </c>
      <c r="H94" s="1">
        <f>BH18</f>
        <v>0</v>
      </c>
      <c r="I94" s="1">
        <f>BH19</f>
        <v>89.5080965886321</v>
      </c>
      <c r="J94" s="1">
        <f>BH20</f>
        <v>15.42501881366417</v>
      </c>
      <c r="K94" s="5">
        <f>BH21</f>
        <v>0</v>
      </c>
      <c r="L94" s="5">
        <f>BH22</f>
        <v>0</v>
      </c>
    </row>
    <row r="95" spans="1:33" x14ac:dyDescent="0.25">
      <c r="C95" t="s">
        <v>130</v>
      </c>
      <c r="D95" s="1">
        <f>BF14</f>
        <v>0</v>
      </c>
      <c r="E95" s="1">
        <f>BF15</f>
        <v>2.6875356003876609</v>
      </c>
      <c r="F95" s="1">
        <f>BF16</f>
        <v>0</v>
      </c>
      <c r="G95" s="1">
        <f>BF17</f>
        <v>0</v>
      </c>
      <c r="H95" s="1">
        <f>BF18</f>
        <v>0</v>
      </c>
      <c r="I95" s="1">
        <f>BF19</f>
        <v>90.385626947344193</v>
      </c>
      <c r="J95" s="1">
        <f>BF20</f>
        <v>23.688421749555694</v>
      </c>
      <c r="K95" s="5">
        <f>BF21</f>
        <v>0</v>
      </c>
      <c r="L95" s="5">
        <f>BF22</f>
        <v>0</v>
      </c>
    </row>
    <row r="97" spans="1:12" x14ac:dyDescent="0.25">
      <c r="D97" t="s">
        <v>1</v>
      </c>
      <c r="E97" t="s">
        <v>0</v>
      </c>
      <c r="F97" t="s">
        <v>8</v>
      </c>
      <c r="G97" t="s">
        <v>2</v>
      </c>
      <c r="H97" t="s">
        <v>3</v>
      </c>
      <c r="I97" t="s">
        <v>4</v>
      </c>
      <c r="J97" t="s">
        <v>5</v>
      </c>
      <c r="K97" s="4" t="s">
        <v>6</v>
      </c>
      <c r="L97" s="4" t="s">
        <v>7</v>
      </c>
    </row>
    <row r="98" spans="1:12" x14ac:dyDescent="0.25">
      <c r="A98">
        <v>2030</v>
      </c>
      <c r="B98" t="s">
        <v>134</v>
      </c>
      <c r="C98" t="s">
        <v>11</v>
      </c>
      <c r="D98" s="1">
        <f>BI14</f>
        <v>0</v>
      </c>
      <c r="E98" s="1">
        <f>BI15</f>
        <v>2.9560708390941453</v>
      </c>
      <c r="F98" s="1">
        <f>BI16</f>
        <v>0</v>
      </c>
      <c r="G98" s="1">
        <f>BI17</f>
        <v>0</v>
      </c>
      <c r="H98" s="1">
        <f>BI18</f>
        <v>0</v>
      </c>
      <c r="I98" s="1">
        <f>BI19</f>
        <v>89.124177056695572</v>
      </c>
      <c r="J98" s="1">
        <f>BI20</f>
        <v>41.42719338526949</v>
      </c>
      <c r="K98" s="5">
        <f>BI21</f>
        <v>0</v>
      </c>
      <c r="L98" s="5">
        <f>BI22</f>
        <v>0</v>
      </c>
    </row>
    <row r="99" spans="1:12" x14ac:dyDescent="0.25">
      <c r="C99" t="s">
        <v>12</v>
      </c>
      <c r="D99" s="1">
        <f>BJ14</f>
        <v>0</v>
      </c>
      <c r="E99" s="1">
        <f>BJ15</f>
        <v>2.5237946011763901</v>
      </c>
      <c r="F99" s="1">
        <f>BJ16</f>
        <v>0</v>
      </c>
      <c r="G99" s="1">
        <f>BJ17</f>
        <v>0</v>
      </c>
      <c r="H99" s="1">
        <f>BJ18</f>
        <v>0</v>
      </c>
      <c r="I99" s="1">
        <f>BJ19</f>
        <v>89.672633530890607</v>
      </c>
      <c r="J99" s="1">
        <f>BJ20</f>
        <v>12.560372462555112</v>
      </c>
      <c r="K99" s="5">
        <f>BJ21</f>
        <v>0</v>
      </c>
      <c r="L99" s="5">
        <f>BJ22</f>
        <v>0</v>
      </c>
    </row>
    <row r="100" spans="1:12" x14ac:dyDescent="0.25">
      <c r="C100" t="s">
        <v>13</v>
      </c>
      <c r="D100" s="1">
        <f>BK14</f>
        <v>0</v>
      </c>
      <c r="E100" s="1">
        <f>BK15</f>
        <v>2.6504209738997724</v>
      </c>
      <c r="F100" s="1">
        <f>BK16</f>
        <v>0</v>
      </c>
      <c r="G100" s="1">
        <f>BK17</f>
        <v>0</v>
      </c>
      <c r="H100" s="1">
        <f>BK18</f>
        <v>0</v>
      </c>
      <c r="I100" s="1">
        <f>BK19</f>
        <v>87.807881518627454</v>
      </c>
      <c r="J100" s="1">
        <f>BK20</f>
        <v>36.248794212110802</v>
      </c>
      <c r="K100" s="5">
        <f>BK21</f>
        <v>0</v>
      </c>
      <c r="L100" s="5">
        <f>BK22</f>
        <v>0</v>
      </c>
    </row>
    <row r="101" spans="1:12" x14ac:dyDescent="0.25">
      <c r="C101" t="s">
        <v>14</v>
      </c>
      <c r="D101" s="1">
        <f>BL14</f>
        <v>0</v>
      </c>
      <c r="E101" s="1">
        <f>BL15</f>
        <v>2.6504209738997724</v>
      </c>
      <c r="F101" s="1">
        <f>BL16</f>
        <v>0</v>
      </c>
      <c r="G101" s="1">
        <f>BL17</f>
        <v>0</v>
      </c>
      <c r="H101" s="1">
        <f>BL18</f>
        <v>0</v>
      </c>
      <c r="I101" s="1">
        <f>BL19</f>
        <v>89.453250941212602</v>
      </c>
      <c r="J101" s="1">
        <f>BL20</f>
        <v>28.426106099466828</v>
      </c>
      <c r="K101" s="5">
        <f>BL21</f>
        <v>0</v>
      </c>
      <c r="L101" s="5">
        <f>BL22</f>
        <v>0</v>
      </c>
    </row>
    <row r="102" spans="1:12" x14ac:dyDescent="0.25">
      <c r="C102" t="s">
        <v>131</v>
      </c>
      <c r="D102" s="1">
        <f>BN14</f>
        <v>0</v>
      </c>
      <c r="E102" s="1">
        <f>BN15</f>
        <v>2.3120229088631463</v>
      </c>
      <c r="F102" s="1">
        <f>BN16</f>
        <v>0</v>
      </c>
      <c r="G102" s="1">
        <f>BN17</f>
        <v>0</v>
      </c>
      <c r="H102" s="1">
        <f>BN18</f>
        <v>0</v>
      </c>
      <c r="I102" s="1">
        <f>BN19</f>
        <v>83.475075372486558</v>
      </c>
      <c r="J102" s="1">
        <f>BN20</f>
        <v>18.510022576397006</v>
      </c>
      <c r="K102" s="5">
        <f>BN21</f>
        <v>0</v>
      </c>
      <c r="L102" s="5">
        <f>BN22</f>
        <v>0</v>
      </c>
    </row>
    <row r="103" spans="1:12" x14ac:dyDescent="0.25">
      <c r="C103" t="s">
        <v>15</v>
      </c>
      <c r="D103" s="1">
        <f>BO14</f>
        <v>0</v>
      </c>
      <c r="E103" s="1">
        <f>BO15</f>
        <v>2.3054732688946955</v>
      </c>
      <c r="F103" s="1">
        <f>BO16</f>
        <v>0</v>
      </c>
      <c r="G103" s="1">
        <f>BO17</f>
        <v>0</v>
      </c>
      <c r="H103" s="1">
        <f>BO18</f>
        <v>0</v>
      </c>
      <c r="I103" s="1">
        <f>BO19</f>
        <v>87.91757281346645</v>
      </c>
      <c r="J103" s="1">
        <f>BO20</f>
        <v>18.399843870585119</v>
      </c>
      <c r="K103" s="5">
        <f>BO21</f>
        <v>0</v>
      </c>
      <c r="L103" s="5">
        <f>BO22</f>
        <v>0</v>
      </c>
    </row>
    <row r="104" spans="1:12" x14ac:dyDescent="0.25">
      <c r="C104" t="s">
        <v>130</v>
      </c>
      <c r="D104" s="1">
        <f>BM14</f>
        <v>0</v>
      </c>
      <c r="E104" s="1">
        <f>BM15</f>
        <v>2.5761917209239966</v>
      </c>
      <c r="F104" s="1">
        <f>BM16</f>
        <v>0</v>
      </c>
      <c r="G104" s="1">
        <f>BM17</f>
        <v>0</v>
      </c>
      <c r="H104" s="1">
        <f>BM18</f>
        <v>0</v>
      </c>
      <c r="I104" s="1">
        <f>BM19</f>
        <v>88.466029287661513</v>
      </c>
      <c r="J104" s="1">
        <f>BM20</f>
        <v>25.561459748357773</v>
      </c>
      <c r="K104" s="5">
        <f>BM21</f>
        <v>0</v>
      </c>
      <c r="L104" s="5">
        <f>BM22</f>
        <v>0</v>
      </c>
    </row>
    <row r="106" spans="1:12" x14ac:dyDescent="0.25">
      <c r="D106" t="s">
        <v>1</v>
      </c>
      <c r="E106" t="s">
        <v>0</v>
      </c>
      <c r="F106" t="s">
        <v>8</v>
      </c>
      <c r="G106" t="s">
        <v>2</v>
      </c>
      <c r="H106" t="s">
        <v>3</v>
      </c>
      <c r="I106" t="s">
        <v>4</v>
      </c>
      <c r="J106" t="s">
        <v>5</v>
      </c>
      <c r="K106" s="4" t="s">
        <v>6</v>
      </c>
      <c r="L106" s="4" t="s">
        <v>7</v>
      </c>
    </row>
    <row r="107" spans="1:12" x14ac:dyDescent="0.25">
      <c r="A107">
        <v>2050</v>
      </c>
      <c r="B107" t="s">
        <v>134</v>
      </c>
      <c r="C107" t="s">
        <v>11</v>
      </c>
      <c r="D107" s="1">
        <f>BP14</f>
        <v>0</v>
      </c>
      <c r="E107" s="1">
        <f>BP15</f>
        <v>3.0237504521014706</v>
      </c>
      <c r="F107" s="1">
        <f>BP16</f>
        <v>0</v>
      </c>
      <c r="G107" s="1">
        <f>BP17</f>
        <v>0</v>
      </c>
      <c r="H107" s="1">
        <f>BP18</f>
        <v>0</v>
      </c>
      <c r="I107" s="1">
        <f>BP19</f>
        <v>90.769546479280734</v>
      </c>
      <c r="J107" s="1">
        <f>BP20</f>
        <v>39.223619269031751</v>
      </c>
      <c r="K107" s="5">
        <f>BP21</f>
        <v>0</v>
      </c>
      <c r="L107" s="5">
        <f>BP22</f>
        <v>0</v>
      </c>
    </row>
    <row r="108" spans="1:12" x14ac:dyDescent="0.25">
      <c r="C108" t="s">
        <v>12</v>
      </c>
      <c r="D108" s="1">
        <f>BQ14</f>
        <v>0</v>
      </c>
      <c r="E108" s="1">
        <f>BQ15</f>
        <v>2.5478099477273761</v>
      </c>
      <c r="F108" s="1">
        <f>BQ16</f>
        <v>0</v>
      </c>
      <c r="G108" s="1">
        <f>BQ17</f>
        <v>0</v>
      </c>
      <c r="H108" s="1">
        <f>BQ18</f>
        <v>0</v>
      </c>
      <c r="I108" s="1">
        <f>BQ19</f>
        <v>88.904794467017538</v>
      </c>
      <c r="J108" s="1">
        <f>BQ20</f>
        <v>7.0514371719607647</v>
      </c>
      <c r="K108" s="5">
        <f>BQ21</f>
        <v>0</v>
      </c>
      <c r="L108" s="5">
        <f>BQ22</f>
        <v>0</v>
      </c>
    </row>
    <row r="109" spans="1:12" x14ac:dyDescent="0.25">
      <c r="C109" t="s">
        <v>13</v>
      </c>
      <c r="D109" s="1">
        <f>BR14</f>
        <v>0</v>
      </c>
      <c r="E109" s="1">
        <f>BR15</f>
        <v>2.7945130532056912</v>
      </c>
      <c r="F109" s="1">
        <f>BR16</f>
        <v>0</v>
      </c>
      <c r="G109" s="1">
        <f>BR17</f>
        <v>0</v>
      </c>
      <c r="H109" s="1">
        <f>BR18</f>
        <v>0</v>
      </c>
      <c r="I109" s="1">
        <f>BR19</f>
        <v>88.466029287661513</v>
      </c>
      <c r="J109" s="1">
        <f>BR20</f>
        <v>37.901474799289112</v>
      </c>
      <c r="K109" s="5">
        <f>BR21</f>
        <v>0</v>
      </c>
      <c r="L109" s="5">
        <f>BR22</f>
        <v>0</v>
      </c>
    </row>
    <row r="110" spans="1:12" x14ac:dyDescent="0.25">
      <c r="C110" t="s">
        <v>14</v>
      </c>
      <c r="D110" s="1">
        <f>BS14</f>
        <v>0</v>
      </c>
      <c r="E110" s="1">
        <f>BS15</f>
        <v>2.9560708390941453</v>
      </c>
      <c r="F110" s="1">
        <f>BS16</f>
        <v>0</v>
      </c>
      <c r="G110" s="1">
        <f>BS17</f>
        <v>0</v>
      </c>
      <c r="H110" s="1">
        <f>BS18</f>
        <v>0</v>
      </c>
      <c r="I110" s="1">
        <f>BS19</f>
        <v>90.495318242183203</v>
      </c>
      <c r="J110" s="1">
        <f>BS20</f>
        <v>37.240402564417785</v>
      </c>
      <c r="K110" s="5">
        <f>BS21</f>
        <v>0.12405452992097436</v>
      </c>
      <c r="L110" s="5">
        <f>BS22</f>
        <v>0</v>
      </c>
    </row>
    <row r="111" spans="1:12" x14ac:dyDescent="0.25">
      <c r="C111" t="s">
        <v>131</v>
      </c>
      <c r="D111" s="1">
        <f>BU14</f>
        <v>0</v>
      </c>
      <c r="E111" s="1">
        <f>BU15</f>
        <v>2.4255500016496274</v>
      </c>
      <c r="F111" s="1">
        <f>BU16</f>
        <v>0</v>
      </c>
      <c r="G111" s="1">
        <f>BU17</f>
        <v>0</v>
      </c>
      <c r="H111" s="1">
        <f>BU18</f>
        <v>0</v>
      </c>
      <c r="I111" s="1">
        <f>BU19</f>
        <v>84.242914436359627</v>
      </c>
      <c r="J111" s="1">
        <f>BU20</f>
        <v>26.773425512288529</v>
      </c>
      <c r="K111" s="5">
        <f>BU21</f>
        <v>0</v>
      </c>
      <c r="L111" s="5">
        <f>BU22</f>
        <v>0</v>
      </c>
    </row>
    <row r="112" spans="1:12" x14ac:dyDescent="0.25">
      <c r="C112" t="s">
        <v>15</v>
      </c>
      <c r="D112" s="1">
        <f>BV14</f>
        <v>0</v>
      </c>
      <c r="E112" s="1">
        <f>BV15</f>
        <v>2.510695321239488</v>
      </c>
      <c r="F112" s="1">
        <f>BV16</f>
        <v>0</v>
      </c>
      <c r="G112" s="1">
        <f>BV17</f>
        <v>0</v>
      </c>
      <c r="H112" s="1">
        <f>BV18</f>
        <v>0</v>
      </c>
      <c r="I112" s="1">
        <f>BV19</f>
        <v>89.06933140927606</v>
      </c>
      <c r="J112" s="1">
        <f>BV20</f>
        <v>23.578243043743807</v>
      </c>
      <c r="K112" s="5">
        <f>BV21</f>
        <v>0</v>
      </c>
      <c r="L112" s="5">
        <f>BV22</f>
        <v>0</v>
      </c>
    </row>
    <row r="113" spans="1:12" x14ac:dyDescent="0.25">
      <c r="C113" t="s">
        <v>130</v>
      </c>
      <c r="D113" s="1">
        <f>BT14</f>
        <v>0</v>
      </c>
      <c r="E113" s="1">
        <f>BT15</f>
        <v>2.7442991467809019</v>
      </c>
      <c r="F113" s="1">
        <f>BT16</f>
        <v>0</v>
      </c>
      <c r="G113" s="1">
        <f>BT17</f>
        <v>0</v>
      </c>
      <c r="H113" s="1">
        <f>BT18</f>
        <v>0</v>
      </c>
      <c r="I113" s="1">
        <f>BT19</f>
        <v>90.001707415407637</v>
      </c>
      <c r="J113" s="1">
        <f>BT20</f>
        <v>28.426106099466828</v>
      </c>
      <c r="K113" s="5">
        <f>BT21</f>
        <v>0</v>
      </c>
      <c r="L113" s="5">
        <f>BT22</f>
        <v>0</v>
      </c>
    </row>
    <row r="115" spans="1:12" x14ac:dyDescent="0.25">
      <c r="D115" t="s">
        <v>1</v>
      </c>
      <c r="E115" t="s">
        <v>0</v>
      </c>
      <c r="F115" t="s">
        <v>8</v>
      </c>
      <c r="G115" t="s">
        <v>2</v>
      </c>
      <c r="H115" t="s">
        <v>3</v>
      </c>
      <c r="I115" t="s">
        <v>4</v>
      </c>
      <c r="J115" t="s">
        <v>5</v>
      </c>
      <c r="K115" s="4" t="s">
        <v>6</v>
      </c>
      <c r="L115" s="4" t="s">
        <v>7</v>
      </c>
    </row>
    <row r="116" spans="1:12" x14ac:dyDescent="0.25">
      <c r="A116">
        <v>2070</v>
      </c>
      <c r="B116" t="s">
        <v>134</v>
      </c>
      <c r="C116" t="s">
        <v>11</v>
      </c>
      <c r="D116" s="1">
        <f>BW14</f>
        <v>0</v>
      </c>
      <c r="E116" s="1">
        <f>BW15</f>
        <v>3.4800420365702118</v>
      </c>
      <c r="F116" s="1">
        <f>BW16</f>
        <v>0</v>
      </c>
      <c r="G116" s="1">
        <f>BW17</f>
        <v>0</v>
      </c>
      <c r="H116" s="1">
        <f>BW18</f>
        <v>0</v>
      </c>
      <c r="I116" s="1">
        <f>BW19</f>
        <v>90.330781299924666</v>
      </c>
      <c r="J116" s="1">
        <f>BW20</f>
        <v>53.436672318765169</v>
      </c>
      <c r="K116" s="5">
        <f>BW21</f>
        <v>0.86838170944682058</v>
      </c>
      <c r="L116" s="5">
        <f>BW22</f>
        <v>0</v>
      </c>
    </row>
    <row r="117" spans="1:12" x14ac:dyDescent="0.25">
      <c r="C117" t="s">
        <v>12</v>
      </c>
      <c r="D117" s="1">
        <f>BX14</f>
        <v>0</v>
      </c>
      <c r="E117" s="1">
        <f>BX15</f>
        <v>2.7421159334580842</v>
      </c>
      <c r="F117" s="1">
        <f>BX16</f>
        <v>0</v>
      </c>
      <c r="G117" s="1">
        <f>BX17</f>
        <v>0</v>
      </c>
      <c r="H117" s="1">
        <f>BX18</f>
        <v>0</v>
      </c>
      <c r="I117" s="1">
        <f>BX19</f>
        <v>88.84994881959804</v>
      </c>
      <c r="J117" s="1">
        <f>BX20</f>
        <v>5.729292702218121</v>
      </c>
      <c r="K117" s="5">
        <f>BX21</f>
        <v>0</v>
      </c>
      <c r="L117" s="5">
        <f>BX22</f>
        <v>0</v>
      </c>
    </row>
    <row r="118" spans="1:12" x14ac:dyDescent="0.25">
      <c r="C118" t="s">
        <v>13</v>
      </c>
      <c r="D118" s="1">
        <f>BY14</f>
        <v>0</v>
      </c>
      <c r="E118" s="1">
        <f>BY15</f>
        <v>2.6678866804823085</v>
      </c>
      <c r="F118" s="1">
        <f>BY16</f>
        <v>0</v>
      </c>
      <c r="G118" s="1">
        <f>BY17</f>
        <v>0</v>
      </c>
      <c r="H118" s="1">
        <f>BY18</f>
        <v>0</v>
      </c>
      <c r="I118" s="1">
        <f>BY19</f>
        <v>88.575720582500523</v>
      </c>
      <c r="J118" s="1">
        <f>BY20</f>
        <v>31.511109862199664</v>
      </c>
      <c r="K118" s="5">
        <f>BY21</f>
        <v>0</v>
      </c>
      <c r="L118" s="5">
        <f>BY22</f>
        <v>0</v>
      </c>
    </row>
    <row r="119" spans="1:12" x14ac:dyDescent="0.25">
      <c r="C119" t="s">
        <v>14</v>
      </c>
      <c r="D119" s="1">
        <f>BZ14</f>
        <v>0</v>
      </c>
      <c r="E119" s="1">
        <f>BZ15</f>
        <v>3.015017598810203</v>
      </c>
      <c r="F119" s="1">
        <f>BZ16</f>
        <v>0</v>
      </c>
      <c r="G119" s="1">
        <f>BZ17</f>
        <v>0</v>
      </c>
      <c r="H119" s="1">
        <f>BZ18</f>
        <v>0</v>
      </c>
      <c r="I119" s="1">
        <f>BZ19</f>
        <v>91.537385543153789</v>
      </c>
      <c r="J119" s="1">
        <f>BZ20</f>
        <v>36.579330329546465</v>
      </c>
      <c r="K119" s="5">
        <f>BZ21</f>
        <v>0</v>
      </c>
      <c r="L119" s="5">
        <f>BZ22</f>
        <v>0</v>
      </c>
    </row>
    <row r="120" spans="1:12" x14ac:dyDescent="0.25">
      <c r="C120" t="s">
        <v>131</v>
      </c>
      <c r="D120" s="1">
        <f>CB14</f>
        <v>0</v>
      </c>
      <c r="E120" s="1">
        <f>CB15</f>
        <v>2.3382214687369496</v>
      </c>
      <c r="F120" s="1">
        <f>CB16</f>
        <v>0</v>
      </c>
      <c r="G120" s="1">
        <f>CB17</f>
        <v>0</v>
      </c>
      <c r="H120" s="1">
        <f>CB18</f>
        <v>0</v>
      </c>
      <c r="I120" s="1">
        <f>CB19</f>
        <v>83.255692782808538</v>
      </c>
      <c r="J120" s="1">
        <f>CB20</f>
        <v>18.179486458961343</v>
      </c>
      <c r="K120" s="5">
        <f>CB21</f>
        <v>0</v>
      </c>
      <c r="L120" s="5">
        <f>CB22</f>
        <v>0</v>
      </c>
    </row>
    <row r="121" spans="1:12" x14ac:dyDescent="0.25">
      <c r="C121" t="s">
        <v>15</v>
      </c>
      <c r="D121" s="1">
        <f>CC14</f>
        <v>0</v>
      </c>
      <c r="E121" s="1">
        <f>CC15</f>
        <v>2.4604814148146983</v>
      </c>
      <c r="F121" s="1">
        <f>CC16</f>
        <v>0</v>
      </c>
      <c r="G121" s="1">
        <f>CC17</f>
        <v>0</v>
      </c>
      <c r="H121" s="1">
        <f>CC18</f>
        <v>0</v>
      </c>
      <c r="I121" s="1">
        <f>CC19</f>
        <v>88.520874935081011</v>
      </c>
      <c r="J121" s="1">
        <f>CC20</f>
        <v>14.763946578792849</v>
      </c>
      <c r="K121" s="5">
        <f>CC21</f>
        <v>0</v>
      </c>
      <c r="L121" s="5">
        <f>CC22</f>
        <v>0</v>
      </c>
    </row>
    <row r="122" spans="1:12" x14ac:dyDescent="0.25">
      <c r="C122" t="s">
        <v>130</v>
      </c>
      <c r="D122" s="1">
        <f>CA14</f>
        <v>0</v>
      </c>
      <c r="E122" s="1">
        <f>CA15</f>
        <v>2.7945130532056912</v>
      </c>
      <c r="F122" s="1">
        <f>CA16</f>
        <v>0</v>
      </c>
      <c r="G122" s="1">
        <f>CA17</f>
        <v>0</v>
      </c>
      <c r="H122" s="1">
        <f>CA18</f>
        <v>0</v>
      </c>
      <c r="I122" s="1">
        <f>CA19</f>
        <v>89.782324825729631</v>
      </c>
      <c r="J122" s="1">
        <f>CA20</f>
        <v>26.332710689040979</v>
      </c>
      <c r="K122" s="5">
        <f>CA21</f>
        <v>0</v>
      </c>
      <c r="L122" s="5">
        <f>CA22</f>
        <v>0</v>
      </c>
    </row>
    <row r="123" spans="1:12" x14ac:dyDescent="0.25">
      <c r="D123" s="1"/>
      <c r="E123" s="1"/>
      <c r="F123" s="1"/>
      <c r="G123" s="1"/>
      <c r="H123" s="1"/>
      <c r="I123" s="1"/>
      <c r="J123" s="1"/>
      <c r="K123" s="5"/>
      <c r="L123" s="5"/>
    </row>
    <row r="124" spans="1:12" x14ac:dyDescent="0.25">
      <c r="D124" t="s">
        <v>1</v>
      </c>
      <c r="E124" t="s">
        <v>0</v>
      </c>
      <c r="F124" t="s">
        <v>8</v>
      </c>
      <c r="G124" t="s">
        <v>2</v>
      </c>
      <c r="H124" t="s">
        <v>3</v>
      </c>
      <c r="I124" t="s">
        <v>4</v>
      </c>
      <c r="J124" t="s">
        <v>5</v>
      </c>
      <c r="K124" s="4" t="s">
        <v>6</v>
      </c>
      <c r="L124" s="4" t="s">
        <v>7</v>
      </c>
    </row>
    <row r="125" spans="1:12" x14ac:dyDescent="0.25">
      <c r="A125">
        <v>2090</v>
      </c>
      <c r="B125" t="s">
        <v>134</v>
      </c>
      <c r="C125" t="s">
        <v>11</v>
      </c>
      <c r="D125" s="1">
        <f>CD14</f>
        <v>0</v>
      </c>
      <c r="E125" s="1">
        <f>CD15</f>
        <v>3.2136900111865452</v>
      </c>
      <c r="F125" s="1">
        <f>CD16</f>
        <v>0</v>
      </c>
      <c r="G125" s="1">
        <f>CD17</f>
        <v>0</v>
      </c>
      <c r="H125" s="1">
        <f>CD18</f>
        <v>0</v>
      </c>
      <c r="I125" s="1">
        <f>CD19</f>
        <v>91.318002953475769</v>
      </c>
      <c r="J125" s="1">
        <f>CD20</f>
        <v>41.42719338526949</v>
      </c>
      <c r="K125" s="5">
        <f>CD21</f>
        <v>0</v>
      </c>
      <c r="L125" s="5">
        <f>CD22</f>
        <v>0</v>
      </c>
    </row>
    <row r="126" spans="1:12" x14ac:dyDescent="0.25">
      <c r="C126" t="s">
        <v>12</v>
      </c>
      <c r="D126" s="1">
        <f>CE14</f>
        <v>0</v>
      </c>
      <c r="E126" s="1">
        <f>CE15</f>
        <v>2.8447269596304809</v>
      </c>
      <c r="F126" s="1">
        <f>CE16</f>
        <v>0</v>
      </c>
      <c r="G126" s="1">
        <f>CE17</f>
        <v>0</v>
      </c>
      <c r="H126" s="1">
        <f>CE18</f>
        <v>0</v>
      </c>
      <c r="I126" s="1">
        <f>CE19</f>
        <v>90.934083421539242</v>
      </c>
      <c r="J126" s="1">
        <f>CE20</f>
        <v>6.720901054525104</v>
      </c>
      <c r="K126" s="5">
        <f>CE21</f>
        <v>0</v>
      </c>
      <c r="L126" s="5">
        <f>CE22</f>
        <v>0</v>
      </c>
    </row>
    <row r="127" spans="1:12" x14ac:dyDescent="0.25">
      <c r="C127" t="s">
        <v>13</v>
      </c>
      <c r="D127" s="1">
        <f>CF14</f>
        <v>0</v>
      </c>
      <c r="E127" s="1">
        <f>CF15</f>
        <v>2.7268334401983658</v>
      </c>
      <c r="F127" s="1">
        <f>CF16</f>
        <v>0</v>
      </c>
      <c r="G127" s="1">
        <f>CF17</f>
        <v>0</v>
      </c>
      <c r="H127" s="1">
        <f>CF18</f>
        <v>0</v>
      </c>
      <c r="I127" s="1">
        <f>CF19</f>
        <v>88.740257524759031</v>
      </c>
      <c r="J127" s="1">
        <f>CF20</f>
        <v>35.587721977239482</v>
      </c>
      <c r="K127" s="5">
        <f>CF21</f>
        <v>0</v>
      </c>
      <c r="L127" s="5">
        <f>CF22</f>
        <v>0</v>
      </c>
    </row>
    <row r="128" spans="1:12" x14ac:dyDescent="0.25">
      <c r="C128" t="s">
        <v>14</v>
      </c>
      <c r="D128" s="1">
        <f>CG14</f>
        <v>0</v>
      </c>
      <c r="E128" s="1">
        <f>CG15</f>
        <v>3.1853082379899247</v>
      </c>
      <c r="F128" s="1">
        <f>CG16</f>
        <v>0</v>
      </c>
      <c r="G128" s="1">
        <f>CG17</f>
        <v>0</v>
      </c>
      <c r="H128" s="1">
        <f>CG18</f>
        <v>0</v>
      </c>
      <c r="I128" s="1">
        <f>CG19</f>
        <v>91.921305075090316</v>
      </c>
      <c r="J128" s="1">
        <f>CG20</f>
        <v>36.909866446982129</v>
      </c>
      <c r="K128" s="5">
        <f>CG21</f>
        <v>0</v>
      </c>
      <c r="L128" s="5">
        <f>CG22</f>
        <v>0</v>
      </c>
    </row>
    <row r="129" spans="1:12" x14ac:dyDescent="0.25">
      <c r="C129" t="s">
        <v>131</v>
      </c>
      <c r="D129" s="1">
        <f>CI14</f>
        <v>0</v>
      </c>
      <c r="E129" s="1">
        <f>CI15</f>
        <v>2.5936574275065323</v>
      </c>
      <c r="F129" s="1">
        <f>CI16</f>
        <v>0</v>
      </c>
      <c r="G129" s="1">
        <f>CI17</f>
        <v>0</v>
      </c>
      <c r="H129" s="1">
        <f>CI18</f>
        <v>0</v>
      </c>
      <c r="I129" s="1">
        <f>CI19</f>
        <v>82.378162424096459</v>
      </c>
      <c r="J129" s="1">
        <f>CI20</f>
        <v>28.756642216902488</v>
      </c>
      <c r="K129" s="5">
        <f>CI21</f>
        <v>0</v>
      </c>
      <c r="L129" s="5">
        <f>CI22</f>
        <v>0</v>
      </c>
    </row>
    <row r="130" spans="1:12" x14ac:dyDescent="0.25">
      <c r="C130" t="s">
        <v>15</v>
      </c>
      <c r="D130" s="1">
        <f>CJ14</f>
        <v>0</v>
      </c>
      <c r="E130" s="1">
        <f>CJ15</f>
        <v>2.5303442411448405</v>
      </c>
      <c r="F130" s="1">
        <f>CJ16</f>
        <v>0</v>
      </c>
      <c r="G130" s="1">
        <f>CJ17</f>
        <v>0</v>
      </c>
      <c r="H130" s="1">
        <f>CJ18</f>
        <v>0</v>
      </c>
      <c r="I130" s="1">
        <f>CJ19</f>
        <v>90.001707415407637</v>
      </c>
      <c r="J130" s="1">
        <f>CJ20</f>
        <v>19.501630928703989</v>
      </c>
      <c r="K130" s="5">
        <f>CJ21</f>
        <v>0</v>
      </c>
      <c r="L130" s="5">
        <f>CJ22</f>
        <v>0</v>
      </c>
    </row>
    <row r="131" spans="1:12" x14ac:dyDescent="0.25">
      <c r="C131" t="s">
        <v>130</v>
      </c>
      <c r="D131" s="1">
        <f>CH14</f>
        <v>0</v>
      </c>
      <c r="E131" s="1">
        <f>CH15</f>
        <v>2.8949408660552707</v>
      </c>
      <c r="F131" s="1">
        <f>CH16</f>
        <v>0</v>
      </c>
      <c r="G131" s="1">
        <f>CH17</f>
        <v>0</v>
      </c>
      <c r="H131" s="1">
        <f>CH18</f>
        <v>0</v>
      </c>
      <c r="I131" s="1">
        <f>CH19</f>
        <v>90.605009537022198</v>
      </c>
      <c r="J131" s="1">
        <f>CH20</f>
        <v>27.875212570407392</v>
      </c>
      <c r="K131" s="5">
        <f>CH21</f>
        <v>0</v>
      </c>
      <c r="L131" s="5">
        <f>CH22</f>
        <v>0</v>
      </c>
    </row>
    <row r="133" spans="1:12" x14ac:dyDescent="0.25">
      <c r="D133" t="s">
        <v>1</v>
      </c>
      <c r="E133" t="s">
        <v>0</v>
      </c>
      <c r="F133" t="s">
        <v>8</v>
      </c>
      <c r="G133" t="s">
        <v>2</v>
      </c>
      <c r="H133" t="s">
        <v>3</v>
      </c>
      <c r="I133" t="s">
        <v>4</v>
      </c>
      <c r="J133" t="s">
        <v>5</v>
      </c>
      <c r="K133" s="4" t="s">
        <v>6</v>
      </c>
      <c r="L133" s="4" t="s">
        <v>7</v>
      </c>
    </row>
    <row r="134" spans="1:12" x14ac:dyDescent="0.25">
      <c r="A134">
        <v>2030</v>
      </c>
      <c r="B134" t="s">
        <v>135</v>
      </c>
      <c r="C134" t="s">
        <v>11</v>
      </c>
      <c r="D134" s="1">
        <f>CK14</f>
        <v>0</v>
      </c>
      <c r="E134" s="1">
        <f>CK15</f>
        <v>2.9386051325116096</v>
      </c>
      <c r="F134" s="1">
        <f>CK16</f>
        <v>0</v>
      </c>
      <c r="G134" s="1">
        <f>CK17</f>
        <v>0</v>
      </c>
      <c r="H134" s="1">
        <f>CK18</f>
        <v>0</v>
      </c>
      <c r="I134" s="1">
        <f>CK19</f>
        <v>90.495318242183203</v>
      </c>
      <c r="J134" s="1">
        <f>CK20</f>
        <v>42.96969526663591</v>
      </c>
      <c r="K134" s="5">
        <f>CK21</f>
        <v>0.31013632480243591</v>
      </c>
      <c r="L134" s="5">
        <f>CK22</f>
        <v>0</v>
      </c>
    </row>
    <row r="135" spans="1:12" x14ac:dyDescent="0.25">
      <c r="C135" t="s">
        <v>12</v>
      </c>
      <c r="D135" s="1">
        <f>CL14</f>
        <v>0</v>
      </c>
      <c r="E135" s="1">
        <f>CL15</f>
        <v>2.5085121079166712</v>
      </c>
      <c r="F135" s="1">
        <f>CL16</f>
        <v>0</v>
      </c>
      <c r="G135" s="1">
        <f>CL17</f>
        <v>0</v>
      </c>
      <c r="H135" s="1">
        <f>CL18</f>
        <v>0</v>
      </c>
      <c r="I135" s="1">
        <f>CL19</f>
        <v>88.685411877339533</v>
      </c>
      <c r="J135" s="1">
        <f>CL20</f>
        <v>9.1448325823866163</v>
      </c>
      <c r="K135" s="5">
        <f>CL21</f>
        <v>0</v>
      </c>
      <c r="L135" s="5">
        <f>CL22</f>
        <v>0</v>
      </c>
    </row>
    <row r="136" spans="1:12" x14ac:dyDescent="0.25">
      <c r="C136" t="s">
        <v>13</v>
      </c>
      <c r="D136" s="1">
        <f>CM14</f>
        <v>0</v>
      </c>
      <c r="E136" s="1">
        <f>CM15</f>
        <v>2.5303442411448405</v>
      </c>
      <c r="F136" s="1">
        <f>CM16</f>
        <v>0</v>
      </c>
      <c r="G136" s="1">
        <f>CM17</f>
        <v>0</v>
      </c>
      <c r="H136" s="1">
        <f>CM18</f>
        <v>0</v>
      </c>
      <c r="I136" s="1">
        <f>CM19</f>
        <v>86.710968570237341</v>
      </c>
      <c r="J136" s="1">
        <f>CM20</f>
        <v>34.045220095873063</v>
      </c>
      <c r="K136" s="5">
        <f>CM21</f>
        <v>0</v>
      </c>
      <c r="L136" s="5">
        <f>CM22</f>
        <v>0</v>
      </c>
    </row>
    <row r="137" spans="1:12" x14ac:dyDescent="0.25">
      <c r="C137" t="s">
        <v>14</v>
      </c>
      <c r="D137" s="1">
        <f>CN14</f>
        <v>0</v>
      </c>
      <c r="E137" s="1">
        <f>CN15</f>
        <v>2.6635202538366745</v>
      </c>
      <c r="F137" s="1">
        <f>CN16</f>
        <v>0</v>
      </c>
      <c r="G137" s="1">
        <f>CN17</f>
        <v>0</v>
      </c>
      <c r="H137" s="1">
        <f>CN18</f>
        <v>0</v>
      </c>
      <c r="I137" s="1">
        <f>CN19</f>
        <v>89.233868351534568</v>
      </c>
      <c r="J137" s="1">
        <f>CN20</f>
        <v>35.147007153991936</v>
      </c>
      <c r="K137" s="5">
        <f>CN21</f>
        <v>6.2027264960487181E-2</v>
      </c>
      <c r="L137" s="5">
        <f>CN22</f>
        <v>0</v>
      </c>
    </row>
    <row r="138" spans="1:12" x14ac:dyDescent="0.25">
      <c r="C138" t="s">
        <v>131</v>
      </c>
      <c r="D138" s="1">
        <f>CP14</f>
        <v>0</v>
      </c>
      <c r="E138" s="1">
        <f>CP15</f>
        <v>2.2618090024383566</v>
      </c>
      <c r="F138" s="1">
        <f>CP16</f>
        <v>0</v>
      </c>
      <c r="G138" s="1">
        <f>CP17</f>
        <v>0</v>
      </c>
      <c r="H138" s="1">
        <f>CP18</f>
        <v>0</v>
      </c>
      <c r="I138" s="1">
        <f>CP19</f>
        <v>83.639612314745065</v>
      </c>
      <c r="J138" s="1">
        <f>CP20</f>
        <v>18.069307753149459</v>
      </c>
      <c r="K138" s="5">
        <f>CP21</f>
        <v>0</v>
      </c>
      <c r="L138" s="5">
        <f>CP22</f>
        <v>0</v>
      </c>
    </row>
    <row r="139" spans="1:12" x14ac:dyDescent="0.25">
      <c r="C139" t="s">
        <v>15</v>
      </c>
      <c r="D139" s="1">
        <f>CQ14</f>
        <v>0</v>
      </c>
      <c r="E139" s="1">
        <f>CQ15</f>
        <v>2.3054732688946955</v>
      </c>
      <c r="F139" s="1">
        <f>CQ16</f>
        <v>0</v>
      </c>
      <c r="G139" s="1">
        <f>CQ17</f>
        <v>0</v>
      </c>
      <c r="H139" s="1">
        <f>CQ18</f>
        <v>0</v>
      </c>
      <c r="I139" s="1">
        <f>CQ19</f>
        <v>87.91757281346645</v>
      </c>
      <c r="J139" s="1">
        <f>CQ20</f>
        <v>18.399843870585119</v>
      </c>
      <c r="K139" s="5">
        <f>CQ21</f>
        <v>0</v>
      </c>
      <c r="L139" s="5">
        <f>CQ22</f>
        <v>0</v>
      </c>
    </row>
    <row r="140" spans="1:12" x14ac:dyDescent="0.25">
      <c r="C140" t="s">
        <v>130</v>
      </c>
      <c r="D140" s="1">
        <f>CO14</f>
        <v>0</v>
      </c>
      <c r="E140" s="1">
        <f>CO15</f>
        <v>2.5521763743730101</v>
      </c>
      <c r="F140" s="1">
        <f>CO16</f>
        <v>0</v>
      </c>
      <c r="G140" s="1">
        <f>CO17</f>
        <v>0</v>
      </c>
      <c r="H140" s="1">
        <f>CO18</f>
        <v>0</v>
      </c>
      <c r="I140" s="1">
        <f>CO19</f>
        <v>88.904794467017538</v>
      </c>
      <c r="J140" s="1">
        <f>CO20</f>
        <v>27.103961629724189</v>
      </c>
      <c r="K140" s="5">
        <f>CO21</f>
        <v>0</v>
      </c>
      <c r="L140" s="5">
        <f>CO22</f>
        <v>0</v>
      </c>
    </row>
    <row r="141" spans="1:12" x14ac:dyDescent="0.25">
      <c r="D141" s="1"/>
      <c r="E141" s="1"/>
      <c r="F141" s="1"/>
      <c r="G141" s="1"/>
      <c r="H141" s="1"/>
      <c r="I141" s="1"/>
      <c r="J141" s="1"/>
      <c r="K141" s="5"/>
      <c r="L141" s="5"/>
    </row>
    <row r="142" spans="1:12" x14ac:dyDescent="0.25">
      <c r="D142" t="s">
        <v>1</v>
      </c>
      <c r="E142" t="s">
        <v>0</v>
      </c>
      <c r="F142" t="s">
        <v>8</v>
      </c>
      <c r="G142" t="s">
        <v>2</v>
      </c>
      <c r="H142" t="s">
        <v>3</v>
      </c>
      <c r="I142" t="s">
        <v>4</v>
      </c>
      <c r="J142" t="s">
        <v>5</v>
      </c>
      <c r="K142" s="4" t="s">
        <v>6</v>
      </c>
      <c r="L142" s="4" t="s">
        <v>7</v>
      </c>
    </row>
    <row r="143" spans="1:12" x14ac:dyDescent="0.25">
      <c r="A143">
        <v>2050</v>
      </c>
      <c r="B143" t="s">
        <v>135</v>
      </c>
      <c r="C143" t="s">
        <v>11</v>
      </c>
      <c r="D143" s="1">
        <f>CR14</f>
        <v>0</v>
      </c>
      <c r="E143" s="1">
        <f>CR15</f>
        <v>3.506240596444016</v>
      </c>
      <c r="F143" s="1">
        <f>CR16</f>
        <v>0</v>
      </c>
      <c r="G143" s="1">
        <f>CR17</f>
        <v>0</v>
      </c>
      <c r="H143" s="1">
        <f>CR18</f>
        <v>0</v>
      </c>
      <c r="I143" s="1">
        <f>CR19</f>
        <v>88.795103172178528</v>
      </c>
      <c r="J143" s="1">
        <f>CR20</f>
        <v>57.513284433804976</v>
      </c>
      <c r="K143" s="5">
        <f>CR21</f>
        <v>0.12405452992097436</v>
      </c>
      <c r="L143" s="5">
        <f>CR22</f>
        <v>0</v>
      </c>
    </row>
    <row r="144" spans="1:12" x14ac:dyDescent="0.25">
      <c r="C144" t="s">
        <v>12</v>
      </c>
      <c r="D144" s="1">
        <f>CS14</f>
        <v>0</v>
      </c>
      <c r="E144" s="1">
        <f>CS15</f>
        <v>2.6504209738997724</v>
      </c>
      <c r="F144" s="1">
        <f>CS16</f>
        <v>0</v>
      </c>
      <c r="G144" s="1">
        <f>CS17</f>
        <v>0</v>
      </c>
      <c r="H144" s="1">
        <f>CS18</f>
        <v>0</v>
      </c>
      <c r="I144" s="1">
        <f>CS19</f>
        <v>88.84994881959804</v>
      </c>
      <c r="J144" s="1">
        <f>CS20</f>
        <v>6.9412584661488781</v>
      </c>
      <c r="K144" s="5">
        <f>CS21</f>
        <v>0</v>
      </c>
      <c r="L144" s="5">
        <f>CS22</f>
        <v>0</v>
      </c>
    </row>
    <row r="145" spans="1:12" x14ac:dyDescent="0.25">
      <c r="C145" t="s">
        <v>13</v>
      </c>
      <c r="D145" s="1">
        <f>CT14</f>
        <v>0</v>
      </c>
      <c r="E145" s="1">
        <f>CT15</f>
        <v>2.7442991467809019</v>
      </c>
      <c r="F145" s="1">
        <f>CT16</f>
        <v>0</v>
      </c>
      <c r="G145" s="1">
        <f>CT17</f>
        <v>0</v>
      </c>
      <c r="H145" s="1">
        <f>CT18</f>
        <v>0</v>
      </c>
      <c r="I145" s="1">
        <f>CT19</f>
        <v>88.84994881959804</v>
      </c>
      <c r="J145" s="1">
        <f>CT20</f>
        <v>28.866820922714382</v>
      </c>
      <c r="K145" s="5">
        <f>CT21</f>
        <v>0</v>
      </c>
      <c r="L145" s="5">
        <f>CT22</f>
        <v>0</v>
      </c>
    </row>
    <row r="146" spans="1:12" x14ac:dyDescent="0.25">
      <c r="C146" t="s">
        <v>14</v>
      </c>
      <c r="D146" s="1">
        <f>CU14</f>
        <v>0</v>
      </c>
      <c r="E146" s="1">
        <f>CU15</f>
        <v>2.8927576527324539</v>
      </c>
      <c r="F146" s="1">
        <f>CU16</f>
        <v>0</v>
      </c>
      <c r="G146" s="1">
        <f>CU17</f>
        <v>0</v>
      </c>
      <c r="H146" s="1">
        <f>CU18</f>
        <v>0</v>
      </c>
      <c r="I146" s="1">
        <f>CU19</f>
        <v>89.946861767988139</v>
      </c>
      <c r="J146" s="1">
        <f>CU20</f>
        <v>32.172182097070987</v>
      </c>
      <c r="K146" s="5">
        <f>CU21</f>
        <v>6.2027264960487181E-2</v>
      </c>
      <c r="L146" s="5">
        <f>CU22</f>
        <v>0</v>
      </c>
    </row>
    <row r="147" spans="1:12" x14ac:dyDescent="0.25">
      <c r="C147" t="s">
        <v>131</v>
      </c>
      <c r="D147" s="1">
        <f>CW14</f>
        <v>0</v>
      </c>
      <c r="E147" s="1">
        <f>CW15</f>
        <v>2.4692142681059659</v>
      </c>
      <c r="F147" s="1">
        <f>CW16</f>
        <v>0</v>
      </c>
      <c r="G147" s="1">
        <f>CW17</f>
        <v>0</v>
      </c>
      <c r="H147" s="1">
        <f>CW18</f>
        <v>0</v>
      </c>
      <c r="I147" s="1">
        <f>CW19</f>
        <v>86.601277275398346</v>
      </c>
      <c r="J147" s="1">
        <f>CW20</f>
        <v>24.12913657280324</v>
      </c>
      <c r="K147" s="5">
        <f>CW21</f>
        <v>0</v>
      </c>
      <c r="L147" s="5">
        <f>CW22</f>
        <v>0</v>
      </c>
    </row>
    <row r="148" spans="1:12" x14ac:dyDescent="0.25">
      <c r="C148" t="s">
        <v>15</v>
      </c>
      <c r="D148" s="1">
        <f>CX14</f>
        <v>0</v>
      </c>
      <c r="E148" s="1">
        <f>CX15</f>
        <v>2.349137535351034</v>
      </c>
      <c r="F148" s="1">
        <f>CX16</f>
        <v>0</v>
      </c>
      <c r="G148" s="1">
        <f>CX17</f>
        <v>0</v>
      </c>
      <c r="H148" s="1">
        <f>CX18</f>
        <v>0</v>
      </c>
      <c r="I148" s="1">
        <f>CX19</f>
        <v>87.47880763411041</v>
      </c>
      <c r="J148" s="1">
        <f>CX20</f>
        <v>16.96752069503059</v>
      </c>
      <c r="K148" s="5">
        <f>CX21</f>
        <v>0</v>
      </c>
      <c r="L148" s="5">
        <f>CX22</f>
        <v>0</v>
      </c>
    </row>
    <row r="149" spans="1:12" x14ac:dyDescent="0.25">
      <c r="C149" t="s">
        <v>130</v>
      </c>
      <c r="D149" s="1">
        <f>CV14</f>
        <v>0</v>
      </c>
      <c r="E149" s="1">
        <f>CV15</f>
        <v>2.7792305599459728</v>
      </c>
      <c r="F149" s="1">
        <f>CV16</f>
        <v>0</v>
      </c>
      <c r="G149" s="1">
        <f>CV17</f>
        <v>0</v>
      </c>
      <c r="H149" s="1">
        <f>CV18</f>
        <v>0</v>
      </c>
      <c r="I149" s="1">
        <f>CV19</f>
        <v>89.782324825729631</v>
      </c>
      <c r="J149" s="1">
        <f>CV20</f>
        <v>26.222531983229096</v>
      </c>
      <c r="K149" s="5">
        <f>CV21</f>
        <v>0</v>
      </c>
      <c r="L149" s="5">
        <f>CV22</f>
        <v>0</v>
      </c>
    </row>
    <row r="150" spans="1:12" x14ac:dyDescent="0.25">
      <c r="D150" s="1"/>
      <c r="E150" s="1"/>
      <c r="F150" s="1"/>
      <c r="G150" s="1"/>
      <c r="H150" s="1"/>
      <c r="I150" s="1"/>
      <c r="J150" s="1"/>
      <c r="K150" s="5"/>
      <c r="L150" s="5"/>
    </row>
    <row r="151" spans="1:12" x14ac:dyDescent="0.25">
      <c r="D151" t="s">
        <v>1</v>
      </c>
      <c r="E151" t="s">
        <v>0</v>
      </c>
      <c r="F151" t="s">
        <v>8</v>
      </c>
      <c r="G151" t="s">
        <v>2</v>
      </c>
      <c r="H151" t="s">
        <v>3</v>
      </c>
      <c r="I151" t="s">
        <v>4</v>
      </c>
      <c r="J151" t="s">
        <v>5</v>
      </c>
      <c r="K151" s="4" t="s">
        <v>6</v>
      </c>
      <c r="L151" s="4" t="s">
        <v>7</v>
      </c>
    </row>
    <row r="152" spans="1:12" x14ac:dyDescent="0.25">
      <c r="A152">
        <v>2070</v>
      </c>
      <c r="B152" t="s">
        <v>135</v>
      </c>
      <c r="C152" t="s">
        <v>11</v>
      </c>
      <c r="D152" s="1">
        <f>CY14</f>
        <v>0</v>
      </c>
      <c r="E152" s="1">
        <f>CY15</f>
        <v>3.6328669691673983</v>
      </c>
      <c r="F152" s="1">
        <f>CY16</f>
        <v>0</v>
      </c>
      <c r="G152" s="1">
        <f>CY17</f>
        <v>0</v>
      </c>
      <c r="H152" s="1">
        <f>CY18</f>
        <v>0</v>
      </c>
      <c r="I152" s="1">
        <f>CY19</f>
        <v>89.672633530890607</v>
      </c>
      <c r="J152" s="1">
        <f>CY20</f>
        <v>57.403105727993101</v>
      </c>
      <c r="K152" s="5">
        <f>CY21</f>
        <v>0.37216358976292307</v>
      </c>
      <c r="L152" s="5">
        <f>CY22</f>
        <v>0</v>
      </c>
    </row>
    <row r="153" spans="1:12" x14ac:dyDescent="0.25">
      <c r="C153" t="s">
        <v>12</v>
      </c>
      <c r="D153" s="1">
        <f>CZ14</f>
        <v>0</v>
      </c>
      <c r="E153" s="1">
        <f>CZ15</f>
        <v>2.7901466265600572</v>
      </c>
      <c r="F153" s="1">
        <f>CZ16</f>
        <v>0</v>
      </c>
      <c r="G153" s="1">
        <f>CZ17</f>
        <v>0</v>
      </c>
      <c r="H153" s="1">
        <f>CZ18</f>
        <v>0</v>
      </c>
      <c r="I153" s="1">
        <f>CZ19</f>
        <v>90.166244357666173</v>
      </c>
      <c r="J153" s="1">
        <f>CZ20</f>
        <v>6.5005436429013299</v>
      </c>
      <c r="K153" s="5">
        <f>CZ21</f>
        <v>0</v>
      </c>
      <c r="L153" s="5">
        <f>CZ22</f>
        <v>0</v>
      </c>
    </row>
    <row r="154" spans="1:12" x14ac:dyDescent="0.25">
      <c r="C154" t="s">
        <v>13</v>
      </c>
      <c r="D154" s="1">
        <f>DA14</f>
        <v>0</v>
      </c>
      <c r="E154" s="1">
        <f>DA15</f>
        <v>2.8097955464654096</v>
      </c>
      <c r="F154" s="1">
        <f>DA16</f>
        <v>0</v>
      </c>
      <c r="G154" s="1">
        <f>DA17</f>
        <v>0</v>
      </c>
      <c r="H154" s="1">
        <f>DA18</f>
        <v>0</v>
      </c>
      <c r="I154" s="1">
        <f>DA19</f>
        <v>90.166244357666173</v>
      </c>
      <c r="J154" s="1">
        <f>DA20</f>
        <v>30.739858921516461</v>
      </c>
      <c r="K154" s="5">
        <f>DA21</f>
        <v>0</v>
      </c>
      <c r="L154" s="5">
        <f>DA22</f>
        <v>0</v>
      </c>
    </row>
    <row r="155" spans="1:12" x14ac:dyDescent="0.25">
      <c r="C155" t="s">
        <v>14</v>
      </c>
      <c r="D155" s="1">
        <f>DB14</f>
        <v>0</v>
      </c>
      <c r="E155" s="1">
        <f>DB15</f>
        <v>3.0630482919121755</v>
      </c>
      <c r="F155" s="1">
        <f>DB16</f>
        <v>0</v>
      </c>
      <c r="G155" s="1">
        <f>DB17</f>
        <v>0</v>
      </c>
      <c r="H155" s="1">
        <f>DB18</f>
        <v>0</v>
      </c>
      <c r="I155" s="1">
        <f>DB19</f>
        <v>91.592231190573287</v>
      </c>
      <c r="J155" s="1">
        <f>DB20</f>
        <v>34.70629233074439</v>
      </c>
      <c r="K155" s="5">
        <f>DB21</f>
        <v>0</v>
      </c>
      <c r="L155" s="5">
        <f>DB22</f>
        <v>0</v>
      </c>
    </row>
    <row r="156" spans="1:12" x14ac:dyDescent="0.25">
      <c r="C156" t="s">
        <v>131</v>
      </c>
      <c r="D156" s="1">
        <f>DD14</f>
        <v>0</v>
      </c>
      <c r="E156" s="1">
        <f>DD15</f>
        <v>2.7290166535211831</v>
      </c>
      <c r="F156" s="1">
        <f>DD16</f>
        <v>0</v>
      </c>
      <c r="G156" s="1">
        <f>DD17</f>
        <v>0</v>
      </c>
      <c r="H156" s="1">
        <f>DD18</f>
        <v>0</v>
      </c>
      <c r="I156" s="1">
        <f>DD19</f>
        <v>88.191801050563981</v>
      </c>
      <c r="J156" s="1">
        <f>DD20</f>
        <v>29.858429275021365</v>
      </c>
      <c r="K156" s="5">
        <f>DD21</f>
        <v>0</v>
      </c>
      <c r="L156" s="5">
        <f>DD22</f>
        <v>0</v>
      </c>
    </row>
    <row r="157" spans="1:12" x14ac:dyDescent="0.25">
      <c r="C157" t="s">
        <v>15</v>
      </c>
      <c r="D157" s="1">
        <f>DE14</f>
        <v>0</v>
      </c>
      <c r="E157" s="1">
        <f>DE15</f>
        <v>2.4932296146569528</v>
      </c>
      <c r="F157" s="1">
        <f>DE16</f>
        <v>0</v>
      </c>
      <c r="G157" s="1">
        <f>DE17</f>
        <v>0</v>
      </c>
      <c r="H157" s="1">
        <f>DE18</f>
        <v>0</v>
      </c>
      <c r="I157" s="1">
        <f>DE19</f>
        <v>89.06933140927606</v>
      </c>
      <c r="J157" s="1">
        <f>DE20</f>
        <v>12.229836345119452</v>
      </c>
      <c r="K157" s="5">
        <f>DE21</f>
        <v>0</v>
      </c>
      <c r="L157" s="5">
        <f>DE22</f>
        <v>0</v>
      </c>
    </row>
    <row r="158" spans="1:12" x14ac:dyDescent="0.25">
      <c r="C158" t="s">
        <v>130</v>
      </c>
      <c r="D158" s="1">
        <f>DC14</f>
        <v>0</v>
      </c>
      <c r="E158" s="1">
        <f>DC15</f>
        <v>2.877475159472735</v>
      </c>
      <c r="F158" s="1">
        <f>DC16</f>
        <v>0</v>
      </c>
      <c r="G158" s="1">
        <f>DC17</f>
        <v>0</v>
      </c>
      <c r="H158" s="1">
        <f>DC18</f>
        <v>0</v>
      </c>
      <c r="I158" s="1">
        <f>DC19</f>
        <v>90.495318242183203</v>
      </c>
      <c r="J158" s="1">
        <f>DC20</f>
        <v>27.765033864595512</v>
      </c>
      <c r="K158" s="5">
        <f>DC21</f>
        <v>0</v>
      </c>
      <c r="L158" s="5">
        <f>DC22</f>
        <v>0</v>
      </c>
    </row>
    <row r="159" spans="1:12" x14ac:dyDescent="0.25">
      <c r="D159" s="1"/>
      <c r="E159" s="1"/>
      <c r="F159" s="1"/>
      <c r="G159" s="1"/>
      <c r="H159" s="1"/>
      <c r="I159" s="1"/>
      <c r="J159" s="1"/>
      <c r="K159" s="5"/>
      <c r="L159" s="5"/>
    </row>
    <row r="160" spans="1:12" x14ac:dyDescent="0.25">
      <c r="D160" t="s">
        <v>1</v>
      </c>
      <c r="E160" t="s">
        <v>0</v>
      </c>
      <c r="F160" t="s">
        <v>8</v>
      </c>
      <c r="G160" t="s">
        <v>2</v>
      </c>
      <c r="H160" t="s">
        <v>3</v>
      </c>
      <c r="I160" t="s">
        <v>4</v>
      </c>
      <c r="J160" t="s">
        <v>5</v>
      </c>
      <c r="K160" s="4" t="s">
        <v>6</v>
      </c>
      <c r="L160" s="4" t="s">
        <v>7</v>
      </c>
    </row>
    <row r="161" spans="1:12" x14ac:dyDescent="0.25">
      <c r="A161">
        <v>2090</v>
      </c>
      <c r="B161" t="s">
        <v>135</v>
      </c>
      <c r="C161" t="s">
        <v>11</v>
      </c>
      <c r="D161" s="1">
        <f>DF14</f>
        <v>0</v>
      </c>
      <c r="E161" s="1">
        <f>DF15</f>
        <v>3.5979355560023274</v>
      </c>
      <c r="F161" s="1">
        <f>DF16</f>
        <v>0</v>
      </c>
      <c r="G161" s="1">
        <f>DF17</f>
        <v>0</v>
      </c>
      <c r="H161" s="1">
        <f>DF18</f>
        <v>0</v>
      </c>
      <c r="I161" s="1">
        <f>DF19</f>
        <v>91.537385543153789</v>
      </c>
      <c r="J161" s="1">
        <f>DF20</f>
        <v>53.877387142012722</v>
      </c>
      <c r="K161" s="5">
        <f>DF21</f>
        <v>0.18608179488146154</v>
      </c>
      <c r="L161" s="5">
        <f>DF22</f>
        <v>0</v>
      </c>
    </row>
    <row r="162" spans="1:12" x14ac:dyDescent="0.25">
      <c r="C162" t="s">
        <v>12</v>
      </c>
      <c r="D162" s="1">
        <f>DG14</f>
        <v>0</v>
      </c>
      <c r="E162" s="1">
        <f>DG15</f>
        <v>2.9604372657397793</v>
      </c>
      <c r="F162" s="1">
        <f>DG16</f>
        <v>0</v>
      </c>
      <c r="G162" s="1">
        <f>DG17</f>
        <v>0</v>
      </c>
      <c r="H162" s="1">
        <f>DG18</f>
        <v>0</v>
      </c>
      <c r="I162" s="1">
        <f>DG19</f>
        <v>91.482539895734291</v>
      </c>
      <c r="J162" s="1">
        <f>DG20</f>
        <v>12.340015050931338</v>
      </c>
      <c r="K162" s="5">
        <f>DG21</f>
        <v>0</v>
      </c>
      <c r="L162" s="5">
        <f>DG22</f>
        <v>0</v>
      </c>
    </row>
    <row r="163" spans="1:12" x14ac:dyDescent="0.25">
      <c r="C163" t="s">
        <v>13</v>
      </c>
      <c r="D163" s="1">
        <f>DH14</f>
        <v>0</v>
      </c>
      <c r="E163" s="1">
        <f>DH15</f>
        <v>2.8141619731110441</v>
      </c>
      <c r="F163" s="1">
        <f>DH16</f>
        <v>0</v>
      </c>
      <c r="G163" s="1">
        <f>DH17</f>
        <v>0</v>
      </c>
      <c r="H163" s="1">
        <f>DH18</f>
        <v>0</v>
      </c>
      <c r="I163" s="1">
        <f>DH19</f>
        <v>89.343559646373592</v>
      </c>
      <c r="J163" s="1">
        <f>DH20</f>
        <v>31.290752450575894</v>
      </c>
      <c r="K163" s="5">
        <f>DH21</f>
        <v>0</v>
      </c>
      <c r="L163" s="5">
        <f>DH22</f>
        <v>0</v>
      </c>
    </row>
    <row r="164" spans="1:12" x14ac:dyDescent="0.25">
      <c r="C164" t="s">
        <v>14</v>
      </c>
      <c r="D164" s="1">
        <f>DI14</f>
        <v>0</v>
      </c>
      <c r="E164" s="1">
        <f>DI15</f>
        <v>3.0172008121330198</v>
      </c>
      <c r="F164" s="1">
        <f>DI16</f>
        <v>0</v>
      </c>
      <c r="G164" s="1">
        <f>DI17</f>
        <v>0</v>
      </c>
      <c r="H164" s="1">
        <f>DI18</f>
        <v>0</v>
      </c>
      <c r="I164" s="1">
        <f>DI19</f>
        <v>91.866459427670819</v>
      </c>
      <c r="J164" s="1">
        <f>DI20</f>
        <v>28.976999628526269</v>
      </c>
      <c r="K164" s="5">
        <f>DI21</f>
        <v>0</v>
      </c>
      <c r="L164" s="5">
        <f>DI22</f>
        <v>0</v>
      </c>
    </row>
    <row r="165" spans="1:12" x14ac:dyDescent="0.25">
      <c r="C165" t="s">
        <v>131</v>
      </c>
      <c r="D165" s="1">
        <f>DK14</f>
        <v>0</v>
      </c>
      <c r="E165" s="1">
        <f>DK15</f>
        <v>2.7595816400406199</v>
      </c>
      <c r="F165" s="1">
        <f>DK16</f>
        <v>0</v>
      </c>
      <c r="G165" s="1">
        <f>DK17</f>
        <v>0</v>
      </c>
      <c r="H165" s="1">
        <f>DK18</f>
        <v>0</v>
      </c>
      <c r="I165" s="1">
        <f>DK19</f>
        <v>87.753035871207942</v>
      </c>
      <c r="J165" s="1">
        <f>DK20</f>
        <v>26.883604218100416</v>
      </c>
      <c r="K165" s="5">
        <f>DK21</f>
        <v>0</v>
      </c>
      <c r="L165" s="5">
        <f>DK22</f>
        <v>0</v>
      </c>
    </row>
    <row r="166" spans="1:12" x14ac:dyDescent="0.25">
      <c r="C166" t="s">
        <v>15</v>
      </c>
      <c r="D166" s="1">
        <f>DL14</f>
        <v>0</v>
      </c>
      <c r="E166" s="1">
        <f>DL15</f>
        <v>2.5849245742152647</v>
      </c>
      <c r="F166" s="1">
        <f>DL16</f>
        <v>0</v>
      </c>
      <c r="G166" s="1">
        <f>DL17</f>
        <v>0</v>
      </c>
      <c r="H166" s="1">
        <f>DL18</f>
        <v>0</v>
      </c>
      <c r="I166" s="1">
        <f>DL19</f>
        <v>89.727479178310134</v>
      </c>
      <c r="J166" s="1">
        <f>DL20</f>
        <v>13.221444697426431</v>
      </c>
      <c r="K166" s="5">
        <f>DL21</f>
        <v>0</v>
      </c>
      <c r="L166" s="5">
        <f>DL22</f>
        <v>0</v>
      </c>
    </row>
    <row r="167" spans="1:12" x14ac:dyDescent="0.25">
      <c r="C167" t="s">
        <v>130</v>
      </c>
      <c r="D167" s="1">
        <f>DJ14</f>
        <v>0</v>
      </c>
      <c r="E167" s="1">
        <f>DJ15</f>
        <v>2.9233226392518912</v>
      </c>
      <c r="F167" s="1">
        <f>DJ16</f>
        <v>0</v>
      </c>
      <c r="G167" s="1">
        <f>DJ17</f>
        <v>0</v>
      </c>
      <c r="H167" s="1">
        <f>DJ18</f>
        <v>0</v>
      </c>
      <c r="I167" s="1">
        <f>DJ19</f>
        <v>91.263157306056257</v>
      </c>
      <c r="J167" s="1">
        <f>DJ20</f>
        <v>26.00217457160532</v>
      </c>
      <c r="K167" s="5">
        <f>DJ21</f>
        <v>0</v>
      </c>
      <c r="L167" s="5">
        <f>DJ22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167"/>
  <sheetViews>
    <sheetView topLeftCell="F40" zoomScale="80" zoomScaleNormal="80" workbookViewId="0">
      <selection activeCell="O83" sqref="O83:AG83"/>
    </sheetView>
  </sheetViews>
  <sheetFormatPr defaultRowHeight="15" x14ac:dyDescent="0.25"/>
  <cols>
    <col min="1" max="1" width="13.140625" customWidth="1"/>
    <col min="4" max="4" width="10.7109375" customWidth="1"/>
    <col min="11" max="12" width="9.140625" style="4"/>
  </cols>
  <sheetData>
    <row r="1" spans="2:116" x14ac:dyDescent="0.25"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s="4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</row>
    <row r="2" spans="2:116" x14ac:dyDescent="0.25">
      <c r="B2">
        <v>9132.3898010000012</v>
      </c>
      <c r="C2" t="s">
        <v>1</v>
      </c>
      <c r="D2">
        <v>0</v>
      </c>
      <c r="E2">
        <v>18</v>
      </c>
      <c r="F2">
        <v>15</v>
      </c>
      <c r="G2">
        <v>14</v>
      </c>
      <c r="H2">
        <v>14</v>
      </c>
      <c r="I2">
        <v>15</v>
      </c>
      <c r="J2">
        <v>12</v>
      </c>
      <c r="K2" s="4">
        <v>20</v>
      </c>
      <c r="L2">
        <v>22</v>
      </c>
      <c r="M2">
        <v>23</v>
      </c>
      <c r="N2">
        <v>16</v>
      </c>
      <c r="O2">
        <v>17</v>
      </c>
      <c r="P2">
        <v>20</v>
      </c>
      <c r="Q2">
        <v>25</v>
      </c>
      <c r="R2">
        <v>21</v>
      </c>
      <c r="S2">
        <v>19</v>
      </c>
      <c r="T2">
        <v>27</v>
      </c>
      <c r="U2">
        <v>15</v>
      </c>
      <c r="V2">
        <v>20</v>
      </c>
      <c r="W2">
        <v>20</v>
      </c>
      <c r="X2">
        <v>17</v>
      </c>
      <c r="Y2">
        <v>27</v>
      </c>
      <c r="Z2">
        <v>19</v>
      </c>
      <c r="AA2">
        <v>21</v>
      </c>
      <c r="AB2">
        <v>11</v>
      </c>
      <c r="AC2">
        <v>20</v>
      </c>
      <c r="AD2">
        <v>18</v>
      </c>
      <c r="AE2">
        <v>22</v>
      </c>
      <c r="AF2">
        <v>26</v>
      </c>
      <c r="AG2">
        <v>15</v>
      </c>
      <c r="AH2">
        <v>16</v>
      </c>
      <c r="AI2">
        <v>13</v>
      </c>
      <c r="AJ2">
        <v>26</v>
      </c>
      <c r="AK2">
        <v>18</v>
      </c>
      <c r="AL2">
        <v>17</v>
      </c>
      <c r="AM2">
        <v>23</v>
      </c>
      <c r="AN2">
        <v>23</v>
      </c>
      <c r="AO2">
        <v>23</v>
      </c>
      <c r="AP2">
        <v>15</v>
      </c>
      <c r="AQ2">
        <v>19</v>
      </c>
      <c r="AR2">
        <v>22</v>
      </c>
      <c r="AS2">
        <v>23</v>
      </c>
      <c r="AT2">
        <v>27</v>
      </c>
      <c r="AU2">
        <v>24</v>
      </c>
      <c r="AV2">
        <v>31</v>
      </c>
      <c r="AW2">
        <v>21</v>
      </c>
      <c r="AX2">
        <v>25</v>
      </c>
      <c r="AY2">
        <v>25</v>
      </c>
      <c r="AZ2">
        <v>25</v>
      </c>
      <c r="BA2">
        <v>28</v>
      </c>
      <c r="BB2">
        <v>20</v>
      </c>
      <c r="BC2">
        <v>32</v>
      </c>
      <c r="BD2">
        <v>17</v>
      </c>
      <c r="BE2">
        <v>26</v>
      </c>
      <c r="BF2">
        <v>24</v>
      </c>
      <c r="BG2">
        <v>26</v>
      </c>
      <c r="BH2">
        <v>29</v>
      </c>
      <c r="BI2">
        <v>25</v>
      </c>
      <c r="BJ2">
        <v>20</v>
      </c>
      <c r="BK2">
        <v>15</v>
      </c>
      <c r="BL2">
        <v>17</v>
      </c>
      <c r="BM2">
        <v>19</v>
      </c>
      <c r="BN2">
        <v>20</v>
      </c>
      <c r="BO2">
        <v>26</v>
      </c>
      <c r="BP2">
        <v>26</v>
      </c>
      <c r="BQ2">
        <v>27</v>
      </c>
      <c r="BR2">
        <v>21</v>
      </c>
      <c r="BS2">
        <v>23</v>
      </c>
      <c r="BT2">
        <v>21</v>
      </c>
      <c r="BU2">
        <v>9</v>
      </c>
      <c r="BV2">
        <v>26</v>
      </c>
      <c r="BW2">
        <v>29</v>
      </c>
      <c r="BX2">
        <v>28</v>
      </c>
      <c r="BY2">
        <v>27</v>
      </c>
      <c r="BZ2">
        <v>25</v>
      </c>
      <c r="CA2">
        <v>26</v>
      </c>
      <c r="CB2">
        <v>28</v>
      </c>
      <c r="CC2">
        <v>27</v>
      </c>
      <c r="CD2">
        <v>26</v>
      </c>
      <c r="CE2">
        <v>26</v>
      </c>
      <c r="CF2">
        <v>21</v>
      </c>
      <c r="CG2">
        <v>25</v>
      </c>
      <c r="CH2">
        <v>27</v>
      </c>
      <c r="CI2">
        <v>30</v>
      </c>
      <c r="CJ2">
        <v>28</v>
      </c>
      <c r="CK2">
        <v>13</v>
      </c>
      <c r="CL2">
        <v>15</v>
      </c>
      <c r="CM2">
        <v>14</v>
      </c>
      <c r="CN2">
        <v>12</v>
      </c>
      <c r="CO2">
        <v>14</v>
      </c>
      <c r="CP2">
        <v>14</v>
      </c>
      <c r="CQ2">
        <v>26</v>
      </c>
      <c r="CR2">
        <v>26</v>
      </c>
      <c r="CS2">
        <v>28</v>
      </c>
      <c r="CT2">
        <v>15</v>
      </c>
      <c r="CU2">
        <v>24</v>
      </c>
      <c r="CV2">
        <v>25</v>
      </c>
      <c r="CW2">
        <v>21</v>
      </c>
      <c r="CX2">
        <v>28</v>
      </c>
      <c r="CY2">
        <v>27</v>
      </c>
      <c r="CZ2">
        <v>26</v>
      </c>
      <c r="DA2">
        <v>13</v>
      </c>
      <c r="DB2">
        <v>24</v>
      </c>
      <c r="DC2">
        <v>24</v>
      </c>
      <c r="DD2">
        <v>26</v>
      </c>
      <c r="DE2">
        <v>29</v>
      </c>
      <c r="DF2">
        <v>28</v>
      </c>
      <c r="DG2">
        <v>11</v>
      </c>
      <c r="DH2">
        <v>12</v>
      </c>
      <c r="DI2">
        <v>7</v>
      </c>
      <c r="DJ2">
        <v>24</v>
      </c>
      <c r="DK2">
        <v>27</v>
      </c>
      <c r="DL2">
        <v>26</v>
      </c>
    </row>
    <row r="3" spans="2:116" x14ac:dyDescent="0.25">
      <c r="B3">
        <v>994937.62365700002</v>
      </c>
      <c r="C3" t="s">
        <v>0</v>
      </c>
      <c r="D3">
        <v>735</v>
      </c>
      <c r="E3">
        <v>671</v>
      </c>
      <c r="F3">
        <v>827</v>
      </c>
      <c r="G3">
        <v>686</v>
      </c>
      <c r="H3">
        <v>720</v>
      </c>
      <c r="I3">
        <v>756</v>
      </c>
      <c r="J3">
        <v>848</v>
      </c>
      <c r="K3" s="4">
        <v>767</v>
      </c>
      <c r="L3">
        <v>699</v>
      </c>
      <c r="M3">
        <v>826</v>
      </c>
      <c r="N3">
        <v>764</v>
      </c>
      <c r="O3">
        <v>734</v>
      </c>
      <c r="P3">
        <v>780</v>
      </c>
      <c r="Q3">
        <v>818</v>
      </c>
      <c r="R3">
        <v>805</v>
      </c>
      <c r="S3">
        <v>661</v>
      </c>
      <c r="T3">
        <v>832</v>
      </c>
      <c r="U3">
        <v>763</v>
      </c>
      <c r="V3">
        <v>793</v>
      </c>
      <c r="W3">
        <v>789</v>
      </c>
      <c r="X3">
        <v>769</v>
      </c>
      <c r="Y3">
        <v>897</v>
      </c>
      <c r="Z3">
        <v>613</v>
      </c>
      <c r="AA3">
        <v>828</v>
      </c>
      <c r="AB3">
        <v>699</v>
      </c>
      <c r="AC3">
        <v>746</v>
      </c>
      <c r="AD3">
        <v>767</v>
      </c>
      <c r="AE3">
        <v>844</v>
      </c>
      <c r="AF3">
        <v>903</v>
      </c>
      <c r="AG3">
        <v>616</v>
      </c>
      <c r="AH3">
        <v>810</v>
      </c>
      <c r="AI3">
        <v>773</v>
      </c>
      <c r="AJ3">
        <v>863</v>
      </c>
      <c r="AK3">
        <v>785</v>
      </c>
      <c r="AL3">
        <v>806</v>
      </c>
      <c r="AM3">
        <v>750</v>
      </c>
      <c r="AN3">
        <v>758</v>
      </c>
      <c r="AO3">
        <v>838</v>
      </c>
      <c r="AP3">
        <v>717</v>
      </c>
      <c r="AQ3">
        <v>713</v>
      </c>
      <c r="AR3">
        <v>793</v>
      </c>
      <c r="AS3">
        <v>896</v>
      </c>
      <c r="AT3">
        <v>839</v>
      </c>
      <c r="AU3">
        <v>724</v>
      </c>
      <c r="AV3">
        <v>810</v>
      </c>
      <c r="AW3">
        <v>749</v>
      </c>
      <c r="AX3">
        <v>754</v>
      </c>
      <c r="AY3">
        <v>768</v>
      </c>
      <c r="AZ3">
        <v>753</v>
      </c>
      <c r="BA3">
        <v>845</v>
      </c>
      <c r="BB3">
        <v>627</v>
      </c>
      <c r="BC3">
        <v>790</v>
      </c>
      <c r="BD3">
        <v>717</v>
      </c>
      <c r="BE3">
        <v>770</v>
      </c>
      <c r="BF3">
        <v>757</v>
      </c>
      <c r="BG3">
        <v>778</v>
      </c>
      <c r="BH3">
        <v>878</v>
      </c>
      <c r="BI3">
        <v>752</v>
      </c>
      <c r="BJ3">
        <v>806</v>
      </c>
      <c r="BK3">
        <v>689</v>
      </c>
      <c r="BL3">
        <v>755</v>
      </c>
      <c r="BM3">
        <v>801</v>
      </c>
      <c r="BN3">
        <v>856</v>
      </c>
      <c r="BO3">
        <v>863</v>
      </c>
      <c r="BP3">
        <v>622</v>
      </c>
      <c r="BQ3">
        <v>754</v>
      </c>
      <c r="BR3">
        <v>661</v>
      </c>
      <c r="BS3">
        <v>699</v>
      </c>
      <c r="BT3">
        <v>715</v>
      </c>
      <c r="BU3">
        <v>758</v>
      </c>
      <c r="BV3">
        <v>783</v>
      </c>
      <c r="BW3">
        <v>558</v>
      </c>
      <c r="BX3">
        <v>636</v>
      </c>
      <c r="BY3">
        <v>639</v>
      </c>
      <c r="BZ3">
        <v>746</v>
      </c>
      <c r="CA3">
        <v>740</v>
      </c>
      <c r="CB3">
        <v>874</v>
      </c>
      <c r="CC3">
        <v>897</v>
      </c>
      <c r="CD3">
        <v>638</v>
      </c>
      <c r="CE3">
        <v>561</v>
      </c>
      <c r="CF3">
        <v>570</v>
      </c>
      <c r="CG3">
        <v>711</v>
      </c>
      <c r="CH3">
        <v>703</v>
      </c>
      <c r="CI3">
        <v>791</v>
      </c>
      <c r="CJ3">
        <v>819</v>
      </c>
      <c r="CK3">
        <v>596</v>
      </c>
      <c r="CL3">
        <v>776</v>
      </c>
      <c r="CM3">
        <v>662</v>
      </c>
      <c r="CN3">
        <v>683</v>
      </c>
      <c r="CO3">
        <v>723</v>
      </c>
      <c r="CP3">
        <v>768</v>
      </c>
      <c r="CQ3">
        <v>863</v>
      </c>
      <c r="CR3">
        <v>490</v>
      </c>
      <c r="CS3">
        <v>711</v>
      </c>
      <c r="CT3">
        <v>646</v>
      </c>
      <c r="CU3">
        <v>674</v>
      </c>
      <c r="CV3">
        <v>692</v>
      </c>
      <c r="CW3">
        <v>799</v>
      </c>
      <c r="CX3">
        <v>991</v>
      </c>
      <c r="CY3">
        <v>450</v>
      </c>
      <c r="CZ3">
        <v>568</v>
      </c>
      <c r="DA3">
        <v>642</v>
      </c>
      <c r="DB3">
        <v>712</v>
      </c>
      <c r="DC3">
        <v>681</v>
      </c>
      <c r="DD3">
        <v>834</v>
      </c>
      <c r="DE3">
        <v>876</v>
      </c>
      <c r="DF3">
        <v>520</v>
      </c>
      <c r="DG3">
        <v>492</v>
      </c>
      <c r="DH3">
        <v>499</v>
      </c>
      <c r="DI3">
        <v>655</v>
      </c>
      <c r="DJ3">
        <v>662</v>
      </c>
      <c r="DK3">
        <v>865</v>
      </c>
      <c r="DL3">
        <v>898</v>
      </c>
    </row>
    <row r="4" spans="2:116" x14ac:dyDescent="0.25">
      <c r="B4">
        <v>9347.5635889999994</v>
      </c>
      <c r="C4" t="s">
        <v>8</v>
      </c>
      <c r="D4">
        <v>16</v>
      </c>
      <c r="E4">
        <v>71</v>
      </c>
      <c r="F4">
        <v>62</v>
      </c>
      <c r="G4" s="1">
        <v>60</v>
      </c>
      <c r="H4" s="1">
        <v>64</v>
      </c>
      <c r="I4" s="1">
        <v>65</v>
      </c>
      <c r="J4" s="1">
        <v>63</v>
      </c>
      <c r="K4" s="5">
        <v>67</v>
      </c>
      <c r="L4" s="1">
        <v>74</v>
      </c>
      <c r="M4" s="1">
        <v>64</v>
      </c>
      <c r="N4">
        <v>60</v>
      </c>
      <c r="O4">
        <v>64</v>
      </c>
      <c r="P4">
        <v>68</v>
      </c>
      <c r="Q4">
        <v>80</v>
      </c>
      <c r="R4">
        <v>66</v>
      </c>
      <c r="S4">
        <v>75</v>
      </c>
      <c r="T4">
        <v>64</v>
      </c>
      <c r="U4">
        <v>62</v>
      </c>
      <c r="V4">
        <v>65</v>
      </c>
      <c r="W4">
        <v>67</v>
      </c>
      <c r="X4">
        <v>67</v>
      </c>
      <c r="Y4">
        <v>59</v>
      </c>
      <c r="Z4">
        <v>81</v>
      </c>
      <c r="AA4">
        <v>62</v>
      </c>
      <c r="AB4">
        <v>57</v>
      </c>
      <c r="AC4">
        <v>63</v>
      </c>
      <c r="AD4">
        <v>64</v>
      </c>
      <c r="AE4">
        <v>73</v>
      </c>
      <c r="AF4">
        <v>55</v>
      </c>
      <c r="AG4">
        <v>66</v>
      </c>
      <c r="AH4">
        <v>63</v>
      </c>
      <c r="AI4">
        <v>58</v>
      </c>
      <c r="AJ4">
        <v>63</v>
      </c>
      <c r="AK4">
        <v>66</v>
      </c>
      <c r="AL4">
        <v>68</v>
      </c>
      <c r="AM4">
        <v>65</v>
      </c>
      <c r="AN4">
        <v>79</v>
      </c>
      <c r="AO4">
        <v>65</v>
      </c>
      <c r="AP4">
        <v>63</v>
      </c>
      <c r="AQ4">
        <v>64</v>
      </c>
      <c r="AR4">
        <v>68</v>
      </c>
      <c r="AS4">
        <v>66</v>
      </c>
      <c r="AT4">
        <v>76</v>
      </c>
      <c r="AU4">
        <v>74</v>
      </c>
      <c r="AV4">
        <v>53</v>
      </c>
      <c r="AW4">
        <v>55</v>
      </c>
      <c r="AX4">
        <v>62</v>
      </c>
      <c r="AY4">
        <v>66</v>
      </c>
      <c r="AZ4">
        <v>72</v>
      </c>
      <c r="BA4">
        <v>76</v>
      </c>
      <c r="BB4">
        <v>79</v>
      </c>
      <c r="BC4">
        <v>48</v>
      </c>
      <c r="BD4">
        <v>51</v>
      </c>
      <c r="BE4">
        <v>59</v>
      </c>
      <c r="BF4">
        <v>69</v>
      </c>
      <c r="BG4">
        <v>94</v>
      </c>
      <c r="BH4">
        <v>66</v>
      </c>
      <c r="BI4">
        <v>81</v>
      </c>
      <c r="BJ4">
        <v>66</v>
      </c>
      <c r="BK4">
        <v>60</v>
      </c>
      <c r="BL4">
        <v>66</v>
      </c>
      <c r="BM4">
        <v>66</v>
      </c>
      <c r="BN4">
        <v>69</v>
      </c>
      <c r="BO4">
        <v>63</v>
      </c>
      <c r="BP4">
        <v>77</v>
      </c>
      <c r="BQ4">
        <v>81</v>
      </c>
      <c r="BR4">
        <v>62</v>
      </c>
      <c r="BS4">
        <v>68</v>
      </c>
      <c r="BT4">
        <v>68</v>
      </c>
      <c r="BU4">
        <v>59</v>
      </c>
      <c r="BV4">
        <v>66</v>
      </c>
      <c r="BW4">
        <v>83</v>
      </c>
      <c r="BX4">
        <v>74</v>
      </c>
      <c r="BY4">
        <v>63</v>
      </c>
      <c r="BZ4">
        <v>63</v>
      </c>
      <c r="CA4">
        <v>71</v>
      </c>
      <c r="CB4">
        <v>74</v>
      </c>
      <c r="CC4">
        <v>62</v>
      </c>
      <c r="CD4">
        <v>82</v>
      </c>
      <c r="CE4">
        <v>44</v>
      </c>
      <c r="CF4">
        <v>66</v>
      </c>
      <c r="CG4">
        <v>46</v>
      </c>
      <c r="CH4">
        <v>72</v>
      </c>
      <c r="CI4">
        <v>89</v>
      </c>
      <c r="CJ4">
        <v>72</v>
      </c>
      <c r="CK4">
        <v>66</v>
      </c>
      <c r="CL4">
        <v>66</v>
      </c>
      <c r="CM4">
        <v>59</v>
      </c>
      <c r="CN4">
        <v>65</v>
      </c>
      <c r="CO4">
        <v>65</v>
      </c>
      <c r="CP4">
        <v>64</v>
      </c>
      <c r="CQ4">
        <v>63</v>
      </c>
      <c r="CR4">
        <v>76</v>
      </c>
      <c r="CS4">
        <v>60</v>
      </c>
      <c r="CT4">
        <v>58</v>
      </c>
      <c r="CU4">
        <v>63</v>
      </c>
      <c r="CV4">
        <v>65</v>
      </c>
      <c r="CW4">
        <v>69</v>
      </c>
      <c r="CX4">
        <v>64</v>
      </c>
      <c r="CY4">
        <v>69</v>
      </c>
      <c r="CZ4">
        <v>52</v>
      </c>
      <c r="DA4">
        <v>50</v>
      </c>
      <c r="DB4">
        <v>58</v>
      </c>
      <c r="DC4">
        <v>69</v>
      </c>
      <c r="DD4">
        <v>86</v>
      </c>
      <c r="DE4">
        <v>75</v>
      </c>
      <c r="DF4">
        <v>73</v>
      </c>
      <c r="DG4">
        <v>31</v>
      </c>
      <c r="DH4">
        <v>56</v>
      </c>
      <c r="DI4">
        <v>9</v>
      </c>
      <c r="DJ4">
        <v>58</v>
      </c>
      <c r="DK4">
        <v>84</v>
      </c>
      <c r="DL4">
        <v>60</v>
      </c>
    </row>
    <row r="5" spans="2:116" x14ac:dyDescent="0.25">
      <c r="B5">
        <v>21616.083957999999</v>
      </c>
      <c r="C5" t="s">
        <v>2</v>
      </c>
      <c r="D5">
        <v>0</v>
      </c>
      <c r="E5">
        <v>0</v>
      </c>
      <c r="F5">
        <v>0</v>
      </c>
      <c r="G5" s="1">
        <v>0</v>
      </c>
      <c r="H5" s="1">
        <v>0</v>
      </c>
      <c r="I5" s="1">
        <v>0</v>
      </c>
      <c r="J5" s="1">
        <v>0</v>
      </c>
      <c r="K5" s="5">
        <v>0</v>
      </c>
      <c r="L5" s="1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</row>
    <row r="6" spans="2:116" x14ac:dyDescent="0.25">
      <c r="B6">
        <v>6862.8819050000002</v>
      </c>
      <c r="C6" t="s">
        <v>3</v>
      </c>
      <c r="D6">
        <v>178</v>
      </c>
      <c r="E6">
        <v>196</v>
      </c>
      <c r="F6">
        <v>161</v>
      </c>
      <c r="G6" s="1">
        <v>192</v>
      </c>
      <c r="H6" s="1">
        <v>183</v>
      </c>
      <c r="I6" s="1">
        <v>184</v>
      </c>
      <c r="J6" s="1">
        <v>189</v>
      </c>
      <c r="K6" s="5">
        <v>136</v>
      </c>
      <c r="L6" s="1">
        <v>193</v>
      </c>
      <c r="M6">
        <v>92</v>
      </c>
      <c r="N6">
        <v>172</v>
      </c>
      <c r="O6">
        <v>169</v>
      </c>
      <c r="P6">
        <v>172</v>
      </c>
      <c r="Q6">
        <v>185</v>
      </c>
      <c r="R6">
        <v>150</v>
      </c>
      <c r="S6">
        <v>185</v>
      </c>
      <c r="T6">
        <v>90</v>
      </c>
      <c r="U6">
        <v>130</v>
      </c>
      <c r="V6">
        <v>173</v>
      </c>
      <c r="W6">
        <v>166</v>
      </c>
      <c r="X6">
        <v>189</v>
      </c>
      <c r="Y6">
        <v>144</v>
      </c>
      <c r="Z6">
        <v>177</v>
      </c>
      <c r="AA6">
        <v>94</v>
      </c>
      <c r="AB6">
        <v>153</v>
      </c>
      <c r="AC6">
        <v>172</v>
      </c>
      <c r="AD6">
        <v>163</v>
      </c>
      <c r="AE6">
        <v>186</v>
      </c>
      <c r="AF6">
        <v>119</v>
      </c>
      <c r="AG6">
        <v>193</v>
      </c>
      <c r="AH6">
        <v>145</v>
      </c>
      <c r="AI6">
        <v>189</v>
      </c>
      <c r="AJ6">
        <v>147</v>
      </c>
      <c r="AK6">
        <v>181</v>
      </c>
      <c r="AL6">
        <v>187</v>
      </c>
      <c r="AM6">
        <v>166</v>
      </c>
      <c r="AN6">
        <v>186</v>
      </c>
      <c r="AO6">
        <v>85</v>
      </c>
      <c r="AP6">
        <v>190</v>
      </c>
      <c r="AQ6">
        <v>166</v>
      </c>
      <c r="AR6">
        <v>165</v>
      </c>
      <c r="AS6">
        <v>171</v>
      </c>
      <c r="AT6">
        <v>122</v>
      </c>
      <c r="AU6">
        <v>187</v>
      </c>
      <c r="AV6">
        <v>53</v>
      </c>
      <c r="AW6">
        <v>164</v>
      </c>
      <c r="AX6">
        <v>165</v>
      </c>
      <c r="AY6">
        <v>163</v>
      </c>
      <c r="AZ6">
        <v>185</v>
      </c>
      <c r="BA6">
        <v>148</v>
      </c>
      <c r="BB6">
        <v>193</v>
      </c>
      <c r="BC6">
        <v>39</v>
      </c>
      <c r="BD6">
        <v>159</v>
      </c>
      <c r="BE6">
        <v>160</v>
      </c>
      <c r="BF6">
        <v>159</v>
      </c>
      <c r="BG6">
        <v>191</v>
      </c>
      <c r="BH6">
        <v>120</v>
      </c>
      <c r="BI6">
        <v>196</v>
      </c>
      <c r="BJ6">
        <v>134</v>
      </c>
      <c r="BK6">
        <v>198</v>
      </c>
      <c r="BL6">
        <v>179</v>
      </c>
      <c r="BM6">
        <v>184</v>
      </c>
      <c r="BN6">
        <v>179</v>
      </c>
      <c r="BO6">
        <v>147</v>
      </c>
      <c r="BP6">
        <v>170</v>
      </c>
      <c r="BQ6">
        <v>57</v>
      </c>
      <c r="BR6">
        <v>196</v>
      </c>
      <c r="BS6">
        <v>174</v>
      </c>
      <c r="BT6">
        <v>171</v>
      </c>
      <c r="BU6">
        <v>185</v>
      </c>
      <c r="BV6">
        <v>170</v>
      </c>
      <c r="BW6">
        <v>158</v>
      </c>
      <c r="BX6">
        <v>31</v>
      </c>
      <c r="BY6">
        <v>173</v>
      </c>
      <c r="BZ6">
        <v>179</v>
      </c>
      <c r="CA6">
        <v>154</v>
      </c>
      <c r="CB6">
        <v>185</v>
      </c>
      <c r="CC6">
        <v>131</v>
      </c>
      <c r="CD6">
        <v>156</v>
      </c>
      <c r="CE6">
        <v>31</v>
      </c>
      <c r="CF6">
        <v>133</v>
      </c>
      <c r="CG6">
        <v>179</v>
      </c>
      <c r="CH6">
        <v>140</v>
      </c>
      <c r="CI6">
        <v>187</v>
      </c>
      <c r="CJ6">
        <v>95</v>
      </c>
      <c r="CK6">
        <v>189</v>
      </c>
      <c r="CL6">
        <v>100</v>
      </c>
      <c r="CM6">
        <v>194</v>
      </c>
      <c r="CN6">
        <v>185</v>
      </c>
      <c r="CO6">
        <v>179</v>
      </c>
      <c r="CP6">
        <v>171</v>
      </c>
      <c r="CQ6">
        <v>147</v>
      </c>
      <c r="CR6">
        <v>165</v>
      </c>
      <c r="CS6">
        <v>38</v>
      </c>
      <c r="CT6">
        <v>152</v>
      </c>
      <c r="CU6">
        <v>160</v>
      </c>
      <c r="CV6">
        <v>155</v>
      </c>
      <c r="CW6">
        <v>185</v>
      </c>
      <c r="CX6">
        <v>158</v>
      </c>
      <c r="CY6">
        <v>89</v>
      </c>
      <c r="CZ6">
        <v>29</v>
      </c>
      <c r="DA6">
        <v>141</v>
      </c>
      <c r="DB6">
        <v>163</v>
      </c>
      <c r="DC6">
        <v>126</v>
      </c>
      <c r="DD6">
        <v>198</v>
      </c>
      <c r="DE6">
        <v>93</v>
      </c>
      <c r="DF6">
        <v>113</v>
      </c>
      <c r="DG6">
        <v>28</v>
      </c>
      <c r="DH6">
        <v>75</v>
      </c>
      <c r="DI6">
        <v>146</v>
      </c>
      <c r="DJ6">
        <v>109</v>
      </c>
      <c r="DK6">
        <v>193</v>
      </c>
      <c r="DL6">
        <v>80</v>
      </c>
    </row>
    <row r="7" spans="2:116" x14ac:dyDescent="0.25">
      <c r="B7">
        <v>39604.985583000001</v>
      </c>
      <c r="C7" t="s">
        <v>4</v>
      </c>
      <c r="D7">
        <v>38</v>
      </c>
      <c r="E7">
        <v>0</v>
      </c>
      <c r="F7">
        <v>71</v>
      </c>
      <c r="G7" s="1">
        <v>0</v>
      </c>
      <c r="H7" s="1">
        <v>0</v>
      </c>
      <c r="I7" s="1">
        <v>15</v>
      </c>
      <c r="J7" s="1">
        <v>62</v>
      </c>
      <c r="K7" s="5">
        <v>53</v>
      </c>
      <c r="L7" s="1">
        <v>2</v>
      </c>
      <c r="M7">
        <v>81</v>
      </c>
      <c r="N7">
        <v>13</v>
      </c>
      <c r="O7">
        <v>3</v>
      </c>
      <c r="P7">
        <v>29</v>
      </c>
      <c r="Q7">
        <v>45</v>
      </c>
      <c r="R7">
        <v>53</v>
      </c>
      <c r="S7">
        <v>2</v>
      </c>
      <c r="T7">
        <v>74</v>
      </c>
      <c r="U7">
        <v>43</v>
      </c>
      <c r="V7">
        <v>27</v>
      </c>
      <c r="W7">
        <v>37</v>
      </c>
      <c r="X7">
        <v>20</v>
      </c>
      <c r="Y7">
        <v>136</v>
      </c>
      <c r="Z7">
        <v>0</v>
      </c>
      <c r="AA7">
        <v>83</v>
      </c>
      <c r="AB7">
        <v>15</v>
      </c>
      <c r="AC7">
        <v>8</v>
      </c>
      <c r="AD7">
        <v>34</v>
      </c>
      <c r="AE7">
        <v>43</v>
      </c>
      <c r="AF7">
        <v>139</v>
      </c>
      <c r="AG7">
        <v>0</v>
      </c>
      <c r="AH7">
        <v>71</v>
      </c>
      <c r="AI7">
        <v>5</v>
      </c>
      <c r="AJ7">
        <v>44</v>
      </c>
      <c r="AK7">
        <v>22</v>
      </c>
      <c r="AL7">
        <v>24</v>
      </c>
      <c r="AM7">
        <v>3</v>
      </c>
      <c r="AN7">
        <v>20</v>
      </c>
      <c r="AO7">
        <v>76</v>
      </c>
      <c r="AP7">
        <v>1</v>
      </c>
      <c r="AQ7">
        <v>5</v>
      </c>
      <c r="AR7">
        <v>41</v>
      </c>
      <c r="AS7">
        <v>84</v>
      </c>
      <c r="AT7">
        <v>56</v>
      </c>
      <c r="AU7">
        <v>2</v>
      </c>
      <c r="AV7">
        <v>85</v>
      </c>
      <c r="AW7">
        <v>13</v>
      </c>
      <c r="AX7">
        <v>16</v>
      </c>
      <c r="AY7">
        <v>25</v>
      </c>
      <c r="AZ7">
        <v>5</v>
      </c>
      <c r="BA7">
        <v>75</v>
      </c>
      <c r="BB7">
        <v>0</v>
      </c>
      <c r="BC7">
        <v>101</v>
      </c>
      <c r="BD7">
        <v>3</v>
      </c>
      <c r="BE7">
        <v>40</v>
      </c>
      <c r="BF7">
        <v>24</v>
      </c>
      <c r="BG7">
        <v>19</v>
      </c>
      <c r="BH7">
        <v>60</v>
      </c>
      <c r="BI7">
        <v>5</v>
      </c>
      <c r="BJ7">
        <v>63</v>
      </c>
      <c r="BK7">
        <v>0</v>
      </c>
      <c r="BL7">
        <v>26</v>
      </c>
      <c r="BM7">
        <v>23</v>
      </c>
      <c r="BN7">
        <v>45</v>
      </c>
      <c r="BO7">
        <v>44</v>
      </c>
      <c r="BP7">
        <v>1</v>
      </c>
      <c r="BQ7">
        <v>77</v>
      </c>
      <c r="BR7">
        <v>0</v>
      </c>
      <c r="BS7">
        <v>13</v>
      </c>
      <c r="BT7">
        <v>9</v>
      </c>
      <c r="BU7">
        <v>12</v>
      </c>
      <c r="BV7">
        <v>32</v>
      </c>
      <c r="BW7">
        <v>0</v>
      </c>
      <c r="BX7">
        <v>74</v>
      </c>
      <c r="BY7">
        <v>3</v>
      </c>
      <c r="BZ7">
        <v>17</v>
      </c>
      <c r="CA7">
        <v>24</v>
      </c>
      <c r="CB7">
        <v>51</v>
      </c>
      <c r="CC7">
        <v>145</v>
      </c>
      <c r="CD7">
        <v>12</v>
      </c>
      <c r="CE7">
        <v>71</v>
      </c>
      <c r="CF7">
        <v>0</v>
      </c>
      <c r="CG7">
        <v>19</v>
      </c>
      <c r="CH7">
        <v>18</v>
      </c>
      <c r="CI7">
        <v>10</v>
      </c>
      <c r="CJ7">
        <v>93</v>
      </c>
      <c r="CK7">
        <v>0</v>
      </c>
      <c r="CL7">
        <v>70</v>
      </c>
      <c r="CM7">
        <v>1</v>
      </c>
      <c r="CN7">
        <v>0</v>
      </c>
      <c r="CO7">
        <v>9</v>
      </c>
      <c r="CP7">
        <v>45</v>
      </c>
      <c r="CQ7">
        <v>44</v>
      </c>
      <c r="CR7">
        <v>0</v>
      </c>
      <c r="CS7">
        <v>79</v>
      </c>
      <c r="CT7">
        <v>0</v>
      </c>
      <c r="CU7">
        <v>0</v>
      </c>
      <c r="CV7">
        <v>5</v>
      </c>
      <c r="CW7">
        <v>24</v>
      </c>
      <c r="CX7">
        <v>166</v>
      </c>
      <c r="CY7">
        <v>0</v>
      </c>
      <c r="CZ7">
        <v>77</v>
      </c>
      <c r="DA7">
        <v>0</v>
      </c>
      <c r="DB7">
        <v>14</v>
      </c>
      <c r="DC7">
        <v>26</v>
      </c>
      <c r="DD7">
        <v>47</v>
      </c>
      <c r="DE7">
        <v>142</v>
      </c>
      <c r="DF7">
        <v>1</v>
      </c>
      <c r="DG7">
        <v>56</v>
      </c>
      <c r="DH7">
        <v>6</v>
      </c>
      <c r="DI7">
        <v>32</v>
      </c>
      <c r="DJ7">
        <v>26</v>
      </c>
      <c r="DK7">
        <v>45</v>
      </c>
      <c r="DL7">
        <v>136</v>
      </c>
    </row>
    <row r="8" spans="2:116" x14ac:dyDescent="0.25">
      <c r="B8">
        <v>19714.890090000001</v>
      </c>
      <c r="C8" t="s">
        <v>5</v>
      </c>
      <c r="D8">
        <v>734</v>
      </c>
      <c r="E8">
        <v>684</v>
      </c>
      <c r="F8">
        <v>765</v>
      </c>
      <c r="G8" s="1">
        <v>676</v>
      </c>
      <c r="H8" s="1">
        <v>716</v>
      </c>
      <c r="I8" s="1">
        <v>738</v>
      </c>
      <c r="J8" s="1">
        <v>770</v>
      </c>
      <c r="K8" s="5">
        <v>731</v>
      </c>
      <c r="L8" s="1">
        <v>703</v>
      </c>
      <c r="M8">
        <v>741</v>
      </c>
      <c r="N8">
        <v>743</v>
      </c>
      <c r="O8">
        <v>734</v>
      </c>
      <c r="P8">
        <v>747</v>
      </c>
      <c r="Q8">
        <v>763</v>
      </c>
      <c r="R8">
        <v>762</v>
      </c>
      <c r="S8">
        <v>697</v>
      </c>
      <c r="T8">
        <v>739</v>
      </c>
      <c r="U8">
        <v>753</v>
      </c>
      <c r="V8">
        <v>750</v>
      </c>
      <c r="W8">
        <v>749</v>
      </c>
      <c r="X8">
        <v>749</v>
      </c>
      <c r="Y8">
        <v>763</v>
      </c>
      <c r="Z8">
        <v>658</v>
      </c>
      <c r="AA8">
        <v>738</v>
      </c>
      <c r="AB8">
        <v>733</v>
      </c>
      <c r="AC8">
        <v>741</v>
      </c>
      <c r="AD8">
        <v>754</v>
      </c>
      <c r="AE8">
        <v>768</v>
      </c>
      <c r="AF8">
        <v>770</v>
      </c>
      <c r="AG8">
        <v>576</v>
      </c>
      <c r="AH8">
        <v>764</v>
      </c>
      <c r="AI8">
        <v>735</v>
      </c>
      <c r="AJ8">
        <v>763</v>
      </c>
      <c r="AK8">
        <v>750</v>
      </c>
      <c r="AL8">
        <v>759</v>
      </c>
      <c r="AM8">
        <v>721</v>
      </c>
      <c r="AN8">
        <v>742</v>
      </c>
      <c r="AO8">
        <v>719</v>
      </c>
      <c r="AP8">
        <v>690</v>
      </c>
      <c r="AQ8">
        <v>735</v>
      </c>
      <c r="AR8">
        <v>748</v>
      </c>
      <c r="AS8">
        <v>775</v>
      </c>
      <c r="AT8">
        <v>758</v>
      </c>
      <c r="AU8">
        <v>702</v>
      </c>
      <c r="AV8">
        <v>685</v>
      </c>
      <c r="AW8">
        <v>732</v>
      </c>
      <c r="AX8">
        <v>741</v>
      </c>
      <c r="AY8">
        <v>745</v>
      </c>
      <c r="AZ8">
        <v>730</v>
      </c>
      <c r="BA8">
        <v>766</v>
      </c>
      <c r="BB8">
        <v>641</v>
      </c>
      <c r="BC8">
        <v>666</v>
      </c>
      <c r="BD8">
        <v>714</v>
      </c>
      <c r="BE8">
        <v>749</v>
      </c>
      <c r="BF8">
        <v>742</v>
      </c>
      <c r="BG8">
        <v>743</v>
      </c>
      <c r="BH8">
        <v>759</v>
      </c>
      <c r="BI8">
        <v>667</v>
      </c>
      <c r="BJ8">
        <v>758</v>
      </c>
      <c r="BK8">
        <v>650</v>
      </c>
      <c r="BL8">
        <v>748</v>
      </c>
      <c r="BM8">
        <v>750</v>
      </c>
      <c r="BN8">
        <v>771</v>
      </c>
      <c r="BO8">
        <v>763</v>
      </c>
      <c r="BP8">
        <v>666</v>
      </c>
      <c r="BQ8">
        <v>701</v>
      </c>
      <c r="BR8">
        <v>634</v>
      </c>
      <c r="BS8">
        <v>732</v>
      </c>
      <c r="BT8">
        <v>729</v>
      </c>
      <c r="BU8">
        <v>737</v>
      </c>
      <c r="BV8">
        <v>753</v>
      </c>
      <c r="BW8">
        <v>521</v>
      </c>
      <c r="BX8">
        <v>636</v>
      </c>
      <c r="BY8">
        <v>606</v>
      </c>
      <c r="BZ8">
        <v>728</v>
      </c>
      <c r="CA8">
        <v>722</v>
      </c>
      <c r="CB8">
        <v>772</v>
      </c>
      <c r="CC8">
        <v>770</v>
      </c>
      <c r="CD8">
        <v>638</v>
      </c>
      <c r="CE8">
        <v>567</v>
      </c>
      <c r="CF8">
        <v>563</v>
      </c>
      <c r="CG8">
        <v>686</v>
      </c>
      <c r="CH8">
        <v>713</v>
      </c>
      <c r="CI8">
        <v>745</v>
      </c>
      <c r="CJ8">
        <v>753</v>
      </c>
      <c r="CK8">
        <v>602</v>
      </c>
      <c r="CL8">
        <v>747</v>
      </c>
      <c r="CM8">
        <v>599</v>
      </c>
      <c r="CN8">
        <v>678</v>
      </c>
      <c r="CO8">
        <v>729</v>
      </c>
      <c r="CP8">
        <v>763</v>
      </c>
      <c r="CQ8">
        <v>763</v>
      </c>
      <c r="CR8">
        <v>439</v>
      </c>
      <c r="CS8">
        <v>692</v>
      </c>
      <c r="CT8">
        <v>622</v>
      </c>
      <c r="CU8">
        <v>697</v>
      </c>
      <c r="CV8">
        <v>716</v>
      </c>
      <c r="CW8">
        <v>755</v>
      </c>
      <c r="CX8">
        <v>756</v>
      </c>
      <c r="CY8">
        <v>447</v>
      </c>
      <c r="CZ8">
        <v>589</v>
      </c>
      <c r="DA8">
        <v>623</v>
      </c>
      <c r="DB8">
        <v>719</v>
      </c>
      <c r="DC8">
        <v>705</v>
      </c>
      <c r="DD8">
        <v>749</v>
      </c>
      <c r="DE8">
        <v>758</v>
      </c>
      <c r="DF8">
        <v>522</v>
      </c>
      <c r="DG8">
        <v>502</v>
      </c>
      <c r="DH8">
        <v>499</v>
      </c>
      <c r="DI8">
        <v>617</v>
      </c>
      <c r="DJ8">
        <v>677</v>
      </c>
      <c r="DK8">
        <v>756</v>
      </c>
      <c r="DL8">
        <v>757</v>
      </c>
    </row>
    <row r="9" spans="2:116" x14ac:dyDescent="0.25">
      <c r="B9">
        <v>35019.455988000002</v>
      </c>
      <c r="C9" t="s">
        <v>6</v>
      </c>
      <c r="D9">
        <v>1</v>
      </c>
      <c r="E9">
        <v>48</v>
      </c>
      <c r="F9">
        <v>40</v>
      </c>
      <c r="G9" s="1">
        <v>48</v>
      </c>
      <c r="H9" s="1">
        <v>45</v>
      </c>
      <c r="I9" s="1">
        <v>46</v>
      </c>
      <c r="J9" s="1">
        <v>48</v>
      </c>
      <c r="K9" s="5">
        <v>41</v>
      </c>
      <c r="L9" s="1">
        <v>43</v>
      </c>
      <c r="M9">
        <v>33</v>
      </c>
      <c r="N9">
        <v>48</v>
      </c>
      <c r="O9">
        <v>43</v>
      </c>
      <c r="P9">
        <v>43</v>
      </c>
      <c r="Q9">
        <v>48</v>
      </c>
      <c r="R9">
        <v>42</v>
      </c>
      <c r="S9">
        <v>41</v>
      </c>
      <c r="T9">
        <v>34</v>
      </c>
      <c r="U9">
        <v>45</v>
      </c>
      <c r="V9">
        <v>43</v>
      </c>
      <c r="W9">
        <v>43</v>
      </c>
      <c r="X9">
        <v>53</v>
      </c>
      <c r="Y9">
        <v>38</v>
      </c>
      <c r="Z9">
        <v>42</v>
      </c>
      <c r="AA9">
        <v>31</v>
      </c>
      <c r="AB9">
        <v>49</v>
      </c>
      <c r="AC9">
        <v>44</v>
      </c>
      <c r="AD9">
        <v>42</v>
      </c>
      <c r="AE9">
        <v>49</v>
      </c>
      <c r="AF9">
        <v>36</v>
      </c>
      <c r="AG9">
        <v>51</v>
      </c>
      <c r="AH9">
        <v>40</v>
      </c>
      <c r="AI9">
        <v>46</v>
      </c>
      <c r="AJ9">
        <v>42</v>
      </c>
      <c r="AK9">
        <v>45</v>
      </c>
      <c r="AL9">
        <v>49</v>
      </c>
      <c r="AM9">
        <v>43</v>
      </c>
      <c r="AN9">
        <v>48</v>
      </c>
      <c r="AO9">
        <v>35</v>
      </c>
      <c r="AP9">
        <v>47</v>
      </c>
      <c r="AQ9">
        <v>43</v>
      </c>
      <c r="AR9">
        <v>43</v>
      </c>
      <c r="AS9">
        <v>48</v>
      </c>
      <c r="AT9">
        <v>43</v>
      </c>
      <c r="AU9">
        <v>46</v>
      </c>
      <c r="AV9">
        <v>32</v>
      </c>
      <c r="AW9">
        <v>44</v>
      </c>
      <c r="AX9">
        <v>44</v>
      </c>
      <c r="AY9">
        <v>43</v>
      </c>
      <c r="AZ9">
        <v>56</v>
      </c>
      <c r="BA9">
        <v>49</v>
      </c>
      <c r="BB9">
        <v>45</v>
      </c>
      <c r="BC9">
        <v>29</v>
      </c>
      <c r="BD9">
        <v>50</v>
      </c>
      <c r="BE9">
        <v>46</v>
      </c>
      <c r="BF9">
        <v>42</v>
      </c>
      <c r="BG9">
        <v>50</v>
      </c>
      <c r="BH9">
        <v>40</v>
      </c>
      <c r="BI9">
        <v>48</v>
      </c>
      <c r="BJ9">
        <v>42</v>
      </c>
      <c r="BK9">
        <v>45</v>
      </c>
      <c r="BL9">
        <v>45</v>
      </c>
      <c r="BM9">
        <v>46</v>
      </c>
      <c r="BN9">
        <v>50</v>
      </c>
      <c r="BO9">
        <v>42</v>
      </c>
      <c r="BP9">
        <v>42</v>
      </c>
      <c r="BQ9">
        <v>43</v>
      </c>
      <c r="BR9">
        <v>47</v>
      </c>
      <c r="BS9">
        <v>48</v>
      </c>
      <c r="BT9">
        <v>46</v>
      </c>
      <c r="BU9">
        <v>48</v>
      </c>
      <c r="BV9">
        <v>50</v>
      </c>
      <c r="BW9">
        <v>46</v>
      </c>
      <c r="BX9">
        <v>20</v>
      </c>
      <c r="BY9">
        <v>52</v>
      </c>
      <c r="BZ9">
        <v>50</v>
      </c>
      <c r="CA9">
        <v>43</v>
      </c>
      <c r="CB9">
        <v>51</v>
      </c>
      <c r="CC9">
        <v>45</v>
      </c>
      <c r="CD9">
        <v>46</v>
      </c>
      <c r="CE9">
        <v>13</v>
      </c>
      <c r="CF9">
        <v>53</v>
      </c>
      <c r="CG9">
        <v>46</v>
      </c>
      <c r="CH9">
        <v>43</v>
      </c>
      <c r="CI9">
        <v>71</v>
      </c>
      <c r="CJ9">
        <v>44</v>
      </c>
      <c r="CK9">
        <v>37</v>
      </c>
      <c r="CL9">
        <v>37</v>
      </c>
      <c r="CM9">
        <v>46</v>
      </c>
      <c r="CN9">
        <v>49</v>
      </c>
      <c r="CO9">
        <v>46</v>
      </c>
      <c r="CP9">
        <v>53</v>
      </c>
      <c r="CQ9">
        <v>42</v>
      </c>
      <c r="CR9">
        <v>38</v>
      </c>
      <c r="CS9">
        <v>30</v>
      </c>
      <c r="CT9">
        <v>45</v>
      </c>
      <c r="CU9">
        <v>48</v>
      </c>
      <c r="CV9">
        <v>42</v>
      </c>
      <c r="CW9">
        <v>56</v>
      </c>
      <c r="CX9">
        <v>43</v>
      </c>
      <c r="CY9">
        <v>38</v>
      </c>
      <c r="CZ9">
        <v>15</v>
      </c>
      <c r="DA9">
        <v>46</v>
      </c>
      <c r="DB9">
        <v>43</v>
      </c>
      <c r="DC9">
        <v>39</v>
      </c>
      <c r="DD9">
        <v>55</v>
      </c>
      <c r="DE9">
        <v>38</v>
      </c>
      <c r="DF9">
        <v>39</v>
      </c>
      <c r="DG9">
        <v>10</v>
      </c>
      <c r="DH9">
        <v>45</v>
      </c>
      <c r="DI9">
        <v>26</v>
      </c>
      <c r="DJ9">
        <v>37</v>
      </c>
      <c r="DK9">
        <v>67</v>
      </c>
      <c r="DL9">
        <v>35</v>
      </c>
    </row>
    <row r="10" spans="2:116" x14ac:dyDescent="0.25">
      <c r="B10">
        <v>5163.6865930000004</v>
      </c>
      <c r="C10" t="s">
        <v>7</v>
      </c>
      <c r="D10">
        <v>6</v>
      </c>
      <c r="E10">
        <v>25</v>
      </c>
      <c r="F10">
        <v>21</v>
      </c>
      <c r="G10" s="1">
        <v>24</v>
      </c>
      <c r="H10" s="1">
        <v>24</v>
      </c>
      <c r="I10" s="1">
        <v>24</v>
      </c>
      <c r="J10" s="1">
        <v>23</v>
      </c>
      <c r="K10" s="5">
        <v>22</v>
      </c>
      <c r="L10" s="1">
        <v>25</v>
      </c>
      <c r="M10">
        <v>20</v>
      </c>
      <c r="N10">
        <v>25</v>
      </c>
      <c r="O10">
        <v>23</v>
      </c>
      <c r="P10">
        <v>25</v>
      </c>
      <c r="Q10">
        <v>26</v>
      </c>
      <c r="R10">
        <v>24</v>
      </c>
      <c r="S10">
        <v>27</v>
      </c>
      <c r="T10">
        <v>21</v>
      </c>
      <c r="U10">
        <v>25</v>
      </c>
      <c r="V10">
        <v>23</v>
      </c>
      <c r="W10">
        <v>23</v>
      </c>
      <c r="X10">
        <v>22</v>
      </c>
      <c r="Y10">
        <v>26</v>
      </c>
      <c r="Z10">
        <v>21</v>
      </c>
      <c r="AA10">
        <v>19</v>
      </c>
      <c r="AB10">
        <v>23</v>
      </c>
      <c r="AC10">
        <v>21</v>
      </c>
      <c r="AD10">
        <v>22</v>
      </c>
      <c r="AE10">
        <v>26</v>
      </c>
      <c r="AF10">
        <v>23</v>
      </c>
      <c r="AG10">
        <v>24</v>
      </c>
      <c r="AH10">
        <v>21</v>
      </c>
      <c r="AI10">
        <v>25</v>
      </c>
      <c r="AJ10">
        <v>22</v>
      </c>
      <c r="AK10">
        <v>23</v>
      </c>
      <c r="AL10">
        <v>26</v>
      </c>
      <c r="AM10">
        <v>20</v>
      </c>
      <c r="AN10">
        <v>23</v>
      </c>
      <c r="AO10">
        <v>21</v>
      </c>
      <c r="AP10">
        <v>24</v>
      </c>
      <c r="AQ10">
        <v>23</v>
      </c>
      <c r="AR10">
        <v>23</v>
      </c>
      <c r="AS10">
        <v>25</v>
      </c>
      <c r="AT10">
        <v>25</v>
      </c>
      <c r="AU10">
        <v>25</v>
      </c>
      <c r="AV10">
        <v>12</v>
      </c>
      <c r="AW10">
        <v>22</v>
      </c>
      <c r="AX10">
        <v>20</v>
      </c>
      <c r="AY10">
        <v>24</v>
      </c>
      <c r="AZ10">
        <v>27</v>
      </c>
      <c r="BA10">
        <v>27</v>
      </c>
      <c r="BB10">
        <v>22</v>
      </c>
      <c r="BC10">
        <v>7</v>
      </c>
      <c r="BD10">
        <v>23</v>
      </c>
      <c r="BE10">
        <v>20</v>
      </c>
      <c r="BF10">
        <v>24</v>
      </c>
      <c r="BG10">
        <v>27</v>
      </c>
      <c r="BH10">
        <v>26</v>
      </c>
      <c r="BI10">
        <v>27</v>
      </c>
      <c r="BJ10">
        <v>21</v>
      </c>
      <c r="BK10">
        <v>25</v>
      </c>
      <c r="BL10">
        <v>25</v>
      </c>
      <c r="BM10">
        <v>26</v>
      </c>
      <c r="BN10">
        <v>26</v>
      </c>
      <c r="BO10">
        <v>22</v>
      </c>
      <c r="BP10">
        <v>22</v>
      </c>
      <c r="BQ10">
        <v>23</v>
      </c>
      <c r="BR10">
        <v>23</v>
      </c>
      <c r="BS10">
        <v>25</v>
      </c>
      <c r="BT10">
        <v>22</v>
      </c>
      <c r="BU10">
        <v>18</v>
      </c>
      <c r="BV10">
        <v>24</v>
      </c>
      <c r="BW10">
        <v>29</v>
      </c>
      <c r="BX10">
        <v>17</v>
      </c>
      <c r="BY10">
        <v>26</v>
      </c>
      <c r="BZ10">
        <v>20</v>
      </c>
      <c r="CA10">
        <v>26</v>
      </c>
      <c r="CB10">
        <v>27</v>
      </c>
      <c r="CC10">
        <v>25</v>
      </c>
      <c r="CD10">
        <v>24</v>
      </c>
      <c r="CE10">
        <v>3</v>
      </c>
      <c r="CF10">
        <v>23</v>
      </c>
      <c r="CG10">
        <v>14</v>
      </c>
      <c r="CH10">
        <v>24</v>
      </c>
      <c r="CI10">
        <v>29</v>
      </c>
      <c r="CJ10">
        <v>25</v>
      </c>
      <c r="CK10">
        <v>22</v>
      </c>
      <c r="CL10">
        <v>21</v>
      </c>
      <c r="CM10">
        <v>24</v>
      </c>
      <c r="CN10">
        <v>24</v>
      </c>
      <c r="CO10">
        <v>21</v>
      </c>
      <c r="CP10">
        <v>20</v>
      </c>
      <c r="CQ10">
        <v>22</v>
      </c>
      <c r="CR10">
        <v>28</v>
      </c>
      <c r="CS10">
        <v>15</v>
      </c>
      <c r="CT10">
        <v>21</v>
      </c>
      <c r="CU10">
        <v>21</v>
      </c>
      <c r="CV10">
        <v>23</v>
      </c>
      <c r="CW10">
        <v>26</v>
      </c>
      <c r="CX10">
        <v>26</v>
      </c>
      <c r="CY10">
        <v>28</v>
      </c>
      <c r="CZ10">
        <v>3</v>
      </c>
      <c r="DA10">
        <v>18</v>
      </c>
      <c r="DB10">
        <v>17</v>
      </c>
      <c r="DC10">
        <v>21</v>
      </c>
      <c r="DD10">
        <v>28</v>
      </c>
      <c r="DE10">
        <v>22</v>
      </c>
      <c r="DF10">
        <v>24</v>
      </c>
      <c r="DG10">
        <v>0</v>
      </c>
      <c r="DH10">
        <v>23</v>
      </c>
      <c r="DI10">
        <v>0</v>
      </c>
      <c r="DJ10">
        <v>19</v>
      </c>
      <c r="DK10">
        <v>29</v>
      </c>
      <c r="DL10">
        <v>22</v>
      </c>
    </row>
    <row r="11" spans="2:116" x14ac:dyDescent="0.25">
      <c r="B11">
        <v>1141424.5611639998</v>
      </c>
      <c r="C11" t="s">
        <v>9</v>
      </c>
      <c r="D11">
        <f>SUM(D2:D10)</f>
        <v>1708</v>
      </c>
      <c r="E11">
        <f t="shared" ref="E11:BP11" si="0">SUM(E2:E10)</f>
        <v>1713</v>
      </c>
      <c r="F11">
        <f t="shared" si="0"/>
        <v>1962</v>
      </c>
      <c r="G11">
        <f t="shared" si="0"/>
        <v>1700</v>
      </c>
      <c r="H11">
        <f t="shared" si="0"/>
        <v>1766</v>
      </c>
      <c r="I11">
        <f t="shared" si="0"/>
        <v>1843</v>
      </c>
      <c r="J11">
        <f t="shared" si="0"/>
        <v>2015</v>
      </c>
      <c r="K11" s="4">
        <f t="shared" si="0"/>
        <v>1837</v>
      </c>
      <c r="L11">
        <f t="shared" si="0"/>
        <v>1761</v>
      </c>
      <c r="M11">
        <f t="shared" si="0"/>
        <v>1880</v>
      </c>
      <c r="N11">
        <f t="shared" si="0"/>
        <v>1841</v>
      </c>
      <c r="O11">
        <f t="shared" si="0"/>
        <v>1787</v>
      </c>
      <c r="P11">
        <f t="shared" si="0"/>
        <v>1884</v>
      </c>
      <c r="Q11">
        <f t="shared" si="0"/>
        <v>1990</v>
      </c>
      <c r="R11">
        <f t="shared" si="0"/>
        <v>1923</v>
      </c>
      <c r="S11">
        <f t="shared" si="0"/>
        <v>1707</v>
      </c>
      <c r="T11">
        <f t="shared" si="0"/>
        <v>1881</v>
      </c>
      <c r="U11">
        <f t="shared" si="0"/>
        <v>1836</v>
      </c>
      <c r="V11">
        <f t="shared" si="0"/>
        <v>1894</v>
      </c>
      <c r="W11">
        <f t="shared" si="0"/>
        <v>1894</v>
      </c>
      <c r="X11">
        <f t="shared" si="0"/>
        <v>1886</v>
      </c>
      <c r="Y11">
        <f t="shared" si="0"/>
        <v>2090</v>
      </c>
      <c r="Z11">
        <f t="shared" si="0"/>
        <v>1611</v>
      </c>
      <c r="AA11">
        <f t="shared" si="0"/>
        <v>1876</v>
      </c>
      <c r="AB11">
        <f t="shared" si="0"/>
        <v>1740</v>
      </c>
      <c r="AC11">
        <f t="shared" si="0"/>
        <v>1815</v>
      </c>
      <c r="AD11">
        <f t="shared" si="0"/>
        <v>1864</v>
      </c>
      <c r="AE11">
        <f t="shared" si="0"/>
        <v>2011</v>
      </c>
      <c r="AF11">
        <f t="shared" si="0"/>
        <v>2071</v>
      </c>
      <c r="AG11">
        <f t="shared" si="0"/>
        <v>1541</v>
      </c>
      <c r="AH11">
        <f t="shared" si="0"/>
        <v>1930</v>
      </c>
      <c r="AI11">
        <f t="shared" si="0"/>
        <v>1844</v>
      </c>
      <c r="AJ11">
        <f t="shared" si="0"/>
        <v>1970</v>
      </c>
      <c r="AK11">
        <f t="shared" si="0"/>
        <v>1890</v>
      </c>
      <c r="AL11">
        <f t="shared" si="0"/>
        <v>1936</v>
      </c>
      <c r="AM11">
        <f t="shared" si="0"/>
        <v>1791</v>
      </c>
      <c r="AN11">
        <f t="shared" si="0"/>
        <v>1879</v>
      </c>
      <c r="AO11">
        <f t="shared" si="0"/>
        <v>1862</v>
      </c>
      <c r="AP11">
        <f t="shared" si="0"/>
        <v>1747</v>
      </c>
      <c r="AQ11">
        <f t="shared" si="0"/>
        <v>1768</v>
      </c>
      <c r="AR11">
        <f t="shared" si="0"/>
        <v>1903</v>
      </c>
      <c r="AS11">
        <f t="shared" si="0"/>
        <v>2088</v>
      </c>
      <c r="AT11">
        <f t="shared" si="0"/>
        <v>1946</v>
      </c>
      <c r="AU11">
        <f t="shared" si="0"/>
        <v>1784</v>
      </c>
      <c r="AV11">
        <f t="shared" si="0"/>
        <v>1761</v>
      </c>
      <c r="AW11">
        <f t="shared" si="0"/>
        <v>1800</v>
      </c>
      <c r="AX11">
        <f t="shared" si="0"/>
        <v>1827</v>
      </c>
      <c r="AY11">
        <f t="shared" si="0"/>
        <v>1859</v>
      </c>
      <c r="AZ11">
        <f t="shared" si="0"/>
        <v>1853</v>
      </c>
      <c r="BA11">
        <f t="shared" si="0"/>
        <v>2014</v>
      </c>
      <c r="BB11">
        <f t="shared" si="0"/>
        <v>1627</v>
      </c>
      <c r="BC11">
        <f t="shared" si="0"/>
        <v>1712</v>
      </c>
      <c r="BD11">
        <f t="shared" si="0"/>
        <v>1734</v>
      </c>
      <c r="BE11">
        <f t="shared" si="0"/>
        <v>1870</v>
      </c>
      <c r="BF11">
        <f t="shared" si="0"/>
        <v>1841</v>
      </c>
      <c r="BG11">
        <f t="shared" si="0"/>
        <v>1928</v>
      </c>
      <c r="BH11">
        <f t="shared" si="0"/>
        <v>1978</v>
      </c>
      <c r="BI11">
        <f t="shared" si="0"/>
        <v>1801</v>
      </c>
      <c r="BJ11">
        <f t="shared" si="0"/>
        <v>1910</v>
      </c>
      <c r="BK11">
        <f t="shared" si="0"/>
        <v>1682</v>
      </c>
      <c r="BL11">
        <f t="shared" si="0"/>
        <v>1861</v>
      </c>
      <c r="BM11">
        <f t="shared" si="0"/>
        <v>1915</v>
      </c>
      <c r="BN11">
        <f t="shared" si="0"/>
        <v>2016</v>
      </c>
      <c r="BO11">
        <f t="shared" si="0"/>
        <v>1970</v>
      </c>
      <c r="BP11">
        <f t="shared" si="0"/>
        <v>1626</v>
      </c>
      <c r="BQ11">
        <f t="shared" ref="BQ11:DL11" si="1">SUM(BQ2:BQ10)</f>
        <v>1763</v>
      </c>
      <c r="BR11">
        <f t="shared" si="1"/>
        <v>1644</v>
      </c>
      <c r="BS11">
        <f t="shared" si="1"/>
        <v>1782</v>
      </c>
      <c r="BT11">
        <f t="shared" si="1"/>
        <v>1781</v>
      </c>
      <c r="BU11">
        <f t="shared" si="1"/>
        <v>1826</v>
      </c>
      <c r="BV11">
        <f t="shared" si="1"/>
        <v>1904</v>
      </c>
      <c r="BW11">
        <f t="shared" si="1"/>
        <v>1424</v>
      </c>
      <c r="BX11">
        <f t="shared" si="1"/>
        <v>1516</v>
      </c>
      <c r="BY11">
        <f t="shared" si="1"/>
        <v>1589</v>
      </c>
      <c r="BZ11">
        <f t="shared" si="1"/>
        <v>1828</v>
      </c>
      <c r="CA11">
        <f t="shared" si="1"/>
        <v>1806</v>
      </c>
      <c r="CB11">
        <f t="shared" si="1"/>
        <v>2062</v>
      </c>
      <c r="CC11">
        <f t="shared" si="1"/>
        <v>2102</v>
      </c>
      <c r="CD11">
        <f t="shared" si="1"/>
        <v>1622</v>
      </c>
      <c r="CE11">
        <f t="shared" si="1"/>
        <v>1316</v>
      </c>
      <c r="CF11">
        <f t="shared" si="1"/>
        <v>1429</v>
      </c>
      <c r="CG11">
        <f t="shared" si="1"/>
        <v>1726</v>
      </c>
      <c r="CH11">
        <f t="shared" si="1"/>
        <v>1740</v>
      </c>
      <c r="CI11">
        <f t="shared" si="1"/>
        <v>1952</v>
      </c>
      <c r="CJ11">
        <f t="shared" si="1"/>
        <v>1929</v>
      </c>
      <c r="CK11">
        <f t="shared" si="1"/>
        <v>1525</v>
      </c>
      <c r="CL11">
        <f t="shared" si="1"/>
        <v>1832</v>
      </c>
      <c r="CM11">
        <f t="shared" si="1"/>
        <v>1599</v>
      </c>
      <c r="CN11">
        <f t="shared" si="1"/>
        <v>1696</v>
      </c>
      <c r="CO11">
        <f t="shared" si="1"/>
        <v>1786</v>
      </c>
      <c r="CP11">
        <f t="shared" si="1"/>
        <v>1898</v>
      </c>
      <c r="CQ11">
        <f t="shared" si="1"/>
        <v>1970</v>
      </c>
      <c r="CR11">
        <f t="shared" si="1"/>
        <v>1262</v>
      </c>
      <c r="CS11">
        <f t="shared" si="1"/>
        <v>1653</v>
      </c>
      <c r="CT11">
        <f t="shared" si="1"/>
        <v>1559</v>
      </c>
      <c r="CU11">
        <f t="shared" si="1"/>
        <v>1687</v>
      </c>
      <c r="CV11">
        <f t="shared" si="1"/>
        <v>1723</v>
      </c>
      <c r="CW11">
        <f t="shared" si="1"/>
        <v>1935</v>
      </c>
      <c r="CX11">
        <f t="shared" si="1"/>
        <v>2232</v>
      </c>
      <c r="CY11">
        <f t="shared" si="1"/>
        <v>1148</v>
      </c>
      <c r="CZ11">
        <f t="shared" si="1"/>
        <v>1359</v>
      </c>
      <c r="DA11">
        <f t="shared" si="1"/>
        <v>1533</v>
      </c>
      <c r="DB11">
        <f t="shared" si="1"/>
        <v>1750</v>
      </c>
      <c r="DC11">
        <f t="shared" si="1"/>
        <v>1691</v>
      </c>
      <c r="DD11">
        <f t="shared" si="1"/>
        <v>2023</v>
      </c>
      <c r="DE11">
        <f t="shared" si="1"/>
        <v>2033</v>
      </c>
      <c r="DF11">
        <f t="shared" si="1"/>
        <v>1320</v>
      </c>
      <c r="DG11">
        <f t="shared" si="1"/>
        <v>1130</v>
      </c>
      <c r="DH11">
        <f t="shared" si="1"/>
        <v>1215</v>
      </c>
      <c r="DI11">
        <f t="shared" si="1"/>
        <v>1492</v>
      </c>
      <c r="DJ11">
        <f t="shared" si="1"/>
        <v>1612</v>
      </c>
      <c r="DK11">
        <f t="shared" si="1"/>
        <v>2066</v>
      </c>
      <c r="DL11">
        <f t="shared" si="1"/>
        <v>2014</v>
      </c>
    </row>
    <row r="12" spans="2:116" x14ac:dyDescent="0.25">
      <c r="B12">
        <f>4.660644886*4.660644886</f>
        <v>21.721610753397954</v>
      </c>
      <c r="J12" s="2"/>
      <c r="L12"/>
    </row>
    <row r="13" spans="2:116" x14ac:dyDescent="0.25"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 t="s">
        <v>21</v>
      </c>
      <c r="I13" s="2" t="s">
        <v>22</v>
      </c>
      <c r="J13" t="s">
        <v>23</v>
      </c>
      <c r="K13" s="4" t="s">
        <v>24</v>
      </c>
      <c r="L13" t="s">
        <v>25</v>
      </c>
      <c r="M13" t="s">
        <v>26</v>
      </c>
      <c r="N13" t="s">
        <v>27</v>
      </c>
      <c r="O13" t="s">
        <v>28</v>
      </c>
      <c r="P13" t="s">
        <v>29</v>
      </c>
      <c r="Q13" t="s">
        <v>30</v>
      </c>
      <c r="R13" t="s">
        <v>31</v>
      </c>
      <c r="S13" t="s">
        <v>32</v>
      </c>
      <c r="T13" t="s">
        <v>33</v>
      </c>
      <c r="U13" t="s">
        <v>34</v>
      </c>
      <c r="V13" t="s">
        <v>35</v>
      </c>
      <c r="W13" t="s">
        <v>36</v>
      </c>
      <c r="X13" t="s">
        <v>37</v>
      </c>
      <c r="Y13" t="s">
        <v>38</v>
      </c>
      <c r="Z13" t="s">
        <v>39</v>
      </c>
      <c r="AA13" t="s">
        <v>40</v>
      </c>
      <c r="AB13" t="s">
        <v>41</v>
      </c>
      <c r="AC13" t="s">
        <v>42</v>
      </c>
      <c r="AD13" t="s">
        <v>43</v>
      </c>
      <c r="AE13" t="s">
        <v>44</v>
      </c>
      <c r="AF13" t="s">
        <v>45</v>
      </c>
      <c r="AG13" t="s">
        <v>46</v>
      </c>
      <c r="AH13" t="s">
        <v>47</v>
      </c>
      <c r="AI13" t="s">
        <v>48</v>
      </c>
      <c r="AJ13" t="s">
        <v>49</v>
      </c>
      <c r="AK13" t="s">
        <v>50</v>
      </c>
      <c r="AL13" t="s">
        <v>51</v>
      </c>
      <c r="AM13" t="s">
        <v>52</v>
      </c>
      <c r="AN13" t="s">
        <v>53</v>
      </c>
      <c r="AO13" t="s">
        <v>54</v>
      </c>
      <c r="AP13" t="s">
        <v>55</v>
      </c>
      <c r="AQ13" t="s">
        <v>56</v>
      </c>
      <c r="AR13" t="s">
        <v>57</v>
      </c>
      <c r="AS13" t="s">
        <v>58</v>
      </c>
      <c r="AT13" t="s">
        <v>59</v>
      </c>
      <c r="AU13" t="s">
        <v>60</v>
      </c>
      <c r="AV13" t="s">
        <v>61</v>
      </c>
      <c r="AW13" t="s">
        <v>62</v>
      </c>
      <c r="AX13" t="s">
        <v>63</v>
      </c>
      <c r="AY13" t="s">
        <v>64</v>
      </c>
      <c r="AZ13" t="s">
        <v>65</v>
      </c>
      <c r="BA13" t="s">
        <v>66</v>
      </c>
      <c r="BB13" t="s">
        <v>67</v>
      </c>
      <c r="BC13" t="s">
        <v>68</v>
      </c>
      <c r="BD13" t="s">
        <v>69</v>
      </c>
      <c r="BE13" t="s">
        <v>70</v>
      </c>
      <c r="BF13" t="s">
        <v>71</v>
      </c>
      <c r="BG13" t="s">
        <v>72</v>
      </c>
      <c r="BH13" t="s">
        <v>73</v>
      </c>
      <c r="BI13" t="s">
        <v>74</v>
      </c>
      <c r="BJ13" t="s">
        <v>75</v>
      </c>
      <c r="BK13" t="s">
        <v>76</v>
      </c>
      <c r="BL13" t="s">
        <v>77</v>
      </c>
      <c r="BM13" t="s">
        <v>78</v>
      </c>
      <c r="BN13" t="s">
        <v>79</v>
      </c>
      <c r="BO13" t="s">
        <v>80</v>
      </c>
      <c r="BP13" t="s">
        <v>81</v>
      </c>
      <c r="BQ13" t="s">
        <v>82</v>
      </c>
      <c r="BR13" t="s">
        <v>83</v>
      </c>
      <c r="BS13" t="s">
        <v>84</v>
      </c>
      <c r="BT13" t="s">
        <v>85</v>
      </c>
      <c r="BU13" t="s">
        <v>86</v>
      </c>
      <c r="BV13" t="s">
        <v>87</v>
      </c>
      <c r="BW13" t="s">
        <v>88</v>
      </c>
      <c r="BX13" t="s">
        <v>89</v>
      </c>
      <c r="BY13" t="s">
        <v>90</v>
      </c>
      <c r="BZ13" t="s">
        <v>91</v>
      </c>
      <c r="CA13" t="s">
        <v>92</v>
      </c>
      <c r="CB13" t="s">
        <v>93</v>
      </c>
      <c r="CC13" t="s">
        <v>94</v>
      </c>
      <c r="CD13" t="s">
        <v>95</v>
      </c>
      <c r="CE13" t="s">
        <v>96</v>
      </c>
      <c r="CF13" t="s">
        <v>97</v>
      </c>
      <c r="CG13" t="s">
        <v>98</v>
      </c>
      <c r="CH13" t="s">
        <v>99</v>
      </c>
      <c r="CI13" t="s">
        <v>100</v>
      </c>
      <c r="CJ13" t="s">
        <v>101</v>
      </c>
      <c r="CK13" t="s">
        <v>102</v>
      </c>
      <c r="CL13" t="s">
        <v>103</v>
      </c>
      <c r="CM13" t="s">
        <v>104</v>
      </c>
      <c r="CN13" t="s">
        <v>105</v>
      </c>
      <c r="CO13" t="s">
        <v>106</v>
      </c>
      <c r="CP13" t="s">
        <v>107</v>
      </c>
      <c r="CQ13" t="s">
        <v>108</v>
      </c>
      <c r="CR13" t="s">
        <v>109</v>
      </c>
      <c r="CS13" t="s">
        <v>110</v>
      </c>
      <c r="CT13" t="s">
        <v>111</v>
      </c>
      <c r="CU13" t="s">
        <v>112</v>
      </c>
      <c r="CV13" t="s">
        <v>113</v>
      </c>
      <c r="CW13" t="s">
        <v>114</v>
      </c>
      <c r="CX13" t="s">
        <v>115</v>
      </c>
      <c r="CY13" t="s">
        <v>116</v>
      </c>
      <c r="CZ13" t="s">
        <v>117</v>
      </c>
      <c r="DA13" t="s">
        <v>118</v>
      </c>
      <c r="DB13" t="s">
        <v>119</v>
      </c>
      <c r="DC13" t="s">
        <v>120</v>
      </c>
      <c r="DD13" t="s">
        <v>121</v>
      </c>
      <c r="DE13" t="s">
        <v>122</v>
      </c>
      <c r="DF13" t="s">
        <v>123</v>
      </c>
      <c r="DG13" t="s">
        <v>124</v>
      </c>
      <c r="DH13" t="s">
        <v>125</v>
      </c>
      <c r="DI13" t="s">
        <v>126</v>
      </c>
      <c r="DJ13" t="s">
        <v>127</v>
      </c>
      <c r="DK13" t="s">
        <v>128</v>
      </c>
      <c r="DL13" t="s">
        <v>129</v>
      </c>
    </row>
    <row r="14" spans="2:116" x14ac:dyDescent="0.25">
      <c r="B14">
        <v>1</v>
      </c>
      <c r="C14" t="s">
        <v>1</v>
      </c>
      <c r="D14" s="1">
        <f>(D2*$B$12)/$B2*100</f>
        <v>0</v>
      </c>
      <c r="E14" s="1">
        <f t="shared" ref="E14:BP18" si="2">(E2*$B$12)/$B2*100</f>
        <v>4.281343679814781</v>
      </c>
      <c r="F14" s="1">
        <f t="shared" si="2"/>
        <v>3.5677863998456503</v>
      </c>
      <c r="G14" s="1">
        <f t="shared" si="2"/>
        <v>3.3299339731892736</v>
      </c>
      <c r="H14" s="1">
        <f t="shared" si="2"/>
        <v>3.3299339731892736</v>
      </c>
      <c r="I14" s="1">
        <f t="shared" si="2"/>
        <v>3.5677863998456503</v>
      </c>
      <c r="J14" s="1">
        <f t="shared" si="2"/>
        <v>2.8542291198765204</v>
      </c>
      <c r="K14" s="5">
        <f t="shared" si="2"/>
        <v>4.7570485331275343</v>
      </c>
      <c r="L14" s="1">
        <f t="shared" si="2"/>
        <v>5.2327533864402875</v>
      </c>
      <c r="M14" s="1">
        <f t="shared" si="2"/>
        <v>5.4706058130966646</v>
      </c>
      <c r="N14" s="1">
        <f t="shared" si="2"/>
        <v>3.8056388265020273</v>
      </c>
      <c r="O14" s="1">
        <f t="shared" si="2"/>
        <v>4.043491253158404</v>
      </c>
      <c r="P14" s="1">
        <f t="shared" si="2"/>
        <v>4.7570485331275343</v>
      </c>
      <c r="Q14" s="1">
        <f t="shared" si="2"/>
        <v>5.9463106664094179</v>
      </c>
      <c r="R14" s="1">
        <f t="shared" si="2"/>
        <v>4.9949009597839105</v>
      </c>
      <c r="S14" s="1">
        <f t="shared" si="2"/>
        <v>4.5191961064711572</v>
      </c>
      <c r="T14" s="1">
        <f t="shared" si="2"/>
        <v>6.4220155197221711</v>
      </c>
      <c r="U14" s="1">
        <f t="shared" si="2"/>
        <v>3.5677863998456503</v>
      </c>
      <c r="V14" s="1">
        <f t="shared" si="2"/>
        <v>4.7570485331275343</v>
      </c>
      <c r="W14" s="1">
        <f t="shared" si="2"/>
        <v>4.7570485331275343</v>
      </c>
      <c r="X14" s="1">
        <f t="shared" si="2"/>
        <v>4.043491253158404</v>
      </c>
      <c r="Y14" s="1">
        <f t="shared" si="2"/>
        <v>6.4220155197221711</v>
      </c>
      <c r="Z14" s="1">
        <f t="shared" si="2"/>
        <v>4.5191961064711572</v>
      </c>
      <c r="AA14" s="1">
        <f t="shared" si="2"/>
        <v>4.9949009597839105</v>
      </c>
      <c r="AB14" s="1">
        <f t="shared" si="2"/>
        <v>2.6163766932201438</v>
      </c>
      <c r="AC14" s="1">
        <f t="shared" si="2"/>
        <v>4.7570485331275343</v>
      </c>
      <c r="AD14" s="1">
        <f t="shared" si="2"/>
        <v>4.281343679814781</v>
      </c>
      <c r="AE14" s="1">
        <f t="shared" si="2"/>
        <v>5.2327533864402875</v>
      </c>
      <c r="AF14" s="1">
        <f t="shared" si="2"/>
        <v>6.184163093065794</v>
      </c>
      <c r="AG14" s="1">
        <f t="shared" si="2"/>
        <v>3.5677863998456503</v>
      </c>
      <c r="AH14" s="1">
        <f t="shared" si="2"/>
        <v>3.8056388265020273</v>
      </c>
      <c r="AI14" s="1">
        <f t="shared" si="2"/>
        <v>3.092081546532897</v>
      </c>
      <c r="AJ14" s="1">
        <f t="shared" si="2"/>
        <v>6.184163093065794</v>
      </c>
      <c r="AK14" s="1">
        <f t="shared" si="2"/>
        <v>4.281343679814781</v>
      </c>
      <c r="AL14" s="1">
        <f t="shared" si="2"/>
        <v>4.043491253158404</v>
      </c>
      <c r="AM14" s="1">
        <f t="shared" si="2"/>
        <v>5.4706058130966646</v>
      </c>
      <c r="AN14" s="1">
        <f t="shared" si="2"/>
        <v>5.4706058130966646</v>
      </c>
      <c r="AO14" s="1">
        <f t="shared" si="2"/>
        <v>5.4706058130966646</v>
      </c>
      <c r="AP14" s="1">
        <f t="shared" si="2"/>
        <v>3.5677863998456503</v>
      </c>
      <c r="AQ14" s="1">
        <f t="shared" si="2"/>
        <v>4.5191961064711572</v>
      </c>
      <c r="AR14" s="1">
        <f t="shared" si="2"/>
        <v>5.2327533864402875</v>
      </c>
      <c r="AS14" s="1">
        <f t="shared" si="2"/>
        <v>5.4706058130966646</v>
      </c>
      <c r="AT14" s="1">
        <f t="shared" si="2"/>
        <v>6.4220155197221711</v>
      </c>
      <c r="AU14" s="1">
        <f t="shared" si="2"/>
        <v>5.7084582397530408</v>
      </c>
      <c r="AV14" s="1">
        <f t="shared" si="2"/>
        <v>7.3734252263476785</v>
      </c>
      <c r="AW14" s="1">
        <f t="shared" si="2"/>
        <v>4.9949009597839105</v>
      </c>
      <c r="AX14" s="1">
        <f t="shared" si="2"/>
        <v>5.9463106664094179</v>
      </c>
      <c r="AY14" s="1">
        <f t="shared" si="2"/>
        <v>5.9463106664094179</v>
      </c>
      <c r="AZ14" s="1">
        <f t="shared" si="2"/>
        <v>5.9463106664094179</v>
      </c>
      <c r="BA14" s="1">
        <f t="shared" si="2"/>
        <v>6.6598679463785473</v>
      </c>
      <c r="BB14" s="1">
        <f t="shared" si="2"/>
        <v>4.7570485331275343</v>
      </c>
      <c r="BC14" s="1">
        <f t="shared" si="2"/>
        <v>7.6112776530040547</v>
      </c>
      <c r="BD14" s="1">
        <f t="shared" si="2"/>
        <v>4.043491253158404</v>
      </c>
      <c r="BE14" s="1">
        <f t="shared" si="2"/>
        <v>6.184163093065794</v>
      </c>
      <c r="BF14" s="1">
        <f t="shared" si="2"/>
        <v>5.7084582397530408</v>
      </c>
      <c r="BG14" s="1">
        <f t="shared" si="2"/>
        <v>6.184163093065794</v>
      </c>
      <c r="BH14" s="1">
        <f t="shared" si="2"/>
        <v>6.8977203730349244</v>
      </c>
      <c r="BI14" s="1">
        <f t="shared" si="2"/>
        <v>5.9463106664094179</v>
      </c>
      <c r="BJ14" s="1">
        <f t="shared" si="2"/>
        <v>4.7570485331275343</v>
      </c>
      <c r="BK14" s="1">
        <f t="shared" si="2"/>
        <v>3.5677863998456503</v>
      </c>
      <c r="BL14" s="1">
        <f t="shared" si="2"/>
        <v>4.043491253158404</v>
      </c>
      <c r="BM14" s="1">
        <f t="shared" si="2"/>
        <v>4.5191961064711572</v>
      </c>
      <c r="BN14" s="1">
        <f t="shared" si="2"/>
        <v>4.7570485331275343</v>
      </c>
      <c r="BO14" s="1">
        <f t="shared" si="2"/>
        <v>6.184163093065794</v>
      </c>
      <c r="BP14" s="1">
        <f t="shared" si="2"/>
        <v>6.184163093065794</v>
      </c>
      <c r="BQ14" s="1">
        <f t="shared" ref="BQ14:DL19" si="3">(BQ2*$B$12)/$B2*100</f>
        <v>6.4220155197221711</v>
      </c>
      <c r="BR14" s="1">
        <f t="shared" si="3"/>
        <v>4.9949009597839105</v>
      </c>
      <c r="BS14" s="1">
        <f t="shared" si="3"/>
        <v>5.4706058130966646</v>
      </c>
      <c r="BT14" s="1">
        <f t="shared" si="3"/>
        <v>4.9949009597839105</v>
      </c>
      <c r="BU14" s="1">
        <f t="shared" si="3"/>
        <v>2.1406718399073905</v>
      </c>
      <c r="BV14" s="1">
        <f t="shared" si="3"/>
        <v>6.184163093065794</v>
      </c>
      <c r="BW14" s="1">
        <f t="shared" si="3"/>
        <v>6.8977203730349244</v>
      </c>
      <c r="BX14" s="1">
        <f t="shared" si="3"/>
        <v>6.6598679463785473</v>
      </c>
      <c r="BY14" s="1">
        <f t="shared" si="3"/>
        <v>6.4220155197221711</v>
      </c>
      <c r="BZ14" s="1">
        <f t="shared" si="3"/>
        <v>5.9463106664094179</v>
      </c>
      <c r="CA14" s="1">
        <f t="shared" si="3"/>
        <v>6.184163093065794</v>
      </c>
      <c r="CB14" s="1">
        <f t="shared" si="3"/>
        <v>6.6598679463785473</v>
      </c>
      <c r="CC14" s="1">
        <f t="shared" si="3"/>
        <v>6.4220155197221711</v>
      </c>
      <c r="CD14" s="1">
        <f t="shared" si="3"/>
        <v>6.184163093065794</v>
      </c>
      <c r="CE14" s="1">
        <f t="shared" si="3"/>
        <v>6.184163093065794</v>
      </c>
      <c r="CF14" s="1">
        <f t="shared" si="3"/>
        <v>4.9949009597839105</v>
      </c>
      <c r="CG14" s="1">
        <f t="shared" si="3"/>
        <v>5.9463106664094179</v>
      </c>
      <c r="CH14" s="1">
        <f t="shared" si="3"/>
        <v>6.4220155197221711</v>
      </c>
      <c r="CI14" s="1">
        <f t="shared" si="3"/>
        <v>7.1355727996913005</v>
      </c>
      <c r="CJ14" s="1">
        <f t="shared" si="3"/>
        <v>6.6598679463785473</v>
      </c>
      <c r="CK14" s="1">
        <f t="shared" si="3"/>
        <v>3.092081546532897</v>
      </c>
      <c r="CL14" s="1">
        <f t="shared" si="3"/>
        <v>3.5677863998456503</v>
      </c>
      <c r="CM14" s="1">
        <f t="shared" si="3"/>
        <v>3.3299339731892736</v>
      </c>
      <c r="CN14" s="1">
        <f t="shared" si="3"/>
        <v>2.8542291198765204</v>
      </c>
      <c r="CO14" s="1">
        <f t="shared" si="3"/>
        <v>3.3299339731892736</v>
      </c>
      <c r="CP14" s="1">
        <f t="shared" si="3"/>
        <v>3.3299339731892736</v>
      </c>
      <c r="CQ14" s="1">
        <f t="shared" si="3"/>
        <v>6.184163093065794</v>
      </c>
      <c r="CR14" s="1">
        <f t="shared" si="3"/>
        <v>6.184163093065794</v>
      </c>
      <c r="CS14" s="1">
        <f t="shared" si="3"/>
        <v>6.6598679463785473</v>
      </c>
      <c r="CT14" s="1">
        <f t="shared" si="3"/>
        <v>3.5677863998456503</v>
      </c>
      <c r="CU14" s="1">
        <f t="shared" si="3"/>
        <v>5.7084582397530408</v>
      </c>
      <c r="CV14" s="1">
        <f t="shared" si="3"/>
        <v>5.9463106664094179</v>
      </c>
      <c r="CW14" s="1">
        <f t="shared" si="3"/>
        <v>4.9949009597839105</v>
      </c>
      <c r="CX14" s="1">
        <f t="shared" si="3"/>
        <v>6.6598679463785473</v>
      </c>
      <c r="CY14" s="1">
        <f t="shared" si="3"/>
        <v>6.4220155197221711</v>
      </c>
      <c r="CZ14" s="1">
        <f t="shared" si="3"/>
        <v>6.184163093065794</v>
      </c>
      <c r="DA14" s="1">
        <f t="shared" si="3"/>
        <v>3.092081546532897</v>
      </c>
      <c r="DB14" s="1">
        <f t="shared" si="3"/>
        <v>5.7084582397530408</v>
      </c>
      <c r="DC14" s="1">
        <f t="shared" si="3"/>
        <v>5.7084582397530408</v>
      </c>
      <c r="DD14" s="1">
        <f t="shared" si="3"/>
        <v>6.184163093065794</v>
      </c>
      <c r="DE14" s="1">
        <f t="shared" si="3"/>
        <v>6.8977203730349244</v>
      </c>
      <c r="DF14" s="1">
        <f t="shared" si="3"/>
        <v>6.6598679463785473</v>
      </c>
      <c r="DG14" s="1">
        <f t="shared" si="3"/>
        <v>2.6163766932201438</v>
      </c>
      <c r="DH14" s="1">
        <f t="shared" si="3"/>
        <v>2.8542291198765204</v>
      </c>
      <c r="DI14" s="1">
        <f t="shared" si="3"/>
        <v>1.6649669865946368</v>
      </c>
      <c r="DJ14" s="1">
        <f t="shared" si="3"/>
        <v>5.7084582397530408</v>
      </c>
      <c r="DK14" s="1">
        <f t="shared" si="3"/>
        <v>6.4220155197221711</v>
      </c>
      <c r="DL14" s="1">
        <f t="shared" si="3"/>
        <v>6.184163093065794</v>
      </c>
    </row>
    <row r="15" spans="2:116" x14ac:dyDescent="0.25">
      <c r="B15">
        <v>2</v>
      </c>
      <c r="C15" t="s">
        <v>0</v>
      </c>
      <c r="D15" s="1">
        <f t="shared" ref="D15:S23" si="4">(D3*$B$12)/$B3*100</f>
        <v>1.6046617922704554</v>
      </c>
      <c r="E15" s="1">
        <f t="shared" si="4"/>
        <v>1.4649361396101708</v>
      </c>
      <c r="F15" s="1">
        <f t="shared" si="4"/>
        <v>1.8055174179696143</v>
      </c>
      <c r="G15" s="1">
        <f t="shared" si="4"/>
        <v>1.4976843394524253</v>
      </c>
      <c r="H15" s="1">
        <f t="shared" si="4"/>
        <v>1.5719135924282015</v>
      </c>
      <c r="I15" s="1">
        <f t="shared" si="4"/>
        <v>1.6505092720496113</v>
      </c>
      <c r="J15" s="1">
        <f t="shared" si="4"/>
        <v>1.8513648977487707</v>
      </c>
      <c r="K15" s="5">
        <f t="shared" si="4"/>
        <v>1.674524618600598</v>
      </c>
      <c r="L15" s="1">
        <f t="shared" si="4"/>
        <v>1.5260661126490456</v>
      </c>
      <c r="M15" s="1">
        <f t="shared" si="4"/>
        <v>1.8033342046467977</v>
      </c>
      <c r="N15" s="1">
        <f t="shared" si="4"/>
        <v>1.6679749786321469</v>
      </c>
      <c r="O15" s="1">
        <f t="shared" si="4"/>
        <v>1.6024785789476388</v>
      </c>
      <c r="P15" s="1">
        <f t="shared" si="4"/>
        <v>1.7029063917972183</v>
      </c>
      <c r="Q15" s="1">
        <f t="shared" si="4"/>
        <v>1.7858684980642623</v>
      </c>
      <c r="R15" s="1">
        <f t="shared" si="4"/>
        <v>1.757486724867642</v>
      </c>
      <c r="S15" s="1">
        <f t="shared" si="4"/>
        <v>1.4431040063820015</v>
      </c>
      <c r="T15" s="1">
        <f t="shared" si="2"/>
        <v>1.8164334845836991</v>
      </c>
      <c r="U15" s="1">
        <f t="shared" si="2"/>
        <v>1.6657917653093299</v>
      </c>
      <c r="V15" s="1">
        <f t="shared" si="2"/>
        <v>1.7312881649938383</v>
      </c>
      <c r="W15" s="1">
        <f t="shared" si="2"/>
        <v>1.7225553117025707</v>
      </c>
      <c r="X15" s="1">
        <f t="shared" si="2"/>
        <v>1.6788910452462316</v>
      </c>
      <c r="Y15" s="1">
        <f t="shared" si="2"/>
        <v>1.9583423505668007</v>
      </c>
      <c r="Z15" s="1">
        <f t="shared" si="2"/>
        <v>1.338309766886788</v>
      </c>
      <c r="AA15" s="1">
        <f t="shared" si="2"/>
        <v>1.8077006312924315</v>
      </c>
      <c r="AB15" s="1">
        <f t="shared" si="2"/>
        <v>1.5260661126490456</v>
      </c>
      <c r="AC15" s="1">
        <f t="shared" si="2"/>
        <v>1.6286771388214418</v>
      </c>
      <c r="AD15" s="1">
        <f t="shared" si="2"/>
        <v>1.674524618600598</v>
      </c>
      <c r="AE15" s="1">
        <f t="shared" si="2"/>
        <v>1.8426320444575028</v>
      </c>
      <c r="AF15" s="1">
        <f t="shared" si="2"/>
        <v>1.9714416305037026</v>
      </c>
      <c r="AG15" s="1">
        <f t="shared" si="2"/>
        <v>1.3448594068552389</v>
      </c>
      <c r="AH15" s="1">
        <f t="shared" si="2"/>
        <v>1.7684027914817264</v>
      </c>
      <c r="AI15" s="1">
        <f t="shared" si="2"/>
        <v>1.6876238985374996</v>
      </c>
      <c r="AJ15" s="1">
        <f t="shared" si="2"/>
        <v>1.8841130975910245</v>
      </c>
      <c r="AK15" s="1">
        <f t="shared" si="2"/>
        <v>1.7138224584113027</v>
      </c>
      <c r="AL15" s="1">
        <f t="shared" si="2"/>
        <v>1.7596699381904588</v>
      </c>
      <c r="AM15" s="1">
        <f t="shared" si="2"/>
        <v>1.6374099921127099</v>
      </c>
      <c r="AN15" s="1">
        <f t="shared" si="2"/>
        <v>1.6548756986952451</v>
      </c>
      <c r="AO15" s="1">
        <f t="shared" si="2"/>
        <v>1.829532764520601</v>
      </c>
      <c r="AP15" s="1">
        <f t="shared" si="2"/>
        <v>1.5653639524597505</v>
      </c>
      <c r="AQ15" s="1">
        <f t="shared" si="2"/>
        <v>1.5566310991684829</v>
      </c>
      <c r="AR15" s="1">
        <f t="shared" si="2"/>
        <v>1.7312881649938383</v>
      </c>
      <c r="AS15" s="1">
        <f t="shared" si="2"/>
        <v>1.9561591372439839</v>
      </c>
      <c r="AT15" s="1">
        <f t="shared" si="2"/>
        <v>1.8317159778434178</v>
      </c>
      <c r="AU15" s="1">
        <f t="shared" si="2"/>
        <v>1.5806464457194691</v>
      </c>
      <c r="AV15" s="1">
        <f t="shared" si="2"/>
        <v>1.7684027914817264</v>
      </c>
      <c r="AW15" s="1">
        <f t="shared" si="2"/>
        <v>1.6352267787898926</v>
      </c>
      <c r="AX15" s="1">
        <f t="shared" si="2"/>
        <v>1.6461428454039775</v>
      </c>
      <c r="AY15" s="1">
        <f t="shared" si="2"/>
        <v>1.6767078319234148</v>
      </c>
      <c r="AZ15" s="1">
        <f t="shared" si="2"/>
        <v>1.6439596320811607</v>
      </c>
      <c r="BA15" s="1">
        <f t="shared" si="2"/>
        <v>1.8448152577803196</v>
      </c>
      <c r="BB15" s="1">
        <f t="shared" si="2"/>
        <v>1.3688747534062253</v>
      </c>
      <c r="BC15" s="1">
        <f t="shared" si="2"/>
        <v>1.7247385250253877</v>
      </c>
      <c r="BD15" s="1">
        <f t="shared" si="2"/>
        <v>1.5653639524597505</v>
      </c>
      <c r="BE15" s="1">
        <f t="shared" si="2"/>
        <v>1.681074258569049</v>
      </c>
      <c r="BF15" s="1">
        <f t="shared" si="2"/>
        <v>1.6526924853724285</v>
      </c>
      <c r="BG15" s="1">
        <f t="shared" si="2"/>
        <v>1.6985399651515842</v>
      </c>
      <c r="BH15" s="1">
        <f t="shared" si="2"/>
        <v>1.9168612974332786</v>
      </c>
      <c r="BI15" s="1">
        <f t="shared" si="2"/>
        <v>1.6417764187583437</v>
      </c>
      <c r="BJ15" s="1">
        <f t="shared" si="2"/>
        <v>1.7596699381904588</v>
      </c>
      <c r="BK15" s="1">
        <f t="shared" si="2"/>
        <v>1.5042339794208761</v>
      </c>
      <c r="BL15" s="1">
        <f t="shared" si="2"/>
        <v>1.6483260587267945</v>
      </c>
      <c r="BM15" s="1">
        <f t="shared" si="2"/>
        <v>1.7487538715763737</v>
      </c>
      <c r="BN15" s="1">
        <f t="shared" si="2"/>
        <v>1.8688306043313063</v>
      </c>
      <c r="BO15" s="1">
        <f t="shared" si="2"/>
        <v>1.8841130975910245</v>
      </c>
      <c r="BP15" s="1">
        <f t="shared" si="2"/>
        <v>1.3579586867921405</v>
      </c>
      <c r="BQ15" s="1">
        <f t="shared" si="3"/>
        <v>1.6461428454039775</v>
      </c>
      <c r="BR15" s="1">
        <f t="shared" si="3"/>
        <v>1.4431040063820015</v>
      </c>
      <c r="BS15" s="1">
        <f t="shared" si="3"/>
        <v>1.5260661126490456</v>
      </c>
      <c r="BT15" s="1">
        <f t="shared" si="3"/>
        <v>1.5609975258141167</v>
      </c>
      <c r="BU15" s="1">
        <f t="shared" si="3"/>
        <v>1.6548756986952451</v>
      </c>
      <c r="BV15" s="1">
        <f t="shared" si="3"/>
        <v>1.7094560317656691</v>
      </c>
      <c r="BW15" s="1">
        <f t="shared" si="3"/>
        <v>1.2182330341318559</v>
      </c>
      <c r="BX15" s="1">
        <f t="shared" si="3"/>
        <v>1.3885236733115778</v>
      </c>
      <c r="BY15" s="1">
        <f t="shared" si="3"/>
        <v>1.3950733132800286</v>
      </c>
      <c r="BZ15" s="1">
        <f t="shared" si="3"/>
        <v>1.6286771388214418</v>
      </c>
      <c r="CA15" s="1">
        <f t="shared" si="3"/>
        <v>1.6155778588845402</v>
      </c>
      <c r="CB15" s="1">
        <f t="shared" si="3"/>
        <v>1.908128444142011</v>
      </c>
      <c r="CC15" s="1">
        <f t="shared" si="3"/>
        <v>1.9583423505668007</v>
      </c>
      <c r="CD15" s="1">
        <f t="shared" si="3"/>
        <v>1.3928900999572118</v>
      </c>
      <c r="CE15" s="1">
        <f t="shared" si="3"/>
        <v>1.2247826741003069</v>
      </c>
      <c r="CF15" s="1">
        <f t="shared" si="3"/>
        <v>1.2444315940056592</v>
      </c>
      <c r="CG15" s="1">
        <f t="shared" si="3"/>
        <v>1.5522646725228488</v>
      </c>
      <c r="CH15" s="1">
        <f t="shared" si="3"/>
        <v>1.5347989659403132</v>
      </c>
      <c r="CI15" s="1">
        <f t="shared" si="3"/>
        <v>1.7269217383482045</v>
      </c>
      <c r="CJ15" s="1">
        <f t="shared" si="3"/>
        <v>1.7880517113870791</v>
      </c>
      <c r="CK15" s="1">
        <f t="shared" si="3"/>
        <v>1.3011951403988999</v>
      </c>
      <c r="CL15" s="1">
        <f t="shared" si="3"/>
        <v>1.6941735385059502</v>
      </c>
      <c r="CM15" s="1">
        <f t="shared" si="3"/>
        <v>1.4452872197048185</v>
      </c>
      <c r="CN15" s="1">
        <f t="shared" si="3"/>
        <v>1.4911346994839743</v>
      </c>
      <c r="CO15" s="1">
        <f t="shared" si="3"/>
        <v>1.5784632323966521</v>
      </c>
      <c r="CP15" s="1">
        <f t="shared" si="3"/>
        <v>1.6767078319234148</v>
      </c>
      <c r="CQ15" s="1">
        <f t="shared" si="3"/>
        <v>1.8841130975910245</v>
      </c>
      <c r="CR15" s="1">
        <f t="shared" si="3"/>
        <v>1.0697745281803035</v>
      </c>
      <c r="CS15" s="1">
        <f t="shared" si="3"/>
        <v>1.5522646725228488</v>
      </c>
      <c r="CT15" s="1">
        <f t="shared" si="3"/>
        <v>1.4103558065397472</v>
      </c>
      <c r="CU15" s="1">
        <f t="shared" si="3"/>
        <v>1.4714857795786218</v>
      </c>
      <c r="CV15" s="1">
        <f t="shared" si="3"/>
        <v>1.5107836193893267</v>
      </c>
      <c r="CW15" s="1">
        <f t="shared" si="3"/>
        <v>1.7443874449307402</v>
      </c>
      <c r="CX15" s="1">
        <f t="shared" si="3"/>
        <v>2.1635644029115939</v>
      </c>
      <c r="CY15" s="1">
        <f t="shared" si="3"/>
        <v>0.98244599526762577</v>
      </c>
      <c r="CZ15" s="1">
        <f t="shared" si="3"/>
        <v>1.2400651673600254</v>
      </c>
      <c r="DA15" s="1">
        <f t="shared" si="3"/>
        <v>1.4016229532484794</v>
      </c>
      <c r="DB15" s="1">
        <f t="shared" si="3"/>
        <v>1.5544478858456656</v>
      </c>
      <c r="DC15" s="1">
        <f t="shared" si="3"/>
        <v>1.4867682728383405</v>
      </c>
      <c r="DD15" s="1">
        <f t="shared" si="3"/>
        <v>1.8207999112293334</v>
      </c>
      <c r="DE15" s="1">
        <f t="shared" si="3"/>
        <v>1.912494870787645</v>
      </c>
      <c r="DF15" s="1">
        <f t="shared" si="3"/>
        <v>1.1352709278648121</v>
      </c>
      <c r="DG15" s="1">
        <f t="shared" si="3"/>
        <v>1.0741409548259375</v>
      </c>
      <c r="DH15" s="1">
        <f t="shared" si="3"/>
        <v>1.0894234480856562</v>
      </c>
      <c r="DI15" s="1">
        <f t="shared" si="3"/>
        <v>1.4300047264450997</v>
      </c>
      <c r="DJ15" s="1">
        <f t="shared" si="3"/>
        <v>1.4452872197048185</v>
      </c>
      <c r="DK15" s="1">
        <f t="shared" si="3"/>
        <v>1.8884795242366585</v>
      </c>
      <c r="DL15" s="1">
        <f t="shared" si="3"/>
        <v>1.9605255638896177</v>
      </c>
    </row>
    <row r="16" spans="2:116" x14ac:dyDescent="0.25">
      <c r="B16">
        <v>3</v>
      </c>
      <c r="C16" t="s">
        <v>8</v>
      </c>
      <c r="D16" s="1">
        <f t="shared" si="4"/>
        <v>3.7180359218240699</v>
      </c>
      <c r="E16" s="1">
        <f t="shared" si="4"/>
        <v>16.498784403094309</v>
      </c>
      <c r="F16" s="1">
        <f t="shared" si="4"/>
        <v>14.407389197068271</v>
      </c>
      <c r="G16" s="1">
        <f t="shared" si="4"/>
        <v>13.942634706840263</v>
      </c>
      <c r="H16" s="1">
        <f t="shared" si="4"/>
        <v>14.87214368729628</v>
      </c>
      <c r="I16" s="1">
        <f t="shared" si="4"/>
        <v>15.104520932410285</v>
      </c>
      <c r="J16" s="1">
        <f t="shared" si="4"/>
        <v>14.639766442182275</v>
      </c>
      <c r="K16" s="5">
        <f t="shared" si="4"/>
        <v>15.569275422638293</v>
      </c>
      <c r="L16" s="1">
        <f t="shared" si="4"/>
        <v>17.195916138436324</v>
      </c>
      <c r="M16" s="1">
        <f t="shared" si="4"/>
        <v>14.87214368729628</v>
      </c>
      <c r="N16" s="1">
        <f t="shared" si="4"/>
        <v>13.942634706840263</v>
      </c>
      <c r="O16" s="1">
        <f t="shared" si="4"/>
        <v>14.87214368729628</v>
      </c>
      <c r="P16" s="1">
        <f t="shared" si="4"/>
        <v>15.801652667752297</v>
      </c>
      <c r="Q16" s="1">
        <f t="shared" si="4"/>
        <v>18.590179609120348</v>
      </c>
      <c r="R16" s="1">
        <f t="shared" si="4"/>
        <v>15.336898177524288</v>
      </c>
      <c r="S16" s="1">
        <f t="shared" si="4"/>
        <v>17.428293383550329</v>
      </c>
      <c r="T16" s="1">
        <f t="shared" si="2"/>
        <v>14.87214368729628</v>
      </c>
      <c r="U16" s="1">
        <f t="shared" si="2"/>
        <v>14.407389197068271</v>
      </c>
      <c r="V16" s="1">
        <f t="shared" si="2"/>
        <v>15.104520932410285</v>
      </c>
      <c r="W16" s="1">
        <f t="shared" si="2"/>
        <v>15.569275422638293</v>
      </c>
      <c r="X16" s="1">
        <f t="shared" si="2"/>
        <v>15.569275422638293</v>
      </c>
      <c r="Y16" s="1">
        <f t="shared" si="2"/>
        <v>13.710257461726258</v>
      </c>
      <c r="Z16" s="1">
        <f t="shared" si="2"/>
        <v>18.822556854234353</v>
      </c>
      <c r="AA16" s="1">
        <f t="shared" si="2"/>
        <v>14.407389197068271</v>
      </c>
      <c r="AB16" s="1">
        <f t="shared" si="2"/>
        <v>13.245502971498249</v>
      </c>
      <c r="AC16" s="1">
        <f t="shared" si="2"/>
        <v>14.639766442182275</v>
      </c>
      <c r="AD16" s="1">
        <f t="shared" si="2"/>
        <v>14.87214368729628</v>
      </c>
      <c r="AE16" s="1">
        <f t="shared" si="2"/>
        <v>16.963538893322319</v>
      </c>
      <c r="AF16" s="1">
        <f t="shared" si="2"/>
        <v>12.780748481270241</v>
      </c>
      <c r="AG16" s="1">
        <f t="shared" si="2"/>
        <v>15.336898177524288</v>
      </c>
      <c r="AH16" s="1">
        <f t="shared" si="2"/>
        <v>14.639766442182275</v>
      </c>
      <c r="AI16" s="1">
        <f t="shared" si="2"/>
        <v>13.477880216612254</v>
      </c>
      <c r="AJ16" s="1">
        <f t="shared" si="2"/>
        <v>14.639766442182275</v>
      </c>
      <c r="AK16" s="1">
        <f t="shared" si="2"/>
        <v>15.336898177524288</v>
      </c>
      <c r="AL16" s="1">
        <f t="shared" si="2"/>
        <v>15.801652667752297</v>
      </c>
      <c r="AM16" s="1">
        <f t="shared" si="2"/>
        <v>15.104520932410285</v>
      </c>
      <c r="AN16" s="1">
        <f t="shared" si="2"/>
        <v>18.357802364006346</v>
      </c>
      <c r="AO16" s="1">
        <f t="shared" si="2"/>
        <v>15.104520932410285</v>
      </c>
      <c r="AP16" s="1">
        <f t="shared" si="2"/>
        <v>14.639766442182275</v>
      </c>
      <c r="AQ16" s="1">
        <f t="shared" si="2"/>
        <v>14.87214368729628</v>
      </c>
      <c r="AR16" s="1">
        <f t="shared" si="2"/>
        <v>15.801652667752297</v>
      </c>
      <c r="AS16" s="1">
        <f t="shared" si="2"/>
        <v>15.336898177524288</v>
      </c>
      <c r="AT16" s="1">
        <f t="shared" si="2"/>
        <v>17.660670628664331</v>
      </c>
      <c r="AU16" s="1">
        <f t="shared" si="2"/>
        <v>17.195916138436324</v>
      </c>
      <c r="AV16" s="1">
        <f t="shared" si="2"/>
        <v>12.315993991042232</v>
      </c>
      <c r="AW16" s="1">
        <f t="shared" si="2"/>
        <v>12.780748481270241</v>
      </c>
      <c r="AX16" s="1">
        <f t="shared" si="2"/>
        <v>14.407389197068271</v>
      </c>
      <c r="AY16" s="1">
        <f t="shared" si="2"/>
        <v>15.336898177524288</v>
      </c>
      <c r="AZ16" s="1">
        <f t="shared" si="2"/>
        <v>16.731161648208314</v>
      </c>
      <c r="BA16" s="1">
        <f t="shared" si="2"/>
        <v>17.660670628664331</v>
      </c>
      <c r="BB16" s="1">
        <f t="shared" si="2"/>
        <v>18.357802364006346</v>
      </c>
      <c r="BC16" s="1">
        <f t="shared" si="2"/>
        <v>11.15410776547221</v>
      </c>
      <c r="BD16" s="1">
        <f t="shared" si="2"/>
        <v>11.851239500814224</v>
      </c>
      <c r="BE16" s="1">
        <f t="shared" si="2"/>
        <v>13.710257461726258</v>
      </c>
      <c r="BF16" s="1">
        <f t="shared" si="2"/>
        <v>16.034029912866302</v>
      </c>
      <c r="BG16" s="1">
        <f t="shared" si="2"/>
        <v>21.843461040716409</v>
      </c>
      <c r="BH16" s="1">
        <f t="shared" si="2"/>
        <v>15.336898177524288</v>
      </c>
      <c r="BI16" s="1">
        <f t="shared" si="2"/>
        <v>18.822556854234353</v>
      </c>
      <c r="BJ16" s="1">
        <f t="shared" si="2"/>
        <v>15.336898177524288</v>
      </c>
      <c r="BK16" s="1">
        <f t="shared" si="2"/>
        <v>13.942634706840263</v>
      </c>
      <c r="BL16" s="1">
        <f t="shared" si="2"/>
        <v>15.336898177524288</v>
      </c>
      <c r="BM16" s="1">
        <f t="shared" si="2"/>
        <v>15.336898177524288</v>
      </c>
      <c r="BN16" s="1">
        <f t="shared" si="2"/>
        <v>16.034029912866302</v>
      </c>
      <c r="BO16" s="1">
        <f t="shared" si="2"/>
        <v>14.639766442182275</v>
      </c>
      <c r="BP16" s="1">
        <f t="shared" si="2"/>
        <v>17.893047873778336</v>
      </c>
      <c r="BQ16" s="1">
        <f t="shared" si="3"/>
        <v>18.822556854234353</v>
      </c>
      <c r="BR16" s="1">
        <f t="shared" si="3"/>
        <v>14.407389197068271</v>
      </c>
      <c r="BS16" s="1">
        <f t="shared" si="3"/>
        <v>15.801652667752297</v>
      </c>
      <c r="BT16" s="1">
        <f t="shared" si="3"/>
        <v>15.801652667752297</v>
      </c>
      <c r="BU16" s="1">
        <f t="shared" si="3"/>
        <v>13.710257461726258</v>
      </c>
      <c r="BV16" s="1">
        <f t="shared" si="3"/>
        <v>15.336898177524288</v>
      </c>
      <c r="BW16" s="1">
        <f t="shared" si="3"/>
        <v>19.287311344462363</v>
      </c>
      <c r="BX16" s="1">
        <f t="shared" si="3"/>
        <v>17.195916138436324</v>
      </c>
      <c r="BY16" s="1">
        <f t="shared" si="3"/>
        <v>14.639766442182275</v>
      </c>
      <c r="BZ16" s="1">
        <f t="shared" si="3"/>
        <v>14.639766442182275</v>
      </c>
      <c r="CA16" s="1">
        <f t="shared" si="3"/>
        <v>16.498784403094309</v>
      </c>
      <c r="CB16" s="1">
        <f t="shared" si="3"/>
        <v>17.195916138436324</v>
      </c>
      <c r="CC16" s="1">
        <f t="shared" si="3"/>
        <v>14.407389197068271</v>
      </c>
      <c r="CD16" s="1">
        <f t="shared" si="3"/>
        <v>19.054934099348358</v>
      </c>
      <c r="CE16" s="1">
        <f t="shared" si="3"/>
        <v>10.224598785016193</v>
      </c>
      <c r="CF16" s="1">
        <f t="shared" si="3"/>
        <v>15.336898177524288</v>
      </c>
      <c r="CG16" s="1">
        <f t="shared" si="3"/>
        <v>10.689353275244201</v>
      </c>
      <c r="CH16" s="1">
        <f t="shared" si="3"/>
        <v>16.731161648208314</v>
      </c>
      <c r="CI16" s="1">
        <f t="shared" si="3"/>
        <v>20.681574815146391</v>
      </c>
      <c r="CJ16" s="1">
        <f t="shared" si="3"/>
        <v>16.731161648208314</v>
      </c>
      <c r="CK16" s="1">
        <f t="shared" si="3"/>
        <v>15.336898177524288</v>
      </c>
      <c r="CL16" s="1">
        <f t="shared" si="3"/>
        <v>15.336898177524288</v>
      </c>
      <c r="CM16" s="1">
        <f t="shared" si="3"/>
        <v>13.710257461726258</v>
      </c>
      <c r="CN16" s="1">
        <f t="shared" si="3"/>
        <v>15.104520932410285</v>
      </c>
      <c r="CO16" s="1">
        <f t="shared" si="3"/>
        <v>15.104520932410285</v>
      </c>
      <c r="CP16" s="1">
        <f t="shared" si="3"/>
        <v>14.87214368729628</v>
      </c>
      <c r="CQ16" s="1">
        <f t="shared" si="3"/>
        <v>14.639766442182275</v>
      </c>
      <c r="CR16" s="1">
        <f t="shared" si="3"/>
        <v>17.660670628664331</v>
      </c>
      <c r="CS16" s="1">
        <f t="shared" si="3"/>
        <v>13.942634706840263</v>
      </c>
      <c r="CT16" s="1">
        <f t="shared" si="3"/>
        <v>13.477880216612254</v>
      </c>
      <c r="CU16" s="1">
        <f t="shared" si="3"/>
        <v>14.639766442182275</v>
      </c>
      <c r="CV16" s="1">
        <f t="shared" si="3"/>
        <v>15.104520932410285</v>
      </c>
      <c r="CW16" s="1">
        <f t="shared" si="3"/>
        <v>16.034029912866302</v>
      </c>
      <c r="CX16" s="1">
        <f t="shared" si="3"/>
        <v>14.87214368729628</v>
      </c>
      <c r="CY16" s="1">
        <f t="shared" si="3"/>
        <v>16.034029912866302</v>
      </c>
      <c r="CZ16" s="1">
        <f t="shared" si="3"/>
        <v>12.083616745928227</v>
      </c>
      <c r="DA16" s="1">
        <f t="shared" si="3"/>
        <v>11.618862255700218</v>
      </c>
      <c r="DB16" s="1">
        <f t="shared" si="3"/>
        <v>13.477880216612254</v>
      </c>
      <c r="DC16" s="1">
        <f t="shared" si="3"/>
        <v>16.034029912866302</v>
      </c>
      <c r="DD16" s="1">
        <f t="shared" si="3"/>
        <v>19.984443079804375</v>
      </c>
      <c r="DE16" s="1">
        <f t="shared" si="3"/>
        <v>17.428293383550329</v>
      </c>
      <c r="DF16" s="1">
        <f t="shared" si="3"/>
        <v>16.963538893322319</v>
      </c>
      <c r="DG16" s="1">
        <f t="shared" si="3"/>
        <v>7.2036945985341356</v>
      </c>
      <c r="DH16" s="1">
        <f t="shared" si="3"/>
        <v>13.013125726384246</v>
      </c>
      <c r="DI16" s="1">
        <f t="shared" si="3"/>
        <v>2.0913952060260392</v>
      </c>
      <c r="DJ16" s="1">
        <f t="shared" si="3"/>
        <v>13.477880216612254</v>
      </c>
      <c r="DK16" s="1">
        <f t="shared" si="3"/>
        <v>19.519688589576369</v>
      </c>
      <c r="DL16" s="1">
        <f t="shared" si="3"/>
        <v>13.942634706840263</v>
      </c>
    </row>
    <row r="17" spans="1:116" x14ac:dyDescent="0.25">
      <c r="B17">
        <v>4</v>
      </c>
      <c r="C17" t="s">
        <v>2</v>
      </c>
      <c r="D17" s="1">
        <f t="shared" si="4"/>
        <v>0</v>
      </c>
      <c r="E17" s="1">
        <f t="shared" si="2"/>
        <v>0</v>
      </c>
      <c r="F17" s="1">
        <f t="shared" si="2"/>
        <v>0</v>
      </c>
      <c r="G17" s="1">
        <f t="shared" si="2"/>
        <v>0</v>
      </c>
      <c r="H17" s="1">
        <f t="shared" si="2"/>
        <v>0</v>
      </c>
      <c r="I17" s="1">
        <f t="shared" si="2"/>
        <v>0</v>
      </c>
      <c r="J17" s="1">
        <f t="shared" si="2"/>
        <v>0</v>
      </c>
      <c r="K17" s="5">
        <f t="shared" si="2"/>
        <v>0</v>
      </c>
      <c r="L17" s="1">
        <f t="shared" si="2"/>
        <v>0</v>
      </c>
      <c r="M17" s="1">
        <f t="shared" si="2"/>
        <v>0</v>
      </c>
      <c r="N17" s="1">
        <f t="shared" si="2"/>
        <v>0</v>
      </c>
      <c r="O17" s="1">
        <f t="shared" si="2"/>
        <v>0</v>
      </c>
      <c r="P17" s="1">
        <f t="shared" si="2"/>
        <v>0</v>
      </c>
      <c r="Q17" s="1">
        <f t="shared" si="2"/>
        <v>0</v>
      </c>
      <c r="R17" s="1">
        <f t="shared" si="2"/>
        <v>0</v>
      </c>
      <c r="S17" s="1">
        <f t="shared" si="2"/>
        <v>0</v>
      </c>
      <c r="T17" s="1">
        <f t="shared" si="2"/>
        <v>0</v>
      </c>
      <c r="U17" s="1">
        <f t="shared" si="2"/>
        <v>0</v>
      </c>
      <c r="V17" s="1">
        <f t="shared" si="2"/>
        <v>0</v>
      </c>
      <c r="W17" s="1">
        <f t="shared" si="2"/>
        <v>0</v>
      </c>
      <c r="X17" s="1">
        <f t="shared" si="2"/>
        <v>0</v>
      </c>
      <c r="Y17" s="1">
        <f t="shared" si="2"/>
        <v>0</v>
      </c>
      <c r="Z17" s="1">
        <f t="shared" si="2"/>
        <v>0</v>
      </c>
      <c r="AA17" s="1">
        <f t="shared" si="2"/>
        <v>0</v>
      </c>
      <c r="AB17" s="1">
        <f t="shared" si="2"/>
        <v>0</v>
      </c>
      <c r="AC17" s="1">
        <f t="shared" si="2"/>
        <v>0</v>
      </c>
      <c r="AD17" s="1">
        <f t="shared" si="2"/>
        <v>0</v>
      </c>
      <c r="AE17" s="1">
        <f t="shared" si="2"/>
        <v>0</v>
      </c>
      <c r="AF17" s="1">
        <f t="shared" si="2"/>
        <v>0</v>
      </c>
      <c r="AG17" s="1">
        <f t="shared" si="2"/>
        <v>0</v>
      </c>
      <c r="AH17" s="1">
        <f t="shared" si="2"/>
        <v>0</v>
      </c>
      <c r="AI17" s="1">
        <f t="shared" si="2"/>
        <v>0</v>
      </c>
      <c r="AJ17" s="1">
        <f t="shared" si="2"/>
        <v>0</v>
      </c>
      <c r="AK17" s="1">
        <f t="shared" si="2"/>
        <v>0</v>
      </c>
      <c r="AL17" s="1">
        <f t="shared" si="2"/>
        <v>0</v>
      </c>
      <c r="AM17" s="1">
        <f t="shared" si="2"/>
        <v>0</v>
      </c>
      <c r="AN17" s="1">
        <f t="shared" si="2"/>
        <v>0</v>
      </c>
      <c r="AO17" s="1">
        <f t="shared" si="2"/>
        <v>0</v>
      </c>
      <c r="AP17" s="1">
        <f t="shared" si="2"/>
        <v>0</v>
      </c>
      <c r="AQ17" s="1">
        <f t="shared" si="2"/>
        <v>0</v>
      </c>
      <c r="AR17" s="1">
        <f t="shared" si="2"/>
        <v>0</v>
      </c>
      <c r="AS17" s="1">
        <f t="shared" si="2"/>
        <v>0</v>
      </c>
      <c r="AT17" s="1">
        <f t="shared" si="2"/>
        <v>0</v>
      </c>
      <c r="AU17" s="1">
        <f t="shared" si="2"/>
        <v>0</v>
      </c>
      <c r="AV17" s="1">
        <f t="shared" si="2"/>
        <v>0</v>
      </c>
      <c r="AW17" s="1">
        <f t="shared" si="2"/>
        <v>0</v>
      </c>
      <c r="AX17" s="1">
        <f t="shared" si="2"/>
        <v>0</v>
      </c>
      <c r="AY17" s="1">
        <f t="shared" si="2"/>
        <v>0</v>
      </c>
      <c r="AZ17" s="1">
        <f t="shared" si="2"/>
        <v>0</v>
      </c>
      <c r="BA17" s="1">
        <f t="shared" si="2"/>
        <v>0</v>
      </c>
      <c r="BB17" s="1">
        <f t="shared" si="2"/>
        <v>0</v>
      </c>
      <c r="BC17" s="1">
        <f t="shared" si="2"/>
        <v>0</v>
      </c>
      <c r="BD17" s="1">
        <f t="shared" si="2"/>
        <v>0</v>
      </c>
      <c r="BE17" s="1">
        <f t="shared" si="2"/>
        <v>0</v>
      </c>
      <c r="BF17" s="1">
        <f t="shared" si="2"/>
        <v>0</v>
      </c>
      <c r="BG17" s="1">
        <f t="shared" si="2"/>
        <v>0</v>
      </c>
      <c r="BH17" s="1">
        <f t="shared" si="2"/>
        <v>0</v>
      </c>
      <c r="BI17" s="1">
        <f t="shared" si="2"/>
        <v>0</v>
      </c>
      <c r="BJ17" s="1">
        <f t="shared" si="2"/>
        <v>0</v>
      </c>
      <c r="BK17" s="1">
        <f t="shared" si="2"/>
        <v>0</v>
      </c>
      <c r="BL17" s="1">
        <f t="shared" si="2"/>
        <v>0</v>
      </c>
      <c r="BM17" s="1">
        <f t="shared" si="2"/>
        <v>0</v>
      </c>
      <c r="BN17" s="1">
        <f t="shared" si="2"/>
        <v>0</v>
      </c>
      <c r="BO17" s="1">
        <f t="shared" si="2"/>
        <v>0</v>
      </c>
      <c r="BP17" s="1">
        <f t="shared" si="2"/>
        <v>0</v>
      </c>
      <c r="BQ17" s="1">
        <f t="shared" si="3"/>
        <v>0</v>
      </c>
      <c r="BR17" s="1">
        <f t="shared" si="3"/>
        <v>0</v>
      </c>
      <c r="BS17" s="1">
        <f t="shared" si="3"/>
        <v>0</v>
      </c>
      <c r="BT17" s="1">
        <f t="shared" si="3"/>
        <v>0</v>
      </c>
      <c r="BU17" s="1">
        <f t="shared" si="3"/>
        <v>0</v>
      </c>
      <c r="BV17" s="1">
        <f t="shared" si="3"/>
        <v>0</v>
      </c>
      <c r="BW17" s="1">
        <f t="shared" si="3"/>
        <v>0</v>
      </c>
      <c r="BX17" s="1">
        <f t="shared" si="3"/>
        <v>0</v>
      </c>
      <c r="BY17" s="1">
        <f t="shared" si="3"/>
        <v>0</v>
      </c>
      <c r="BZ17" s="1">
        <f t="shared" si="3"/>
        <v>0</v>
      </c>
      <c r="CA17" s="1">
        <f t="shared" si="3"/>
        <v>0</v>
      </c>
      <c r="CB17" s="1">
        <f t="shared" si="3"/>
        <v>0</v>
      </c>
      <c r="CC17" s="1">
        <f t="shared" si="3"/>
        <v>0</v>
      </c>
      <c r="CD17" s="1">
        <f t="shared" si="3"/>
        <v>0</v>
      </c>
      <c r="CE17" s="1">
        <f t="shared" si="3"/>
        <v>0</v>
      </c>
      <c r="CF17" s="1">
        <f t="shared" si="3"/>
        <v>0</v>
      </c>
      <c r="CG17" s="1">
        <f t="shared" si="3"/>
        <v>0</v>
      </c>
      <c r="CH17" s="1">
        <f t="shared" si="3"/>
        <v>0</v>
      </c>
      <c r="CI17" s="1">
        <f t="shared" si="3"/>
        <v>0</v>
      </c>
      <c r="CJ17" s="1">
        <f t="shared" si="3"/>
        <v>0</v>
      </c>
      <c r="CK17" s="1">
        <f t="shared" si="3"/>
        <v>0</v>
      </c>
      <c r="CL17" s="1">
        <f t="shared" si="3"/>
        <v>0</v>
      </c>
      <c r="CM17" s="1">
        <f t="shared" si="3"/>
        <v>0</v>
      </c>
      <c r="CN17" s="1">
        <f t="shared" si="3"/>
        <v>0</v>
      </c>
      <c r="CO17" s="1">
        <f t="shared" si="3"/>
        <v>0</v>
      </c>
      <c r="CP17" s="1">
        <f t="shared" si="3"/>
        <v>0</v>
      </c>
      <c r="CQ17" s="1">
        <f t="shared" si="3"/>
        <v>0</v>
      </c>
      <c r="CR17" s="1">
        <f t="shared" si="3"/>
        <v>0</v>
      </c>
      <c r="CS17" s="1">
        <f t="shared" si="3"/>
        <v>0</v>
      </c>
      <c r="CT17" s="1">
        <f t="shared" si="3"/>
        <v>0</v>
      </c>
      <c r="CU17" s="1">
        <f t="shared" si="3"/>
        <v>0</v>
      </c>
      <c r="CV17" s="1">
        <f t="shared" si="3"/>
        <v>0</v>
      </c>
      <c r="CW17" s="1">
        <f t="shared" si="3"/>
        <v>0</v>
      </c>
      <c r="CX17" s="1">
        <f t="shared" si="3"/>
        <v>0</v>
      </c>
      <c r="CY17" s="1">
        <f t="shared" si="3"/>
        <v>0</v>
      </c>
      <c r="CZ17" s="1">
        <f t="shared" si="3"/>
        <v>0</v>
      </c>
      <c r="DA17" s="1">
        <f t="shared" si="3"/>
        <v>0</v>
      </c>
      <c r="DB17" s="1">
        <f t="shared" si="3"/>
        <v>0</v>
      </c>
      <c r="DC17" s="1">
        <f t="shared" si="3"/>
        <v>0</v>
      </c>
      <c r="DD17" s="1">
        <f t="shared" si="3"/>
        <v>0</v>
      </c>
      <c r="DE17" s="1">
        <f t="shared" si="3"/>
        <v>0</v>
      </c>
      <c r="DF17" s="1">
        <f t="shared" si="3"/>
        <v>0</v>
      </c>
      <c r="DG17" s="1">
        <f t="shared" si="3"/>
        <v>0</v>
      </c>
      <c r="DH17" s="1">
        <f t="shared" si="3"/>
        <v>0</v>
      </c>
      <c r="DI17" s="1">
        <f t="shared" si="3"/>
        <v>0</v>
      </c>
      <c r="DJ17" s="1">
        <f t="shared" si="3"/>
        <v>0</v>
      </c>
      <c r="DK17" s="1">
        <f t="shared" si="3"/>
        <v>0</v>
      </c>
      <c r="DL17" s="1">
        <f t="shared" si="3"/>
        <v>0</v>
      </c>
    </row>
    <row r="18" spans="1:116" x14ac:dyDescent="0.25">
      <c r="B18">
        <v>5</v>
      </c>
      <c r="C18" t="s">
        <v>3</v>
      </c>
      <c r="D18" s="1">
        <f t="shared" si="4"/>
        <v>56.338529026529059</v>
      </c>
      <c r="E18" s="1">
        <f t="shared" si="2"/>
        <v>62.035683647189309</v>
      </c>
      <c r="F18" s="1">
        <f t="shared" si="2"/>
        <v>50.9578829959055</v>
      </c>
      <c r="G18" s="1">
        <f t="shared" si="2"/>
        <v>60.769649287042583</v>
      </c>
      <c r="H18" s="1">
        <f t="shared" si="2"/>
        <v>57.921071976712469</v>
      </c>
      <c r="I18" s="1">
        <f t="shared" si="2"/>
        <v>58.237580566749145</v>
      </c>
      <c r="J18" s="1">
        <f t="shared" si="2"/>
        <v>59.820123516932547</v>
      </c>
      <c r="K18" s="5">
        <f t="shared" si="2"/>
        <v>43.045168244988496</v>
      </c>
      <c r="L18" s="1">
        <f t="shared" si="2"/>
        <v>61.086157877079259</v>
      </c>
      <c r="M18" s="1">
        <f t="shared" si="2"/>
        <v>29.118790283374572</v>
      </c>
      <c r="N18" s="1">
        <f t="shared" si="2"/>
        <v>54.439477486308988</v>
      </c>
      <c r="O18" s="1">
        <f t="shared" si="2"/>
        <v>53.489951716198938</v>
      </c>
      <c r="P18" s="1">
        <f t="shared" si="2"/>
        <v>54.439477486308988</v>
      </c>
      <c r="Q18" s="1">
        <f t="shared" si="2"/>
        <v>58.554089156785814</v>
      </c>
      <c r="R18" s="1">
        <f t="shared" si="2"/>
        <v>47.476288505502019</v>
      </c>
      <c r="S18" s="1">
        <f t="shared" si="2"/>
        <v>58.554089156785814</v>
      </c>
      <c r="T18" s="1">
        <f t="shared" si="2"/>
        <v>28.485773103301209</v>
      </c>
      <c r="U18" s="1">
        <f t="shared" si="2"/>
        <v>41.146116704768417</v>
      </c>
      <c r="V18" s="1">
        <f t="shared" si="2"/>
        <v>54.755986076345664</v>
      </c>
      <c r="W18" s="1">
        <f t="shared" si="2"/>
        <v>52.540425946088895</v>
      </c>
      <c r="X18" s="1">
        <f t="shared" si="2"/>
        <v>59.820123516932547</v>
      </c>
      <c r="Y18" s="1">
        <f t="shared" si="2"/>
        <v>45.577236965281934</v>
      </c>
      <c r="Z18" s="1">
        <f t="shared" si="2"/>
        <v>56.022020436492383</v>
      </c>
      <c r="AA18" s="1">
        <f t="shared" si="2"/>
        <v>29.751807463447932</v>
      </c>
      <c r="AB18" s="1">
        <f t="shared" si="2"/>
        <v>48.425814275612055</v>
      </c>
      <c r="AC18" s="1">
        <f t="shared" si="2"/>
        <v>54.439477486308988</v>
      </c>
      <c r="AD18" s="1">
        <f t="shared" si="2"/>
        <v>51.590900175978859</v>
      </c>
      <c r="AE18" s="1">
        <f t="shared" si="2"/>
        <v>58.870597746822504</v>
      </c>
      <c r="AF18" s="1">
        <f t="shared" si="2"/>
        <v>37.664522214364936</v>
      </c>
      <c r="AG18" s="1">
        <f t="shared" si="2"/>
        <v>61.086157877079259</v>
      </c>
      <c r="AH18" s="1">
        <f t="shared" ref="AH18:CS19" si="5">(AH6*$B$12)/$B6*100</f>
        <v>45.893745555318617</v>
      </c>
      <c r="AI18" s="1">
        <f t="shared" si="5"/>
        <v>59.820123516932547</v>
      </c>
      <c r="AJ18" s="1">
        <f t="shared" si="5"/>
        <v>46.526762735391983</v>
      </c>
      <c r="AK18" s="1">
        <f t="shared" si="5"/>
        <v>57.288054796639102</v>
      </c>
      <c r="AL18" s="1">
        <f t="shared" si="5"/>
        <v>59.187106336859188</v>
      </c>
      <c r="AM18" s="1">
        <f t="shared" si="5"/>
        <v>52.540425946088895</v>
      </c>
      <c r="AN18" s="1">
        <f t="shared" si="5"/>
        <v>58.870597746822504</v>
      </c>
      <c r="AO18" s="1">
        <f t="shared" si="5"/>
        <v>26.903230153117814</v>
      </c>
      <c r="AP18" s="1">
        <f t="shared" si="5"/>
        <v>60.136632106969238</v>
      </c>
      <c r="AQ18" s="1">
        <f t="shared" si="5"/>
        <v>52.540425946088895</v>
      </c>
      <c r="AR18" s="1">
        <f t="shared" si="5"/>
        <v>52.223917356052219</v>
      </c>
      <c r="AS18" s="1">
        <f t="shared" si="5"/>
        <v>54.122968896272305</v>
      </c>
      <c r="AT18" s="1">
        <f t="shared" si="5"/>
        <v>38.614047984474972</v>
      </c>
      <c r="AU18" s="1">
        <f t="shared" si="5"/>
        <v>59.187106336859188</v>
      </c>
      <c r="AV18" s="1">
        <f t="shared" si="5"/>
        <v>16.774955271944048</v>
      </c>
      <c r="AW18" s="1">
        <f t="shared" si="5"/>
        <v>51.907408766015536</v>
      </c>
      <c r="AX18" s="1">
        <f t="shared" si="5"/>
        <v>52.223917356052219</v>
      </c>
      <c r="AY18" s="1">
        <f t="shared" si="5"/>
        <v>51.590900175978859</v>
      </c>
      <c r="AZ18" s="1">
        <f t="shared" si="5"/>
        <v>58.554089156785814</v>
      </c>
      <c r="BA18" s="1">
        <f t="shared" si="5"/>
        <v>46.84327132542866</v>
      </c>
      <c r="BB18" s="1">
        <f t="shared" si="5"/>
        <v>61.086157877079259</v>
      </c>
      <c r="BC18" s="1">
        <f t="shared" si="5"/>
        <v>12.343835011430524</v>
      </c>
      <c r="BD18" s="1">
        <f t="shared" si="5"/>
        <v>50.32486581583214</v>
      </c>
      <c r="BE18" s="1">
        <f t="shared" si="5"/>
        <v>50.641374405868824</v>
      </c>
      <c r="BF18" s="1">
        <f t="shared" si="5"/>
        <v>50.32486581583214</v>
      </c>
      <c r="BG18" s="1">
        <f t="shared" si="5"/>
        <v>60.4531406970059</v>
      </c>
      <c r="BH18" s="1">
        <f t="shared" si="5"/>
        <v>37.98103080440162</v>
      </c>
      <c r="BI18" s="1">
        <f t="shared" si="5"/>
        <v>62.035683647189309</v>
      </c>
      <c r="BJ18" s="1">
        <f t="shared" si="5"/>
        <v>42.412151064915136</v>
      </c>
      <c r="BK18" s="1">
        <f t="shared" si="5"/>
        <v>62.668700827262668</v>
      </c>
      <c r="BL18" s="1">
        <f t="shared" si="5"/>
        <v>56.65503761656575</v>
      </c>
      <c r="BM18" s="1">
        <f t="shared" si="5"/>
        <v>58.237580566749145</v>
      </c>
      <c r="BN18" s="1">
        <f t="shared" si="5"/>
        <v>56.65503761656575</v>
      </c>
      <c r="BO18" s="1">
        <f t="shared" si="5"/>
        <v>46.526762735391983</v>
      </c>
      <c r="BP18" s="1">
        <f t="shared" si="5"/>
        <v>53.806460306235628</v>
      </c>
      <c r="BQ18" s="1">
        <f t="shared" si="3"/>
        <v>18.040989632090767</v>
      </c>
      <c r="BR18" s="1">
        <f t="shared" si="3"/>
        <v>62.035683647189309</v>
      </c>
      <c r="BS18" s="1">
        <f t="shared" si="3"/>
        <v>55.07249466638234</v>
      </c>
      <c r="BT18" s="1">
        <f t="shared" si="3"/>
        <v>54.122968896272305</v>
      </c>
      <c r="BU18" s="1">
        <f t="shared" si="3"/>
        <v>58.554089156785814</v>
      </c>
      <c r="BV18" s="1">
        <f t="shared" si="3"/>
        <v>53.806460306235628</v>
      </c>
      <c r="BW18" s="1">
        <f t="shared" si="3"/>
        <v>50.008357225795464</v>
      </c>
      <c r="BX18" s="1">
        <f t="shared" si="3"/>
        <v>9.8117662911370829</v>
      </c>
      <c r="BY18" s="1">
        <f t="shared" si="3"/>
        <v>54.755986076345664</v>
      </c>
      <c r="BZ18" s="1">
        <f t="shared" si="3"/>
        <v>56.65503761656575</v>
      </c>
      <c r="CA18" s="1">
        <f t="shared" si="3"/>
        <v>48.742322865648738</v>
      </c>
      <c r="CB18" s="1">
        <f t="shared" si="3"/>
        <v>58.554089156785814</v>
      </c>
      <c r="CC18" s="1">
        <f t="shared" si="3"/>
        <v>41.4626252948051</v>
      </c>
      <c r="CD18" s="1">
        <f t="shared" si="3"/>
        <v>49.375340045722098</v>
      </c>
      <c r="CE18" s="1">
        <f t="shared" si="3"/>
        <v>9.8117662911370829</v>
      </c>
      <c r="CF18" s="1">
        <f t="shared" si="3"/>
        <v>42.095642474878453</v>
      </c>
      <c r="CG18" s="1">
        <f t="shared" si="3"/>
        <v>56.65503761656575</v>
      </c>
      <c r="CH18" s="1">
        <f t="shared" si="3"/>
        <v>44.311202605135222</v>
      </c>
      <c r="CI18" s="1">
        <f t="shared" si="3"/>
        <v>59.187106336859188</v>
      </c>
      <c r="CJ18" s="1">
        <f t="shared" si="3"/>
        <v>30.068316053484619</v>
      </c>
      <c r="CK18" s="1">
        <f t="shared" si="3"/>
        <v>59.820123516932547</v>
      </c>
      <c r="CL18" s="1">
        <f t="shared" si="3"/>
        <v>31.650859003668014</v>
      </c>
      <c r="CM18" s="1">
        <f t="shared" si="3"/>
        <v>61.402666467115942</v>
      </c>
      <c r="CN18" s="1">
        <f t="shared" si="3"/>
        <v>58.554089156785814</v>
      </c>
      <c r="CO18" s="1">
        <f t="shared" si="3"/>
        <v>56.65503761656575</v>
      </c>
      <c r="CP18" s="1">
        <f t="shared" si="3"/>
        <v>54.122968896272305</v>
      </c>
      <c r="CQ18" s="1">
        <f t="shared" si="3"/>
        <v>46.526762735391983</v>
      </c>
      <c r="CR18" s="1">
        <f t="shared" si="3"/>
        <v>52.223917356052219</v>
      </c>
      <c r="CS18" s="1">
        <f t="shared" si="3"/>
        <v>12.027326421393845</v>
      </c>
      <c r="CT18" s="1">
        <f t="shared" si="3"/>
        <v>48.109305685575379</v>
      </c>
      <c r="CU18" s="1">
        <f t="shared" si="3"/>
        <v>50.641374405868824</v>
      </c>
      <c r="CV18" s="1">
        <f t="shared" si="3"/>
        <v>49.058831455685429</v>
      </c>
      <c r="CW18" s="1">
        <f t="shared" si="3"/>
        <v>58.554089156785814</v>
      </c>
      <c r="CX18" s="1">
        <f t="shared" si="3"/>
        <v>50.008357225795464</v>
      </c>
      <c r="CY18" s="1">
        <f t="shared" si="3"/>
        <v>28.16926451326453</v>
      </c>
      <c r="CZ18" s="1">
        <f t="shared" si="3"/>
        <v>9.1787491110637234</v>
      </c>
      <c r="DA18" s="1">
        <f t="shared" si="3"/>
        <v>44.627711195171891</v>
      </c>
      <c r="DB18" s="1">
        <f t="shared" si="3"/>
        <v>51.590900175978859</v>
      </c>
      <c r="DC18" s="1">
        <f t="shared" si="3"/>
        <v>39.880082344621698</v>
      </c>
      <c r="DD18" s="1">
        <f t="shared" si="3"/>
        <v>62.668700827262668</v>
      </c>
      <c r="DE18" s="1">
        <f t="shared" si="3"/>
        <v>29.435298873411252</v>
      </c>
      <c r="DF18" s="1">
        <f t="shared" si="3"/>
        <v>35.765470674144851</v>
      </c>
      <c r="DG18" s="1">
        <f t="shared" si="3"/>
        <v>8.8622405210270436</v>
      </c>
      <c r="DH18" s="1">
        <f t="shared" si="3"/>
        <v>23.73814425275101</v>
      </c>
      <c r="DI18" s="1">
        <f t="shared" si="3"/>
        <v>46.2102541453553</v>
      </c>
      <c r="DJ18" s="1">
        <f t="shared" si="3"/>
        <v>34.499436313998132</v>
      </c>
      <c r="DK18" s="1">
        <f t="shared" si="3"/>
        <v>61.086157877079259</v>
      </c>
      <c r="DL18" s="1">
        <f t="shared" si="3"/>
        <v>25.320687202934412</v>
      </c>
    </row>
    <row r="19" spans="1:116" x14ac:dyDescent="0.25">
      <c r="B19">
        <v>6</v>
      </c>
      <c r="C19" t="s">
        <v>4</v>
      </c>
      <c r="D19" s="1">
        <f t="shared" si="4"/>
        <v>2.0841346019411886</v>
      </c>
      <c r="E19" s="1">
        <f t="shared" si="4"/>
        <v>0</v>
      </c>
      <c r="F19" s="1">
        <f t="shared" si="4"/>
        <v>3.894040966784853</v>
      </c>
      <c r="G19" s="1">
        <f t="shared" si="4"/>
        <v>0</v>
      </c>
      <c r="H19" s="1">
        <f t="shared" si="4"/>
        <v>0</v>
      </c>
      <c r="I19" s="1">
        <f t="shared" si="4"/>
        <v>0.82268471129257437</v>
      </c>
      <c r="J19" s="1">
        <f t="shared" si="4"/>
        <v>3.4004301400093078</v>
      </c>
      <c r="K19" s="5">
        <f t="shared" si="4"/>
        <v>2.9068193132337634</v>
      </c>
      <c r="L19" s="1">
        <f t="shared" si="4"/>
        <v>0.10969129483900994</v>
      </c>
      <c r="M19" s="1">
        <f t="shared" si="4"/>
        <v>4.4424974409799018</v>
      </c>
      <c r="N19" s="1">
        <f t="shared" si="4"/>
        <v>0.71299341645356451</v>
      </c>
      <c r="O19" s="1">
        <f t="shared" si="4"/>
        <v>0.1645369422585149</v>
      </c>
      <c r="P19" s="1">
        <f t="shared" si="4"/>
        <v>1.590523775165644</v>
      </c>
      <c r="Q19" s="1">
        <f t="shared" si="4"/>
        <v>2.4680541338777235</v>
      </c>
      <c r="R19" s="1">
        <f t="shared" si="4"/>
        <v>2.9068193132337634</v>
      </c>
      <c r="S19" s="1">
        <f t="shared" si="4"/>
        <v>0.10969129483900994</v>
      </c>
      <c r="T19" s="1">
        <f t="shared" ref="T19:CA23" si="6">(T7*$B$12)/$B7*100</f>
        <v>4.0585779090433673</v>
      </c>
      <c r="U19" s="1">
        <f t="shared" si="6"/>
        <v>2.3583628390387137</v>
      </c>
      <c r="V19" s="1">
        <f t="shared" si="6"/>
        <v>1.4808324803266339</v>
      </c>
      <c r="W19" s="1">
        <f t="shared" si="6"/>
        <v>2.0292889545216837</v>
      </c>
      <c r="X19" s="1">
        <f t="shared" si="6"/>
        <v>1.0969129483900992</v>
      </c>
      <c r="Y19" s="1">
        <f t="shared" si="6"/>
        <v>7.4590080490526747</v>
      </c>
      <c r="Z19" s="1">
        <f t="shared" si="6"/>
        <v>0</v>
      </c>
      <c r="AA19" s="1">
        <f t="shared" si="6"/>
        <v>4.5521887358189117</v>
      </c>
      <c r="AB19" s="1">
        <f t="shared" si="6"/>
        <v>0.82268471129257437</v>
      </c>
      <c r="AC19" s="1">
        <f t="shared" si="6"/>
        <v>0.43876517935603976</v>
      </c>
      <c r="AD19" s="1">
        <f t="shared" si="6"/>
        <v>1.8647520122631687</v>
      </c>
      <c r="AE19" s="1">
        <f t="shared" si="6"/>
        <v>2.3583628390387137</v>
      </c>
      <c r="AF19" s="1">
        <f t="shared" si="6"/>
        <v>7.6235449913111903</v>
      </c>
      <c r="AG19" s="1">
        <f t="shared" si="6"/>
        <v>0</v>
      </c>
      <c r="AH19" s="1">
        <f t="shared" si="6"/>
        <v>3.894040966784853</v>
      </c>
      <c r="AI19" s="1">
        <f t="shared" si="6"/>
        <v>0.27422823709752481</v>
      </c>
      <c r="AJ19" s="1">
        <f t="shared" si="6"/>
        <v>2.4132084864582186</v>
      </c>
      <c r="AK19" s="1">
        <f t="shared" si="6"/>
        <v>1.2066042432291093</v>
      </c>
      <c r="AL19" s="1">
        <f t="shared" si="6"/>
        <v>1.3162955380681192</v>
      </c>
      <c r="AM19" s="1">
        <f t="shared" si="6"/>
        <v>0.1645369422585149</v>
      </c>
      <c r="AN19" s="1">
        <f t="shared" si="6"/>
        <v>1.0969129483900992</v>
      </c>
      <c r="AO19" s="1">
        <f t="shared" si="6"/>
        <v>4.1682692038823772</v>
      </c>
      <c r="AP19" s="1">
        <f t="shared" si="6"/>
        <v>5.484564741950497E-2</v>
      </c>
      <c r="AQ19" s="1">
        <f t="shared" si="6"/>
        <v>0.27422823709752481</v>
      </c>
      <c r="AR19" s="1">
        <f t="shared" si="6"/>
        <v>2.2486715441997038</v>
      </c>
      <c r="AS19" s="1">
        <f t="shared" si="6"/>
        <v>4.6070343832384166</v>
      </c>
      <c r="AT19" s="1">
        <f t="shared" si="6"/>
        <v>3.0713562554922782</v>
      </c>
      <c r="AU19" s="1">
        <f t="shared" si="6"/>
        <v>0.10969129483900994</v>
      </c>
      <c r="AV19" s="1">
        <f t="shared" si="6"/>
        <v>4.6618800306579224</v>
      </c>
      <c r="AW19" s="1">
        <f t="shared" si="6"/>
        <v>0.71299341645356451</v>
      </c>
      <c r="AX19" s="1">
        <f t="shared" si="6"/>
        <v>0.87753035871207952</v>
      </c>
      <c r="AY19" s="1">
        <f t="shared" si="6"/>
        <v>1.3711411854876241</v>
      </c>
      <c r="AZ19" s="1">
        <f t="shared" si="6"/>
        <v>0.27422823709752481</v>
      </c>
      <c r="BA19" s="1">
        <f t="shared" si="6"/>
        <v>4.1134235564628723</v>
      </c>
      <c r="BB19" s="1">
        <f t="shared" si="6"/>
        <v>0</v>
      </c>
      <c r="BC19" s="1">
        <f t="shared" si="6"/>
        <v>5.5394103893700013</v>
      </c>
      <c r="BD19" s="1">
        <f t="shared" si="6"/>
        <v>0.1645369422585149</v>
      </c>
      <c r="BE19" s="1">
        <f t="shared" si="6"/>
        <v>2.1938258967801985</v>
      </c>
      <c r="BF19" s="1">
        <f t="shared" si="6"/>
        <v>1.3162955380681192</v>
      </c>
      <c r="BG19" s="1">
        <f t="shared" si="6"/>
        <v>1.0420673009705943</v>
      </c>
      <c r="BH19" s="1">
        <f t="shared" si="6"/>
        <v>3.2907388451702975</v>
      </c>
      <c r="BI19" s="1">
        <f t="shared" si="6"/>
        <v>0.27422823709752481</v>
      </c>
      <c r="BJ19" s="1">
        <f t="shared" si="6"/>
        <v>3.4552757874288131</v>
      </c>
      <c r="BK19" s="1">
        <f t="shared" si="6"/>
        <v>0</v>
      </c>
      <c r="BL19" s="1">
        <f t="shared" si="6"/>
        <v>1.425986832907129</v>
      </c>
      <c r="BM19" s="1">
        <f t="shared" si="6"/>
        <v>1.2614498906486142</v>
      </c>
      <c r="BN19" s="1">
        <f t="shared" si="6"/>
        <v>2.4680541338777235</v>
      </c>
      <c r="BO19" s="1">
        <f t="shared" si="6"/>
        <v>2.4132084864582186</v>
      </c>
      <c r="BP19" s="1">
        <f t="shared" si="5"/>
        <v>5.484564741950497E-2</v>
      </c>
      <c r="BQ19" s="1">
        <f t="shared" si="5"/>
        <v>4.2231148513018821</v>
      </c>
      <c r="BR19" s="1">
        <f t="shared" si="5"/>
        <v>0</v>
      </c>
      <c r="BS19" s="1">
        <f t="shared" si="5"/>
        <v>0.71299341645356451</v>
      </c>
      <c r="BT19" s="1">
        <f t="shared" si="5"/>
        <v>0.49361082677554469</v>
      </c>
      <c r="BU19" s="1">
        <f t="shared" si="5"/>
        <v>0.65814776903405958</v>
      </c>
      <c r="BV19" s="1">
        <f t="shared" si="5"/>
        <v>1.755060717424159</v>
      </c>
      <c r="BW19" s="1">
        <f t="shared" si="5"/>
        <v>0</v>
      </c>
      <c r="BX19" s="1">
        <f t="shared" si="5"/>
        <v>4.0585779090433673</v>
      </c>
      <c r="BY19" s="1">
        <f t="shared" si="5"/>
        <v>0.1645369422585149</v>
      </c>
      <c r="BZ19" s="1">
        <f t="shared" si="5"/>
        <v>0.93237600613158433</v>
      </c>
      <c r="CA19" s="1">
        <f t="shared" si="5"/>
        <v>1.3162955380681192</v>
      </c>
      <c r="CB19" s="1">
        <f t="shared" si="5"/>
        <v>2.7971280183947531</v>
      </c>
      <c r="CC19" s="1">
        <f t="shared" si="5"/>
        <v>7.9526188758282199</v>
      </c>
      <c r="CD19" s="1">
        <f t="shared" si="5"/>
        <v>0.65814776903405958</v>
      </c>
      <c r="CE19" s="1">
        <f t="shared" si="5"/>
        <v>3.894040966784853</v>
      </c>
      <c r="CF19" s="1">
        <f t="shared" si="5"/>
        <v>0</v>
      </c>
      <c r="CG19" s="1">
        <f t="shared" si="5"/>
        <v>1.0420673009705943</v>
      </c>
      <c r="CH19" s="1">
        <f t="shared" si="5"/>
        <v>0.98722165355108937</v>
      </c>
      <c r="CI19" s="1">
        <f t="shared" si="5"/>
        <v>0.54845647419504961</v>
      </c>
      <c r="CJ19" s="1">
        <f t="shared" si="5"/>
        <v>5.1006452100139619</v>
      </c>
      <c r="CK19" s="1">
        <f t="shared" si="5"/>
        <v>0</v>
      </c>
      <c r="CL19" s="1">
        <f t="shared" si="5"/>
        <v>3.8391953193653476</v>
      </c>
      <c r="CM19" s="1">
        <f t="shared" si="5"/>
        <v>5.484564741950497E-2</v>
      </c>
      <c r="CN19" s="1">
        <f t="shared" si="5"/>
        <v>0</v>
      </c>
      <c r="CO19" s="1">
        <f t="shared" si="5"/>
        <v>0.49361082677554469</v>
      </c>
      <c r="CP19" s="1">
        <f t="shared" si="5"/>
        <v>2.4680541338777235</v>
      </c>
      <c r="CQ19" s="1">
        <f t="shared" si="5"/>
        <v>2.4132084864582186</v>
      </c>
      <c r="CR19" s="1">
        <f t="shared" si="5"/>
        <v>0</v>
      </c>
      <c r="CS19" s="1">
        <f t="shared" si="5"/>
        <v>4.3328061461408929</v>
      </c>
      <c r="CT19" s="1">
        <f t="shared" si="3"/>
        <v>0</v>
      </c>
      <c r="CU19" s="1">
        <f t="shared" si="3"/>
        <v>0</v>
      </c>
      <c r="CV19" s="1">
        <f t="shared" si="3"/>
        <v>0.27422823709752481</v>
      </c>
      <c r="CW19" s="1">
        <f t="shared" si="3"/>
        <v>1.3162955380681192</v>
      </c>
      <c r="CX19" s="1">
        <f t="shared" si="3"/>
        <v>9.1043774716378234</v>
      </c>
      <c r="CY19" s="1">
        <f t="shared" si="3"/>
        <v>0</v>
      </c>
      <c r="CZ19" s="1">
        <f t="shared" si="3"/>
        <v>4.2231148513018821</v>
      </c>
      <c r="DA19" s="1">
        <f t="shared" si="3"/>
        <v>0</v>
      </c>
      <c r="DB19" s="1">
        <f t="shared" si="3"/>
        <v>0.76783906387306955</v>
      </c>
      <c r="DC19" s="1">
        <f t="shared" si="3"/>
        <v>1.425986832907129</v>
      </c>
      <c r="DD19" s="1">
        <f t="shared" si="3"/>
        <v>2.5777454287167334</v>
      </c>
      <c r="DE19" s="1">
        <f t="shared" si="3"/>
        <v>7.788081933569706</v>
      </c>
      <c r="DF19" s="1">
        <f t="shared" si="3"/>
        <v>5.484564741950497E-2</v>
      </c>
      <c r="DG19" s="1">
        <f t="shared" si="3"/>
        <v>3.0713562554922782</v>
      </c>
      <c r="DH19" s="1">
        <f t="shared" si="3"/>
        <v>0.32907388451702979</v>
      </c>
      <c r="DI19" s="1">
        <f t="shared" ref="BQ19:DL23" si="7">(DI7*$B$12)/$B7*100</f>
        <v>1.755060717424159</v>
      </c>
      <c r="DJ19" s="1">
        <f t="shared" si="7"/>
        <v>1.425986832907129</v>
      </c>
      <c r="DK19" s="1">
        <f t="shared" si="7"/>
        <v>2.4680541338777235</v>
      </c>
      <c r="DL19" s="1">
        <f t="shared" si="7"/>
        <v>7.4590080490526747</v>
      </c>
    </row>
    <row r="20" spans="1:116" x14ac:dyDescent="0.25">
      <c r="B20">
        <v>7</v>
      </c>
      <c r="C20" t="s">
        <v>5</v>
      </c>
      <c r="D20" s="1">
        <f t="shared" si="4"/>
        <v>80.871170065925014</v>
      </c>
      <c r="E20" s="1">
        <f t="shared" si="4"/>
        <v>75.362234775330677</v>
      </c>
      <c r="F20" s="1">
        <f t="shared" si="4"/>
        <v>84.286709946093509</v>
      </c>
      <c r="G20" s="1">
        <f t="shared" si="4"/>
        <v>74.48080512883557</v>
      </c>
      <c r="H20" s="1">
        <f t="shared" si="4"/>
        <v>78.887953361311062</v>
      </c>
      <c r="I20" s="1">
        <f t="shared" si="4"/>
        <v>81.311884889172561</v>
      </c>
      <c r="J20" s="1">
        <f t="shared" si="4"/>
        <v>84.83760347515296</v>
      </c>
      <c r="K20" s="5">
        <f t="shared" si="4"/>
        <v>80.540633948489358</v>
      </c>
      <c r="L20" s="1">
        <f t="shared" si="4"/>
        <v>77.455630185756519</v>
      </c>
      <c r="M20" s="1">
        <f t="shared" si="4"/>
        <v>81.642421006608217</v>
      </c>
      <c r="N20" s="1">
        <f t="shared" si="4"/>
        <v>81.862778418231997</v>
      </c>
      <c r="O20" s="1">
        <f t="shared" si="4"/>
        <v>80.871170065925014</v>
      </c>
      <c r="P20" s="1">
        <f t="shared" si="4"/>
        <v>82.303493241479558</v>
      </c>
      <c r="Q20" s="1">
        <f t="shared" si="4"/>
        <v>84.066352534469729</v>
      </c>
      <c r="R20" s="1">
        <f t="shared" si="4"/>
        <v>83.956173828657839</v>
      </c>
      <c r="S20" s="1">
        <f t="shared" si="4"/>
        <v>76.794557950885206</v>
      </c>
      <c r="T20" s="1">
        <f t="shared" si="6"/>
        <v>81.422063594984451</v>
      </c>
      <c r="U20" s="1">
        <f t="shared" si="6"/>
        <v>82.96456547635087</v>
      </c>
      <c r="V20" s="1">
        <f t="shared" si="6"/>
        <v>82.6340293589152</v>
      </c>
      <c r="W20" s="1">
        <f t="shared" si="6"/>
        <v>82.52385065310331</v>
      </c>
      <c r="X20" s="1">
        <f t="shared" si="6"/>
        <v>82.52385065310331</v>
      </c>
      <c r="Y20" s="1">
        <f t="shared" si="6"/>
        <v>84.066352534469729</v>
      </c>
      <c r="Z20" s="1">
        <f t="shared" si="6"/>
        <v>72.497588424221604</v>
      </c>
      <c r="AA20" s="1">
        <f t="shared" si="6"/>
        <v>81.311884889172561</v>
      </c>
      <c r="AB20" s="1">
        <f t="shared" si="6"/>
        <v>80.760991360113138</v>
      </c>
      <c r="AC20" s="1">
        <f t="shared" si="6"/>
        <v>81.642421006608217</v>
      </c>
      <c r="AD20" s="1">
        <f t="shared" si="6"/>
        <v>83.074744182162746</v>
      </c>
      <c r="AE20" s="1">
        <f t="shared" si="6"/>
        <v>84.617246063529166</v>
      </c>
      <c r="AF20" s="1">
        <f t="shared" si="6"/>
        <v>84.83760347515296</v>
      </c>
      <c r="AG20" s="1">
        <f t="shared" si="6"/>
        <v>63.462934547646874</v>
      </c>
      <c r="AH20" s="1">
        <f t="shared" si="6"/>
        <v>84.176531240281633</v>
      </c>
      <c r="AI20" s="1">
        <f t="shared" si="6"/>
        <v>80.981348771736904</v>
      </c>
      <c r="AJ20" s="1">
        <f t="shared" si="6"/>
        <v>84.066352534469729</v>
      </c>
      <c r="AK20" s="1">
        <f t="shared" si="6"/>
        <v>82.6340293589152</v>
      </c>
      <c r="AL20" s="1">
        <f t="shared" si="6"/>
        <v>83.625637711222183</v>
      </c>
      <c r="AM20" s="1">
        <f t="shared" si="6"/>
        <v>79.438846890370485</v>
      </c>
      <c r="AN20" s="1">
        <f t="shared" si="6"/>
        <v>81.752599712420121</v>
      </c>
      <c r="AO20" s="1">
        <f t="shared" si="6"/>
        <v>79.218489478746719</v>
      </c>
      <c r="AP20" s="1">
        <f t="shared" si="6"/>
        <v>76.023307010201989</v>
      </c>
      <c r="AQ20" s="1">
        <f t="shared" si="6"/>
        <v>80.981348771736904</v>
      </c>
      <c r="AR20" s="1">
        <f t="shared" si="6"/>
        <v>82.413671947291434</v>
      </c>
      <c r="AS20" s="1">
        <f t="shared" si="6"/>
        <v>85.388497004212383</v>
      </c>
      <c r="AT20" s="1">
        <f t="shared" si="6"/>
        <v>83.515459005410307</v>
      </c>
      <c r="AU20" s="1">
        <f t="shared" si="6"/>
        <v>77.345451479944643</v>
      </c>
      <c r="AV20" s="1">
        <f t="shared" si="6"/>
        <v>75.472413481142553</v>
      </c>
      <c r="AW20" s="1">
        <f t="shared" si="6"/>
        <v>80.650812654301248</v>
      </c>
      <c r="AX20" s="1">
        <f t="shared" si="6"/>
        <v>81.642421006608217</v>
      </c>
      <c r="AY20" s="1">
        <f t="shared" si="6"/>
        <v>82.083135829855777</v>
      </c>
      <c r="AZ20" s="1">
        <f t="shared" si="6"/>
        <v>80.430455242677468</v>
      </c>
      <c r="BA20" s="1">
        <f t="shared" si="6"/>
        <v>84.396888651905385</v>
      </c>
      <c r="BB20" s="1">
        <f t="shared" si="6"/>
        <v>70.624550425419528</v>
      </c>
      <c r="BC20" s="1">
        <f t="shared" si="6"/>
        <v>73.379018070716711</v>
      </c>
      <c r="BD20" s="1">
        <f t="shared" si="6"/>
        <v>78.667595949687268</v>
      </c>
      <c r="BE20" s="1">
        <f t="shared" si="6"/>
        <v>82.52385065310331</v>
      </c>
      <c r="BF20" s="1">
        <f t="shared" si="6"/>
        <v>81.752599712420121</v>
      </c>
      <c r="BG20" s="1">
        <f t="shared" si="6"/>
        <v>81.862778418231997</v>
      </c>
      <c r="BH20" s="1">
        <f t="shared" si="6"/>
        <v>83.625637711222183</v>
      </c>
      <c r="BI20" s="1">
        <f t="shared" si="6"/>
        <v>73.489196776528587</v>
      </c>
      <c r="BJ20" s="1">
        <f t="shared" si="6"/>
        <v>83.515459005410307</v>
      </c>
      <c r="BK20" s="1">
        <f t="shared" si="6"/>
        <v>71.616158777726511</v>
      </c>
      <c r="BL20" s="1">
        <f t="shared" si="6"/>
        <v>82.413671947291434</v>
      </c>
      <c r="BM20" s="1">
        <f t="shared" si="6"/>
        <v>82.6340293589152</v>
      </c>
      <c r="BN20" s="1">
        <f t="shared" si="6"/>
        <v>84.947782180964836</v>
      </c>
      <c r="BO20" s="1">
        <f t="shared" si="6"/>
        <v>84.066352534469729</v>
      </c>
      <c r="BP20" s="1">
        <f t="shared" si="6"/>
        <v>73.379018070716711</v>
      </c>
      <c r="BQ20" s="1">
        <f t="shared" si="7"/>
        <v>77.235272774132753</v>
      </c>
      <c r="BR20" s="1">
        <f t="shared" si="7"/>
        <v>69.853299484736326</v>
      </c>
      <c r="BS20" s="1">
        <f t="shared" si="7"/>
        <v>80.650812654301248</v>
      </c>
      <c r="BT20" s="1">
        <f t="shared" si="7"/>
        <v>80.320276536865592</v>
      </c>
      <c r="BU20" s="1">
        <f t="shared" si="7"/>
        <v>81.201706183360685</v>
      </c>
      <c r="BV20" s="1">
        <f t="shared" si="7"/>
        <v>82.96456547635087</v>
      </c>
      <c r="BW20" s="1">
        <f t="shared" si="7"/>
        <v>57.403105727993101</v>
      </c>
      <c r="BX20" s="1">
        <f t="shared" si="7"/>
        <v>70.073656896360106</v>
      </c>
      <c r="BY20" s="1">
        <f t="shared" si="7"/>
        <v>66.768295722003487</v>
      </c>
      <c r="BZ20" s="1">
        <f t="shared" si="7"/>
        <v>80.210097831053702</v>
      </c>
      <c r="CA20" s="1">
        <f t="shared" si="7"/>
        <v>79.549025596182361</v>
      </c>
      <c r="CB20" s="1">
        <f t="shared" si="7"/>
        <v>85.057960886776712</v>
      </c>
      <c r="CC20" s="1">
        <f t="shared" si="7"/>
        <v>84.83760347515296</v>
      </c>
      <c r="CD20" s="1">
        <f t="shared" si="7"/>
        <v>70.294014307983872</v>
      </c>
      <c r="CE20" s="1">
        <f t="shared" si="7"/>
        <v>62.471326195339891</v>
      </c>
      <c r="CF20" s="1">
        <f t="shared" si="7"/>
        <v>62.030611372092345</v>
      </c>
      <c r="CG20" s="1">
        <f t="shared" si="7"/>
        <v>75.582592186954443</v>
      </c>
      <c r="CH20" s="1">
        <f t="shared" si="7"/>
        <v>78.557417243875392</v>
      </c>
      <c r="CI20" s="1">
        <f t="shared" si="7"/>
        <v>82.083135829855777</v>
      </c>
      <c r="CJ20" s="1">
        <f t="shared" si="7"/>
        <v>82.96456547635087</v>
      </c>
      <c r="CK20" s="1">
        <f t="shared" si="7"/>
        <v>66.32758089875594</v>
      </c>
      <c r="CL20" s="1">
        <f t="shared" si="7"/>
        <v>82.303493241479558</v>
      </c>
      <c r="CM20" s="1">
        <f t="shared" si="7"/>
        <v>65.997044781320284</v>
      </c>
      <c r="CN20" s="1">
        <f t="shared" si="7"/>
        <v>74.70116254045935</v>
      </c>
      <c r="CO20" s="1">
        <f t="shared" si="7"/>
        <v>80.320276536865592</v>
      </c>
      <c r="CP20" s="1">
        <f t="shared" si="7"/>
        <v>84.066352534469729</v>
      </c>
      <c r="CQ20" s="1">
        <f t="shared" si="7"/>
        <v>84.066352534469729</v>
      </c>
      <c r="CR20" s="1">
        <f t="shared" si="7"/>
        <v>48.368451851418364</v>
      </c>
      <c r="CS20" s="1">
        <f t="shared" si="7"/>
        <v>76.24366442182577</v>
      </c>
      <c r="CT20" s="1">
        <f t="shared" si="7"/>
        <v>68.531155014993686</v>
      </c>
      <c r="CU20" s="1">
        <f t="shared" si="7"/>
        <v>76.794557950885206</v>
      </c>
      <c r="CV20" s="1">
        <f t="shared" si="7"/>
        <v>78.887953361311062</v>
      </c>
      <c r="CW20" s="1">
        <f t="shared" si="7"/>
        <v>83.184922887974651</v>
      </c>
      <c r="CX20" s="1">
        <f t="shared" si="7"/>
        <v>83.295101593786526</v>
      </c>
      <c r="CY20" s="1">
        <f t="shared" si="7"/>
        <v>49.249881497913464</v>
      </c>
      <c r="CZ20" s="1">
        <f t="shared" si="7"/>
        <v>64.895257723201411</v>
      </c>
      <c r="DA20" s="1">
        <f t="shared" si="7"/>
        <v>68.641333720805562</v>
      </c>
      <c r="DB20" s="1">
        <f t="shared" si="7"/>
        <v>79.218489478746719</v>
      </c>
      <c r="DC20" s="1">
        <f t="shared" si="7"/>
        <v>77.675987597380299</v>
      </c>
      <c r="DD20" s="1">
        <f t="shared" si="7"/>
        <v>82.52385065310331</v>
      </c>
      <c r="DE20" s="1">
        <f t="shared" si="7"/>
        <v>83.515459005410307</v>
      </c>
      <c r="DF20" s="1">
        <f t="shared" si="7"/>
        <v>57.513284433804976</v>
      </c>
      <c r="DG20" s="1">
        <f t="shared" si="7"/>
        <v>55.309710317567252</v>
      </c>
      <c r="DH20" s="1">
        <f t="shared" si="7"/>
        <v>54.979174200131588</v>
      </c>
      <c r="DI20" s="1">
        <f t="shared" si="7"/>
        <v>67.98026148593425</v>
      </c>
      <c r="DJ20" s="1">
        <f t="shared" si="7"/>
        <v>74.59098383464746</v>
      </c>
      <c r="DK20" s="1">
        <f t="shared" si="7"/>
        <v>83.295101593786526</v>
      </c>
      <c r="DL20" s="1">
        <f t="shared" si="7"/>
        <v>83.405280299598431</v>
      </c>
    </row>
    <row r="21" spans="1:116" x14ac:dyDescent="0.25">
      <c r="B21">
        <v>8</v>
      </c>
      <c r="C21" t="s">
        <v>6</v>
      </c>
      <c r="D21" s="1">
        <f t="shared" si="4"/>
        <v>6.2027264960487181E-2</v>
      </c>
      <c r="E21" s="1">
        <f t="shared" si="4"/>
        <v>2.9773087181033846</v>
      </c>
      <c r="F21" s="1">
        <f t="shared" si="4"/>
        <v>2.4810905984194873</v>
      </c>
      <c r="G21" s="1">
        <f t="shared" si="4"/>
        <v>2.9773087181033846</v>
      </c>
      <c r="H21" s="1">
        <f t="shared" si="4"/>
        <v>2.7912269232219229</v>
      </c>
      <c r="I21" s="1">
        <f t="shared" si="4"/>
        <v>2.8532541881824103</v>
      </c>
      <c r="J21" s="1">
        <f t="shared" si="4"/>
        <v>2.9773087181033846</v>
      </c>
      <c r="K21" s="5">
        <f t="shared" si="4"/>
        <v>2.5431178633799743</v>
      </c>
      <c r="L21" s="1">
        <f t="shared" si="4"/>
        <v>2.6671723933009486</v>
      </c>
      <c r="M21" s="1">
        <f t="shared" si="4"/>
        <v>2.046899743696077</v>
      </c>
      <c r="N21" s="1">
        <f t="shared" si="4"/>
        <v>2.9773087181033846</v>
      </c>
      <c r="O21" s="1">
        <f t="shared" si="4"/>
        <v>2.6671723933009486</v>
      </c>
      <c r="P21" s="1">
        <f t="shared" si="4"/>
        <v>2.6671723933009486</v>
      </c>
      <c r="Q21" s="1">
        <f t="shared" si="4"/>
        <v>2.9773087181033846</v>
      </c>
      <c r="R21" s="1">
        <f t="shared" si="4"/>
        <v>2.6051451283404616</v>
      </c>
      <c r="S21" s="1">
        <f t="shared" si="4"/>
        <v>2.5431178633799743</v>
      </c>
      <c r="T21" s="1">
        <f t="shared" si="6"/>
        <v>2.1089270086565639</v>
      </c>
      <c r="U21" s="1">
        <f t="shared" si="6"/>
        <v>2.7912269232219229</v>
      </c>
      <c r="V21" s="1">
        <f t="shared" si="6"/>
        <v>2.6671723933009486</v>
      </c>
      <c r="W21" s="1">
        <f t="shared" si="6"/>
        <v>2.6671723933009486</v>
      </c>
      <c r="X21" s="1">
        <f t="shared" si="6"/>
        <v>3.2874450429058206</v>
      </c>
      <c r="Y21" s="1">
        <f t="shared" si="6"/>
        <v>2.3570360684985125</v>
      </c>
      <c r="Z21" s="1">
        <f t="shared" si="6"/>
        <v>2.6051451283404616</v>
      </c>
      <c r="AA21" s="1">
        <f t="shared" si="6"/>
        <v>1.9228452137751026</v>
      </c>
      <c r="AB21" s="1">
        <f t="shared" si="6"/>
        <v>3.0393359830638715</v>
      </c>
      <c r="AC21" s="1">
        <f t="shared" si="6"/>
        <v>2.729199658261436</v>
      </c>
      <c r="AD21" s="1">
        <f t="shared" si="6"/>
        <v>2.6051451283404616</v>
      </c>
      <c r="AE21" s="1">
        <f t="shared" si="6"/>
        <v>3.0393359830638715</v>
      </c>
      <c r="AF21" s="1">
        <f t="shared" si="6"/>
        <v>2.2329815385775382</v>
      </c>
      <c r="AG21" s="1">
        <f t="shared" si="6"/>
        <v>3.1633905129848463</v>
      </c>
      <c r="AH21" s="1">
        <f t="shared" si="6"/>
        <v>2.4810905984194873</v>
      </c>
      <c r="AI21" s="1">
        <f t="shared" si="6"/>
        <v>2.8532541881824103</v>
      </c>
      <c r="AJ21" s="1">
        <f t="shared" si="6"/>
        <v>2.6051451283404616</v>
      </c>
      <c r="AK21" s="1">
        <f t="shared" si="6"/>
        <v>2.7912269232219229</v>
      </c>
      <c r="AL21" s="1">
        <f t="shared" si="6"/>
        <v>3.0393359830638715</v>
      </c>
      <c r="AM21" s="1">
        <f t="shared" si="6"/>
        <v>2.6671723933009486</v>
      </c>
      <c r="AN21" s="1">
        <f t="shared" si="6"/>
        <v>2.9773087181033846</v>
      </c>
      <c r="AO21" s="1">
        <f t="shared" si="6"/>
        <v>2.1709542736170513</v>
      </c>
      <c r="AP21" s="1">
        <f t="shared" si="6"/>
        <v>2.9152814531428972</v>
      </c>
      <c r="AQ21" s="1">
        <f t="shared" si="6"/>
        <v>2.6671723933009486</v>
      </c>
      <c r="AR21" s="1">
        <f t="shared" si="6"/>
        <v>2.6671723933009486</v>
      </c>
      <c r="AS21" s="1">
        <f t="shared" si="6"/>
        <v>2.9773087181033846</v>
      </c>
      <c r="AT21" s="1">
        <f t="shared" si="6"/>
        <v>2.6671723933009486</v>
      </c>
      <c r="AU21" s="1">
        <f t="shared" si="6"/>
        <v>2.8532541881824103</v>
      </c>
      <c r="AV21" s="1">
        <f t="shared" si="6"/>
        <v>1.9848724787355898</v>
      </c>
      <c r="AW21" s="1">
        <f t="shared" si="6"/>
        <v>2.729199658261436</v>
      </c>
      <c r="AX21" s="1">
        <f t="shared" si="6"/>
        <v>2.729199658261436</v>
      </c>
      <c r="AY21" s="1">
        <f t="shared" si="6"/>
        <v>2.6671723933009486</v>
      </c>
      <c r="AZ21" s="1">
        <f t="shared" si="6"/>
        <v>3.4735268377872823</v>
      </c>
      <c r="BA21" s="1">
        <f t="shared" si="6"/>
        <v>3.0393359830638715</v>
      </c>
      <c r="BB21" s="1">
        <f t="shared" si="6"/>
        <v>2.7912269232219229</v>
      </c>
      <c r="BC21" s="1">
        <f t="shared" si="6"/>
        <v>1.7987906838541283</v>
      </c>
      <c r="BD21" s="1">
        <f t="shared" si="6"/>
        <v>3.1013632480243589</v>
      </c>
      <c r="BE21" s="1">
        <f t="shared" si="6"/>
        <v>2.8532541881824103</v>
      </c>
      <c r="BF21" s="1">
        <f t="shared" si="6"/>
        <v>2.6051451283404616</v>
      </c>
      <c r="BG21" s="1">
        <f t="shared" si="6"/>
        <v>3.1013632480243589</v>
      </c>
      <c r="BH21" s="1">
        <f t="shared" si="6"/>
        <v>2.4810905984194873</v>
      </c>
      <c r="BI21" s="1">
        <f t="shared" si="6"/>
        <v>2.9773087181033846</v>
      </c>
      <c r="BJ21" s="1">
        <f t="shared" si="6"/>
        <v>2.6051451283404616</v>
      </c>
      <c r="BK21" s="1">
        <f t="shared" si="6"/>
        <v>2.7912269232219229</v>
      </c>
      <c r="BL21" s="1">
        <f t="shared" si="6"/>
        <v>2.7912269232219229</v>
      </c>
      <c r="BM21" s="1">
        <f t="shared" si="6"/>
        <v>2.8532541881824103</v>
      </c>
      <c r="BN21" s="1">
        <f t="shared" si="6"/>
        <v>3.1013632480243589</v>
      </c>
      <c r="BO21" s="1">
        <f t="shared" si="6"/>
        <v>2.6051451283404616</v>
      </c>
      <c r="BP21" s="1">
        <f t="shared" si="6"/>
        <v>2.6051451283404616</v>
      </c>
      <c r="BQ21" s="1">
        <f t="shared" si="7"/>
        <v>2.6671723933009486</v>
      </c>
      <c r="BR21" s="1">
        <f t="shared" si="7"/>
        <v>2.9152814531428972</v>
      </c>
      <c r="BS21" s="1">
        <f t="shared" si="7"/>
        <v>2.9773087181033846</v>
      </c>
      <c r="BT21" s="1">
        <f t="shared" si="7"/>
        <v>2.8532541881824103</v>
      </c>
      <c r="BU21" s="1">
        <f t="shared" si="7"/>
        <v>2.9773087181033846</v>
      </c>
      <c r="BV21" s="1">
        <f t="shared" si="7"/>
        <v>3.1013632480243589</v>
      </c>
      <c r="BW21" s="1">
        <f t="shared" si="7"/>
        <v>2.8532541881824103</v>
      </c>
      <c r="BX21" s="1">
        <f t="shared" si="7"/>
        <v>1.2405452992097437</v>
      </c>
      <c r="BY21" s="1">
        <f t="shared" si="7"/>
        <v>3.2254177779453332</v>
      </c>
      <c r="BZ21" s="1">
        <f t="shared" si="7"/>
        <v>3.1013632480243589</v>
      </c>
      <c r="CA21" s="1">
        <f t="shared" si="7"/>
        <v>2.6671723933009486</v>
      </c>
      <c r="CB21" s="1">
        <f t="shared" si="7"/>
        <v>3.1633905129848463</v>
      </c>
      <c r="CC21" s="1">
        <f t="shared" si="7"/>
        <v>2.7912269232219229</v>
      </c>
      <c r="CD21" s="1">
        <f t="shared" si="7"/>
        <v>2.8532541881824103</v>
      </c>
      <c r="CE21" s="1">
        <f t="shared" si="7"/>
        <v>0.80635444448633331</v>
      </c>
      <c r="CF21" s="1">
        <f t="shared" si="7"/>
        <v>3.2874450429058206</v>
      </c>
      <c r="CG21" s="1">
        <f t="shared" si="7"/>
        <v>2.8532541881824103</v>
      </c>
      <c r="CH21" s="1">
        <f t="shared" si="7"/>
        <v>2.6671723933009486</v>
      </c>
      <c r="CI21" s="1">
        <f t="shared" si="7"/>
        <v>4.4039358121945895</v>
      </c>
      <c r="CJ21" s="1">
        <f t="shared" si="7"/>
        <v>2.729199658261436</v>
      </c>
      <c r="CK21" s="1">
        <f t="shared" si="7"/>
        <v>2.2950088035380256</v>
      </c>
      <c r="CL21" s="1">
        <f t="shared" si="7"/>
        <v>2.2950088035380256</v>
      </c>
      <c r="CM21" s="1">
        <f t="shared" si="7"/>
        <v>2.8532541881824103</v>
      </c>
      <c r="CN21" s="1">
        <f t="shared" si="7"/>
        <v>3.0393359830638715</v>
      </c>
      <c r="CO21" s="1">
        <f t="shared" si="7"/>
        <v>2.8532541881824103</v>
      </c>
      <c r="CP21" s="1">
        <f t="shared" si="7"/>
        <v>3.2874450429058206</v>
      </c>
      <c r="CQ21" s="1">
        <f t="shared" si="7"/>
        <v>2.6051451283404616</v>
      </c>
      <c r="CR21" s="1">
        <f t="shared" si="7"/>
        <v>2.3570360684985125</v>
      </c>
      <c r="CS21" s="1">
        <f t="shared" si="7"/>
        <v>1.8608179488146155</v>
      </c>
      <c r="CT21" s="1">
        <f t="shared" si="7"/>
        <v>2.7912269232219229</v>
      </c>
      <c r="CU21" s="1">
        <f t="shared" si="7"/>
        <v>2.9773087181033846</v>
      </c>
      <c r="CV21" s="1">
        <f t="shared" si="7"/>
        <v>2.6051451283404616</v>
      </c>
      <c r="CW21" s="1">
        <f t="shared" si="7"/>
        <v>3.4735268377872823</v>
      </c>
      <c r="CX21" s="1">
        <f t="shared" si="7"/>
        <v>2.6671723933009486</v>
      </c>
      <c r="CY21" s="1">
        <f t="shared" si="7"/>
        <v>2.3570360684985125</v>
      </c>
      <c r="CZ21" s="1">
        <f t="shared" si="7"/>
        <v>0.93040897440730774</v>
      </c>
      <c r="DA21" s="1">
        <f t="shared" si="7"/>
        <v>2.8532541881824103</v>
      </c>
      <c r="DB21" s="1">
        <f t="shared" si="7"/>
        <v>2.6671723933009486</v>
      </c>
      <c r="DC21" s="1">
        <f t="shared" si="7"/>
        <v>2.4190633334589999</v>
      </c>
      <c r="DD21" s="1">
        <f t="shared" si="7"/>
        <v>3.4114995728267949</v>
      </c>
      <c r="DE21" s="1">
        <f t="shared" si="7"/>
        <v>2.3570360684985125</v>
      </c>
      <c r="DF21" s="1">
        <f t="shared" si="7"/>
        <v>2.4190633334589999</v>
      </c>
      <c r="DG21" s="1">
        <f t="shared" si="7"/>
        <v>0.62027264960487183</v>
      </c>
      <c r="DH21" s="1">
        <f t="shared" si="7"/>
        <v>2.7912269232219229</v>
      </c>
      <c r="DI21" s="1">
        <f t="shared" si="7"/>
        <v>1.6127088889726666</v>
      </c>
      <c r="DJ21" s="1">
        <f t="shared" si="7"/>
        <v>2.2950088035380256</v>
      </c>
      <c r="DK21" s="1">
        <f t="shared" si="7"/>
        <v>4.1558267523526409</v>
      </c>
      <c r="DL21" s="1">
        <f t="shared" si="7"/>
        <v>2.1709542736170513</v>
      </c>
    </row>
    <row r="22" spans="1:116" x14ac:dyDescent="0.25">
      <c r="B22">
        <v>9</v>
      </c>
      <c r="C22" t="s">
        <v>7</v>
      </c>
      <c r="D22" s="1">
        <f t="shared" si="4"/>
        <v>2.5239654299907608</v>
      </c>
      <c r="E22" s="1">
        <f t="shared" si="4"/>
        <v>10.516522624961503</v>
      </c>
      <c r="F22" s="1">
        <f t="shared" si="4"/>
        <v>8.8338790049676632</v>
      </c>
      <c r="G22" s="1">
        <f t="shared" si="4"/>
        <v>10.095861719963043</v>
      </c>
      <c r="H22" s="1">
        <f t="shared" si="4"/>
        <v>10.095861719963043</v>
      </c>
      <c r="I22" s="1">
        <f t="shared" si="4"/>
        <v>10.095861719963043</v>
      </c>
      <c r="J22" s="1">
        <f t="shared" si="4"/>
        <v>9.6752008149645832</v>
      </c>
      <c r="K22" s="5">
        <f t="shared" si="4"/>
        <v>9.2545399099661232</v>
      </c>
      <c r="L22" s="1">
        <f t="shared" si="4"/>
        <v>10.516522624961503</v>
      </c>
      <c r="M22" s="1">
        <f t="shared" si="4"/>
        <v>8.4132180999692032</v>
      </c>
      <c r="N22" s="1">
        <f t="shared" si="4"/>
        <v>10.516522624961503</v>
      </c>
      <c r="O22" s="1">
        <f t="shared" si="4"/>
        <v>9.6752008149645832</v>
      </c>
      <c r="P22" s="1">
        <f t="shared" si="4"/>
        <v>10.516522624961503</v>
      </c>
      <c r="Q22" s="1">
        <f t="shared" si="4"/>
        <v>10.937183529959963</v>
      </c>
      <c r="R22" s="1">
        <f t="shared" si="4"/>
        <v>10.095861719963043</v>
      </c>
      <c r="S22" s="1">
        <f t="shared" si="4"/>
        <v>11.357844434958423</v>
      </c>
      <c r="T22" s="1">
        <f t="shared" si="6"/>
        <v>8.8338790049676632</v>
      </c>
      <c r="U22" s="1">
        <f t="shared" si="6"/>
        <v>10.516522624961503</v>
      </c>
      <c r="V22" s="1">
        <f t="shared" si="6"/>
        <v>9.6752008149645832</v>
      </c>
      <c r="W22" s="1">
        <f t="shared" si="6"/>
        <v>9.6752008149645832</v>
      </c>
      <c r="X22" s="1">
        <f t="shared" si="6"/>
        <v>9.2545399099661232</v>
      </c>
      <c r="Y22" s="1">
        <f t="shared" si="6"/>
        <v>10.937183529959963</v>
      </c>
      <c r="Z22" s="1">
        <f t="shared" si="6"/>
        <v>8.8338790049676632</v>
      </c>
      <c r="AA22" s="1">
        <f t="shared" si="6"/>
        <v>7.9925571949707424</v>
      </c>
      <c r="AB22" s="1">
        <f t="shared" si="6"/>
        <v>9.6752008149645832</v>
      </c>
      <c r="AC22" s="1">
        <f t="shared" si="6"/>
        <v>8.8338790049676632</v>
      </c>
      <c r="AD22" s="1">
        <f t="shared" si="6"/>
        <v>9.2545399099661232</v>
      </c>
      <c r="AE22" s="1">
        <f t="shared" si="6"/>
        <v>10.937183529959963</v>
      </c>
      <c r="AF22" s="1">
        <f t="shared" si="6"/>
        <v>9.6752008149645832</v>
      </c>
      <c r="AG22" s="1">
        <f t="shared" si="6"/>
        <v>10.095861719963043</v>
      </c>
      <c r="AH22" s="1">
        <f t="shared" si="6"/>
        <v>8.8338790049676632</v>
      </c>
      <c r="AI22" s="1">
        <f t="shared" si="6"/>
        <v>10.516522624961503</v>
      </c>
      <c r="AJ22" s="1">
        <f t="shared" si="6"/>
        <v>9.2545399099661232</v>
      </c>
      <c r="AK22" s="1">
        <f t="shared" si="6"/>
        <v>9.6752008149645832</v>
      </c>
      <c r="AL22" s="1">
        <f t="shared" si="6"/>
        <v>10.937183529959963</v>
      </c>
      <c r="AM22" s="1">
        <f t="shared" si="6"/>
        <v>8.4132180999692032</v>
      </c>
      <c r="AN22" s="1">
        <f t="shared" si="6"/>
        <v>9.6752008149645832</v>
      </c>
      <c r="AO22" s="1">
        <f t="shared" si="6"/>
        <v>8.8338790049676632</v>
      </c>
      <c r="AP22" s="1">
        <f t="shared" si="6"/>
        <v>10.095861719963043</v>
      </c>
      <c r="AQ22" s="1">
        <f t="shared" si="6"/>
        <v>9.6752008149645832</v>
      </c>
      <c r="AR22" s="1">
        <f t="shared" si="6"/>
        <v>9.6752008149645832</v>
      </c>
      <c r="AS22" s="1">
        <f t="shared" si="6"/>
        <v>10.516522624961503</v>
      </c>
      <c r="AT22" s="1">
        <f t="shared" si="6"/>
        <v>10.516522624961503</v>
      </c>
      <c r="AU22" s="1">
        <f t="shared" si="6"/>
        <v>10.516522624961503</v>
      </c>
      <c r="AV22" s="1">
        <f t="shared" si="6"/>
        <v>5.0479308599815216</v>
      </c>
      <c r="AW22" s="1">
        <f t="shared" si="6"/>
        <v>9.2545399099661232</v>
      </c>
      <c r="AX22" s="1">
        <f t="shared" si="6"/>
        <v>8.4132180999692032</v>
      </c>
      <c r="AY22" s="1">
        <f t="shared" si="6"/>
        <v>10.095861719963043</v>
      </c>
      <c r="AZ22" s="1">
        <f t="shared" si="6"/>
        <v>11.357844434958423</v>
      </c>
      <c r="BA22" s="1">
        <f t="shared" si="6"/>
        <v>11.357844434958423</v>
      </c>
      <c r="BB22" s="1">
        <f t="shared" si="6"/>
        <v>9.2545399099661232</v>
      </c>
      <c r="BC22" s="1">
        <f t="shared" si="6"/>
        <v>2.9446263349892208</v>
      </c>
      <c r="BD22" s="1">
        <f t="shared" si="6"/>
        <v>9.6752008149645832</v>
      </c>
      <c r="BE22" s="1">
        <f t="shared" si="6"/>
        <v>8.4132180999692032</v>
      </c>
      <c r="BF22" s="1">
        <f t="shared" si="6"/>
        <v>10.095861719963043</v>
      </c>
      <c r="BG22" s="1">
        <f t="shared" si="6"/>
        <v>11.357844434958423</v>
      </c>
      <c r="BH22" s="1">
        <f t="shared" si="6"/>
        <v>10.937183529959963</v>
      </c>
      <c r="BI22" s="1">
        <f t="shared" si="6"/>
        <v>11.357844434958423</v>
      </c>
      <c r="BJ22" s="1">
        <f t="shared" si="6"/>
        <v>8.8338790049676632</v>
      </c>
      <c r="BK22" s="1">
        <f t="shared" si="6"/>
        <v>10.516522624961503</v>
      </c>
      <c r="BL22" s="1">
        <f t="shared" si="6"/>
        <v>10.516522624961503</v>
      </c>
      <c r="BM22" s="1">
        <f t="shared" si="6"/>
        <v>10.937183529959963</v>
      </c>
      <c r="BN22" s="1">
        <f t="shared" si="6"/>
        <v>10.937183529959963</v>
      </c>
      <c r="BO22" s="1">
        <f t="shared" si="6"/>
        <v>9.2545399099661232</v>
      </c>
      <c r="BP22" s="1">
        <f t="shared" si="6"/>
        <v>9.2545399099661232</v>
      </c>
      <c r="BQ22" s="1">
        <f t="shared" si="7"/>
        <v>9.6752008149645832</v>
      </c>
      <c r="BR22" s="1">
        <f t="shared" si="7"/>
        <v>9.6752008149645832</v>
      </c>
      <c r="BS22" s="1">
        <f t="shared" si="7"/>
        <v>10.516522624961503</v>
      </c>
      <c r="BT22" s="1">
        <f t="shared" si="7"/>
        <v>9.2545399099661232</v>
      </c>
      <c r="BU22" s="1">
        <f t="shared" si="7"/>
        <v>7.5718962899722824</v>
      </c>
      <c r="BV22" s="1">
        <f t="shared" si="7"/>
        <v>10.095861719963043</v>
      </c>
      <c r="BW22" s="1">
        <f t="shared" si="7"/>
        <v>12.199166244955343</v>
      </c>
      <c r="BX22" s="1">
        <f t="shared" si="7"/>
        <v>7.1512353849738224</v>
      </c>
      <c r="BY22" s="1">
        <f t="shared" si="7"/>
        <v>10.937183529959963</v>
      </c>
      <c r="BZ22" s="1">
        <f t="shared" si="7"/>
        <v>8.4132180999692032</v>
      </c>
      <c r="CA22" s="1">
        <f t="shared" si="7"/>
        <v>10.937183529959963</v>
      </c>
      <c r="CB22" s="1">
        <f t="shared" si="7"/>
        <v>11.357844434958423</v>
      </c>
      <c r="CC22" s="1">
        <f t="shared" si="7"/>
        <v>10.516522624961503</v>
      </c>
      <c r="CD22" s="1">
        <f t="shared" si="7"/>
        <v>10.095861719963043</v>
      </c>
      <c r="CE22" s="1">
        <f t="shared" si="7"/>
        <v>1.2619827149953804</v>
      </c>
      <c r="CF22" s="1">
        <f t="shared" si="7"/>
        <v>9.6752008149645832</v>
      </c>
      <c r="CG22" s="1">
        <f t="shared" si="7"/>
        <v>5.8892526699784415</v>
      </c>
      <c r="CH22" s="1">
        <f t="shared" si="7"/>
        <v>10.095861719963043</v>
      </c>
      <c r="CI22" s="1">
        <f t="shared" si="7"/>
        <v>12.199166244955343</v>
      </c>
      <c r="CJ22" s="1">
        <f t="shared" si="7"/>
        <v>10.516522624961503</v>
      </c>
      <c r="CK22" s="1">
        <f t="shared" si="7"/>
        <v>9.2545399099661232</v>
      </c>
      <c r="CL22" s="1">
        <f t="shared" si="7"/>
        <v>8.8338790049676632</v>
      </c>
      <c r="CM22" s="1">
        <f t="shared" si="7"/>
        <v>10.095861719963043</v>
      </c>
      <c r="CN22" s="1">
        <f t="shared" si="7"/>
        <v>10.095861719963043</v>
      </c>
      <c r="CO22" s="1">
        <f t="shared" si="7"/>
        <v>8.8338790049676632</v>
      </c>
      <c r="CP22" s="1">
        <f t="shared" si="7"/>
        <v>8.4132180999692032</v>
      </c>
      <c r="CQ22" s="1">
        <f t="shared" si="7"/>
        <v>9.2545399099661232</v>
      </c>
      <c r="CR22" s="1">
        <f t="shared" si="7"/>
        <v>11.778505339956883</v>
      </c>
      <c r="CS22" s="1">
        <f t="shared" si="7"/>
        <v>6.3099135749769024</v>
      </c>
      <c r="CT22" s="1">
        <f t="shared" si="7"/>
        <v>8.8338790049676632</v>
      </c>
      <c r="CU22" s="1">
        <f t="shared" si="7"/>
        <v>8.8338790049676632</v>
      </c>
      <c r="CV22" s="1">
        <f t="shared" si="7"/>
        <v>9.6752008149645832</v>
      </c>
      <c r="CW22" s="1">
        <f t="shared" si="7"/>
        <v>10.937183529959963</v>
      </c>
      <c r="CX22" s="1">
        <f t="shared" si="7"/>
        <v>10.937183529959963</v>
      </c>
      <c r="CY22" s="1">
        <f t="shared" si="7"/>
        <v>11.778505339956883</v>
      </c>
      <c r="CZ22" s="1">
        <f t="shared" si="7"/>
        <v>1.2619827149953804</v>
      </c>
      <c r="DA22" s="1">
        <f t="shared" si="7"/>
        <v>7.5718962899722824</v>
      </c>
      <c r="DB22" s="1">
        <f t="shared" si="7"/>
        <v>7.1512353849738224</v>
      </c>
      <c r="DC22" s="1">
        <f t="shared" si="7"/>
        <v>8.8338790049676632</v>
      </c>
      <c r="DD22" s="1">
        <f t="shared" si="7"/>
        <v>11.778505339956883</v>
      </c>
      <c r="DE22" s="1">
        <f t="shared" si="7"/>
        <v>9.2545399099661232</v>
      </c>
      <c r="DF22" s="1">
        <f t="shared" si="7"/>
        <v>10.095861719963043</v>
      </c>
      <c r="DG22" s="1">
        <f t="shared" si="7"/>
        <v>0</v>
      </c>
      <c r="DH22" s="1">
        <f t="shared" si="7"/>
        <v>9.6752008149645832</v>
      </c>
      <c r="DI22" s="1">
        <f t="shared" si="7"/>
        <v>0</v>
      </c>
      <c r="DJ22" s="1">
        <f t="shared" si="7"/>
        <v>7.9925571949707424</v>
      </c>
      <c r="DK22" s="1">
        <f t="shared" si="7"/>
        <v>12.199166244955343</v>
      </c>
      <c r="DL22" s="1">
        <f t="shared" si="7"/>
        <v>9.2545399099661232</v>
      </c>
    </row>
    <row r="23" spans="1:116" x14ac:dyDescent="0.25">
      <c r="C23" t="s">
        <v>9</v>
      </c>
      <c r="D23" s="1">
        <f t="shared" si="4"/>
        <v>3.2503690939477781</v>
      </c>
      <c r="E23" s="1">
        <f t="shared" si="4"/>
        <v>3.2598842259558225</v>
      </c>
      <c r="F23" s="1">
        <f t="shared" si="4"/>
        <v>3.7337377999564061</v>
      </c>
      <c r="G23" s="1">
        <f t="shared" si="4"/>
        <v>3.2351448827349083</v>
      </c>
      <c r="H23" s="1">
        <f t="shared" si="4"/>
        <v>3.3607446252410869</v>
      </c>
      <c r="I23" s="1">
        <f t="shared" si="4"/>
        <v>3.5072776581649623</v>
      </c>
      <c r="J23" s="1">
        <f t="shared" si="4"/>
        <v>3.8345981992416704</v>
      </c>
      <c r="K23" s="5">
        <f t="shared" si="4"/>
        <v>3.495859499755309</v>
      </c>
      <c r="L23" s="1">
        <f t="shared" si="4"/>
        <v>3.3512294932330424</v>
      </c>
      <c r="M23" s="1">
        <f t="shared" si="4"/>
        <v>3.5776896350244871</v>
      </c>
      <c r="N23" s="1">
        <f t="shared" si="4"/>
        <v>3.503471605361745</v>
      </c>
      <c r="O23" s="1">
        <f t="shared" si="4"/>
        <v>3.4007081796748708</v>
      </c>
      <c r="P23" s="1">
        <f t="shared" si="4"/>
        <v>3.5853017406309218</v>
      </c>
      <c r="Q23" s="1">
        <f t="shared" si="4"/>
        <v>3.7870225392014509</v>
      </c>
      <c r="R23" s="1">
        <f t="shared" si="4"/>
        <v>3.6595197702936635</v>
      </c>
      <c r="S23" s="1">
        <f t="shared" si="4"/>
        <v>3.2484660675461701</v>
      </c>
      <c r="T23" s="1">
        <f t="shared" si="6"/>
        <v>3.5795926614260951</v>
      </c>
      <c r="U23" s="1">
        <f t="shared" si="6"/>
        <v>3.493956473353701</v>
      </c>
      <c r="V23" s="1">
        <f t="shared" si="6"/>
        <v>3.6043320046470093</v>
      </c>
      <c r="W23" s="1">
        <f t="shared" si="6"/>
        <v>3.6043320046470093</v>
      </c>
      <c r="X23" s="1">
        <f t="shared" si="6"/>
        <v>3.5891077934341395</v>
      </c>
      <c r="Y23" s="1">
        <f t="shared" si="6"/>
        <v>3.977325179362329</v>
      </c>
      <c r="Z23" s="1">
        <f t="shared" si="6"/>
        <v>3.065775532991728</v>
      </c>
      <c r="AA23" s="1">
        <f t="shared" si="6"/>
        <v>3.5700775294180516</v>
      </c>
      <c r="AB23" s="1">
        <f t="shared" si="6"/>
        <v>3.3112659387992593</v>
      </c>
      <c r="AC23" s="1">
        <f t="shared" si="6"/>
        <v>3.4539929189199166</v>
      </c>
      <c r="AD23" s="1">
        <f t="shared" si="6"/>
        <v>3.5472412125987458</v>
      </c>
      <c r="AE23" s="1">
        <f t="shared" si="6"/>
        <v>3.8269860936352353</v>
      </c>
      <c r="AF23" s="1">
        <f t="shared" si="6"/>
        <v>3.9411676777317619</v>
      </c>
      <c r="AG23" s="1">
        <f t="shared" si="6"/>
        <v>2.9325636848791139</v>
      </c>
      <c r="AH23" s="1">
        <f t="shared" si="6"/>
        <v>3.6728409551049253</v>
      </c>
      <c r="AI23" s="1">
        <f t="shared" si="6"/>
        <v>3.5091806845665707</v>
      </c>
      <c r="AJ23" s="1">
        <f t="shared" si="6"/>
        <v>3.7489620111692759</v>
      </c>
      <c r="AK23" s="1">
        <f t="shared" si="6"/>
        <v>3.5967198990405742</v>
      </c>
      <c r="AL23" s="1">
        <f t="shared" si="6"/>
        <v>3.6842591135145772</v>
      </c>
      <c r="AM23" s="1">
        <f t="shared" si="6"/>
        <v>3.4083202852813064</v>
      </c>
      <c r="AN23" s="1">
        <f t="shared" si="6"/>
        <v>3.5757866086228782</v>
      </c>
      <c r="AO23" s="1">
        <f t="shared" si="6"/>
        <v>3.5434351597955285</v>
      </c>
      <c r="AP23" s="1">
        <f t="shared" si="6"/>
        <v>3.3245871236105202</v>
      </c>
      <c r="AQ23" s="1">
        <f t="shared" si="6"/>
        <v>3.3645506780443042</v>
      </c>
      <c r="AR23" s="1">
        <f t="shared" si="6"/>
        <v>3.621459242261488</v>
      </c>
      <c r="AS23" s="1">
        <f t="shared" si="6"/>
        <v>3.9735191265591108</v>
      </c>
      <c r="AT23" s="1">
        <f t="shared" si="6"/>
        <v>3.7032893775306657</v>
      </c>
      <c r="AU23" s="1">
        <f t="shared" si="6"/>
        <v>3.3949991004700446</v>
      </c>
      <c r="AV23" s="1">
        <f t="shared" si="6"/>
        <v>3.3512294932330424</v>
      </c>
      <c r="AW23" s="1">
        <f t="shared" si="6"/>
        <v>3.4254475228957846</v>
      </c>
      <c r="AX23" s="1">
        <f t="shared" si="6"/>
        <v>3.4768292357392214</v>
      </c>
      <c r="AY23" s="1">
        <f t="shared" si="6"/>
        <v>3.5377260805907023</v>
      </c>
      <c r="AZ23" s="1">
        <f t="shared" si="6"/>
        <v>3.5263079221810503</v>
      </c>
      <c r="BA23" s="1">
        <f t="shared" si="6"/>
        <v>3.8326951728400616</v>
      </c>
      <c r="BB23" s="1">
        <f t="shared" si="6"/>
        <v>3.0962239554174675</v>
      </c>
      <c r="BC23" s="1">
        <f t="shared" si="6"/>
        <v>3.2579811995542136</v>
      </c>
      <c r="BD23" s="1">
        <f t="shared" si="6"/>
        <v>3.2998477803896065</v>
      </c>
      <c r="BE23" s="1">
        <f t="shared" si="6"/>
        <v>3.5586593710083982</v>
      </c>
      <c r="BF23" s="1">
        <f t="shared" si="6"/>
        <v>3.503471605361745</v>
      </c>
      <c r="BG23" s="1">
        <f t="shared" si="6"/>
        <v>3.669034902301707</v>
      </c>
      <c r="BH23" s="1">
        <f t="shared" si="6"/>
        <v>3.7641862223821461</v>
      </c>
      <c r="BI23" s="1">
        <f t="shared" si="6"/>
        <v>3.4273505492973935</v>
      </c>
      <c r="BJ23" s="1">
        <f t="shared" si="6"/>
        <v>3.6347804270727493</v>
      </c>
      <c r="BK23" s="1">
        <f t="shared" si="6"/>
        <v>3.2008904075059506</v>
      </c>
      <c r="BL23" s="1">
        <f t="shared" si="6"/>
        <v>3.54153213339392</v>
      </c>
      <c r="BM23" s="1">
        <f t="shared" si="6"/>
        <v>3.6442955590807937</v>
      </c>
      <c r="BN23" s="1">
        <f t="shared" si="6"/>
        <v>3.8365012256432793</v>
      </c>
      <c r="BO23" s="1">
        <f t="shared" si="6"/>
        <v>3.7489620111692759</v>
      </c>
      <c r="BP23" s="1">
        <f t="shared" si="6"/>
        <v>3.0943209290158591</v>
      </c>
      <c r="BQ23" s="1">
        <f t="shared" si="6"/>
        <v>3.3550355460362598</v>
      </c>
      <c r="BR23" s="1">
        <f t="shared" si="6"/>
        <v>3.1285754042448168</v>
      </c>
      <c r="BS23" s="1">
        <f t="shared" si="6"/>
        <v>3.3911930476668268</v>
      </c>
      <c r="BT23" s="1">
        <f t="shared" si="6"/>
        <v>3.3892900212652184</v>
      </c>
      <c r="BU23" s="1">
        <f t="shared" si="6"/>
        <v>3.474926209337613</v>
      </c>
      <c r="BV23" s="1">
        <f t="shared" si="6"/>
        <v>3.6233622686630973</v>
      </c>
      <c r="BW23" s="1">
        <f t="shared" si="6"/>
        <v>2.7099095958908874</v>
      </c>
      <c r="BX23" s="1">
        <f t="shared" si="6"/>
        <v>2.8849880248388948</v>
      </c>
      <c r="BY23" s="1">
        <f t="shared" si="6"/>
        <v>3.0239089521563347</v>
      </c>
      <c r="BZ23" s="1">
        <f t="shared" si="6"/>
        <v>3.4787322621408308</v>
      </c>
      <c r="CA23" s="1">
        <f t="shared" si="6"/>
        <v>3.4368656813054379</v>
      </c>
      <c r="CB23" s="1">
        <f t="shared" si="7"/>
        <v>3.9240404401172824</v>
      </c>
      <c r="CC23" s="1">
        <f t="shared" si="7"/>
        <v>4.000161496181633</v>
      </c>
      <c r="CD23" s="1">
        <f t="shared" si="7"/>
        <v>3.086708823409424</v>
      </c>
      <c r="CE23" s="1">
        <f t="shared" si="7"/>
        <v>2.5043827445171405</v>
      </c>
      <c r="CF23" s="1">
        <f t="shared" si="7"/>
        <v>2.7194247278989314</v>
      </c>
      <c r="CG23" s="1">
        <f t="shared" si="7"/>
        <v>3.2846235691767358</v>
      </c>
      <c r="CH23" s="1">
        <f t="shared" si="7"/>
        <v>3.3112659387992593</v>
      </c>
      <c r="CI23" s="1">
        <f t="shared" si="7"/>
        <v>3.7147075359403181</v>
      </c>
      <c r="CJ23" s="1">
        <f t="shared" si="7"/>
        <v>3.6709379287033164</v>
      </c>
      <c r="CK23" s="1">
        <f t="shared" si="7"/>
        <v>2.902115262453373</v>
      </c>
      <c r="CL23" s="1">
        <f t="shared" si="7"/>
        <v>3.4863443677472654</v>
      </c>
      <c r="CM23" s="1">
        <f t="shared" si="7"/>
        <v>3.0429392161724222</v>
      </c>
      <c r="CN23" s="1">
        <f t="shared" si="7"/>
        <v>3.2275327771284732</v>
      </c>
      <c r="CO23" s="1">
        <f t="shared" si="7"/>
        <v>3.3988051532732619</v>
      </c>
      <c r="CP23" s="1">
        <f t="shared" si="7"/>
        <v>3.6119441102534449</v>
      </c>
      <c r="CQ23" s="1">
        <f t="shared" si="7"/>
        <v>3.7489620111692759</v>
      </c>
      <c r="CR23" s="1">
        <f t="shared" si="7"/>
        <v>2.4016193188302672</v>
      </c>
      <c r="CS23" s="1">
        <f t="shared" si="7"/>
        <v>3.1457026418592959</v>
      </c>
      <c r="CT23" s="1">
        <f t="shared" si="7"/>
        <v>2.9668181601080716</v>
      </c>
      <c r="CU23" s="1">
        <f t="shared" si="7"/>
        <v>3.2104055395139941</v>
      </c>
      <c r="CV23" s="1">
        <f t="shared" si="7"/>
        <v>3.2789144899719096</v>
      </c>
      <c r="CW23" s="1">
        <f t="shared" si="7"/>
        <v>3.6823560871129688</v>
      </c>
      <c r="CX23" s="1">
        <f t="shared" si="7"/>
        <v>4.2475549283907741</v>
      </c>
      <c r="CY23" s="1">
        <f t="shared" si="7"/>
        <v>2.1846743090468674</v>
      </c>
      <c r="CZ23" s="1">
        <f t="shared" si="7"/>
        <v>2.5862128797863178</v>
      </c>
      <c r="DA23" s="1">
        <f t="shared" si="7"/>
        <v>2.9173394736662437</v>
      </c>
      <c r="DB23" s="1">
        <f t="shared" si="7"/>
        <v>3.3302962028153464</v>
      </c>
      <c r="DC23" s="1">
        <f t="shared" si="7"/>
        <v>3.2180176451204288</v>
      </c>
      <c r="DD23" s="1">
        <f t="shared" si="7"/>
        <v>3.8498224104545407</v>
      </c>
      <c r="DE23" s="1">
        <f t="shared" si="7"/>
        <v>3.8688526744706282</v>
      </c>
      <c r="DF23" s="1">
        <f t="shared" si="7"/>
        <v>2.5119948501235756</v>
      </c>
      <c r="DG23" s="1">
        <f t="shared" si="7"/>
        <v>2.1504198338179092</v>
      </c>
      <c r="DH23" s="1">
        <f t="shared" si="7"/>
        <v>2.3121770779546549</v>
      </c>
      <c r="DI23" s="1">
        <f t="shared" si="7"/>
        <v>2.8393153912002838</v>
      </c>
      <c r="DJ23" s="1">
        <f t="shared" si="7"/>
        <v>3.0676785593933364</v>
      </c>
      <c r="DK23" s="1">
        <f t="shared" si="7"/>
        <v>3.9316525457237175</v>
      </c>
      <c r="DL23" s="1">
        <f t="shared" si="7"/>
        <v>3.8326951728400616</v>
      </c>
    </row>
    <row r="25" spans="1:116" x14ac:dyDescent="0.25">
      <c r="P25" t="s">
        <v>1</v>
      </c>
      <c r="Q25" t="s">
        <v>0</v>
      </c>
      <c r="R25" t="s">
        <v>8</v>
      </c>
      <c r="S25" t="s">
        <v>2</v>
      </c>
      <c r="T25" t="s">
        <v>3</v>
      </c>
      <c r="U25" t="s">
        <v>4</v>
      </c>
      <c r="V25" t="s">
        <v>5</v>
      </c>
      <c r="W25" t="s">
        <v>6</v>
      </c>
      <c r="X25" t="s">
        <v>7</v>
      </c>
      <c r="AB25" t="s">
        <v>1</v>
      </c>
      <c r="AC25" t="s">
        <v>0</v>
      </c>
      <c r="AD25" t="s">
        <v>8</v>
      </c>
      <c r="AE25" t="s">
        <v>2</v>
      </c>
      <c r="AF25" t="s">
        <v>3</v>
      </c>
      <c r="AG25" t="s">
        <v>4</v>
      </c>
      <c r="AH25" t="s">
        <v>5</v>
      </c>
      <c r="AI25" t="s">
        <v>6</v>
      </c>
      <c r="AJ25" t="s">
        <v>7</v>
      </c>
    </row>
    <row r="26" spans="1:116" x14ac:dyDescent="0.25">
      <c r="D26" t="s">
        <v>1</v>
      </c>
      <c r="E26" t="s">
        <v>0</v>
      </c>
      <c r="F26" t="s">
        <v>8</v>
      </c>
      <c r="G26" t="s">
        <v>2</v>
      </c>
      <c r="H26" t="s">
        <v>3</v>
      </c>
      <c r="I26" t="s">
        <v>4</v>
      </c>
      <c r="J26" t="s">
        <v>5</v>
      </c>
      <c r="K26" s="4" t="s">
        <v>6</v>
      </c>
      <c r="L26" s="4" t="s">
        <v>7</v>
      </c>
      <c r="O26" t="s">
        <v>132</v>
      </c>
      <c r="P26" s="1">
        <f>D27</f>
        <v>0</v>
      </c>
      <c r="Q26" s="1">
        <f t="shared" ref="Q26:X26" si="8">E27</f>
        <v>1.6046617922704554</v>
      </c>
      <c r="R26" s="1">
        <f t="shared" si="8"/>
        <v>3.7180359218240699</v>
      </c>
      <c r="S26" s="1">
        <f t="shared" si="8"/>
        <v>0</v>
      </c>
      <c r="T26" s="1">
        <f t="shared" si="8"/>
        <v>56.338529026529059</v>
      </c>
      <c r="U26" s="1">
        <f t="shared" si="8"/>
        <v>2.0841346019411886</v>
      </c>
      <c r="V26" s="1">
        <f t="shared" si="8"/>
        <v>80.871170065925014</v>
      </c>
      <c r="W26" s="1">
        <f t="shared" si="8"/>
        <v>6.2027264960487181E-2</v>
      </c>
      <c r="X26" s="1">
        <f t="shared" si="8"/>
        <v>2.5239654299907608</v>
      </c>
      <c r="AA26" t="s">
        <v>132</v>
      </c>
      <c r="AB26" s="1">
        <f>P26</f>
        <v>0</v>
      </c>
      <c r="AC26" s="1">
        <f t="shared" ref="AC26:AJ27" si="9">Q26</f>
        <v>1.6046617922704554</v>
      </c>
      <c r="AD26" s="1">
        <f t="shared" si="9"/>
        <v>3.7180359218240699</v>
      </c>
      <c r="AE26" s="1">
        <f t="shared" si="9"/>
        <v>0</v>
      </c>
      <c r="AF26" s="1">
        <f t="shared" si="9"/>
        <v>56.338529026529059</v>
      </c>
      <c r="AG26" s="1">
        <f t="shared" si="9"/>
        <v>2.0841346019411886</v>
      </c>
      <c r="AH26" s="1">
        <f t="shared" si="9"/>
        <v>80.871170065925014</v>
      </c>
      <c r="AI26" s="1">
        <f t="shared" si="9"/>
        <v>6.2027264960487181E-2</v>
      </c>
      <c r="AJ26" s="1">
        <f t="shared" si="9"/>
        <v>2.5239654299907608</v>
      </c>
    </row>
    <row r="27" spans="1:116" x14ac:dyDescent="0.25">
      <c r="C27" t="s">
        <v>132</v>
      </c>
      <c r="D27" s="1">
        <f>D14</f>
        <v>0</v>
      </c>
      <c r="E27" s="1">
        <f>D15</f>
        <v>1.6046617922704554</v>
      </c>
      <c r="F27" s="1">
        <f>D16</f>
        <v>3.7180359218240699</v>
      </c>
      <c r="G27" s="1">
        <f>D17</f>
        <v>0</v>
      </c>
      <c r="H27" s="1">
        <f>D18</f>
        <v>56.338529026529059</v>
      </c>
      <c r="I27" s="1">
        <f>D19</f>
        <v>2.0841346019411886</v>
      </c>
      <c r="J27" s="1">
        <f>D20</f>
        <v>80.871170065925014</v>
      </c>
      <c r="K27" s="5">
        <f>D21</f>
        <v>6.2027264960487181E-2</v>
      </c>
      <c r="L27" s="5">
        <f>D22</f>
        <v>2.5239654299907608</v>
      </c>
      <c r="M27" s="5"/>
      <c r="N27">
        <v>2030</v>
      </c>
      <c r="O27" t="s">
        <v>10</v>
      </c>
      <c r="P27" s="1">
        <f t="shared" ref="P27:X27" si="10">AVERAGE(D28:D33)</f>
        <v>3.6867126131738388</v>
      </c>
      <c r="Q27" s="1">
        <f t="shared" si="10"/>
        <v>1.6443235009682964</v>
      </c>
      <c r="R27" s="1">
        <f t="shared" si="10"/>
        <v>14.988332309853282</v>
      </c>
      <c r="S27" s="1">
        <f t="shared" si="10"/>
        <v>0</v>
      </c>
      <c r="T27" s="1">
        <f t="shared" si="10"/>
        <v>55.758263278128481</v>
      </c>
      <c r="U27" s="1">
        <f t="shared" si="10"/>
        <v>1.7002150700046539</v>
      </c>
      <c r="V27" s="1">
        <f>AVERAGE(J28:J33)</f>
        <v>79.73265677253552</v>
      </c>
      <c r="W27" s="1">
        <f t="shared" si="10"/>
        <v>2.7912269232219225</v>
      </c>
      <c r="X27" s="1">
        <f t="shared" si="10"/>
        <v>9.7453109657976587</v>
      </c>
      <c r="Z27" t="s">
        <v>10</v>
      </c>
      <c r="AA27">
        <v>2030</v>
      </c>
      <c r="AB27" s="1">
        <f>P27</f>
        <v>3.6867126131738388</v>
      </c>
      <c r="AC27" s="1">
        <f t="shared" si="9"/>
        <v>1.6443235009682964</v>
      </c>
      <c r="AD27" s="1">
        <f t="shared" si="9"/>
        <v>14.988332309853282</v>
      </c>
      <c r="AE27" s="1">
        <f t="shared" si="9"/>
        <v>0</v>
      </c>
      <c r="AF27" s="1">
        <f t="shared" si="9"/>
        <v>55.758263278128481</v>
      </c>
      <c r="AG27" s="1">
        <f t="shared" si="9"/>
        <v>1.7002150700046539</v>
      </c>
      <c r="AH27" s="1">
        <f>V27</f>
        <v>79.73265677253552</v>
      </c>
      <c r="AI27" s="1">
        <f t="shared" si="9"/>
        <v>2.7912269232219225</v>
      </c>
      <c r="AJ27" s="1">
        <f t="shared" si="9"/>
        <v>9.7453109657976587</v>
      </c>
    </row>
    <row r="28" spans="1:116" x14ac:dyDescent="0.25">
      <c r="A28">
        <v>2030</v>
      </c>
      <c r="B28" t="s">
        <v>10</v>
      </c>
      <c r="C28" t="s">
        <v>11</v>
      </c>
      <c r="D28" s="1">
        <f>E14</f>
        <v>4.281343679814781</v>
      </c>
      <c r="E28" s="1">
        <f>E15</f>
        <v>1.4649361396101708</v>
      </c>
      <c r="F28" s="1">
        <f>E16</f>
        <v>16.498784403094309</v>
      </c>
      <c r="G28" s="1">
        <f>E17</f>
        <v>0</v>
      </c>
      <c r="H28" s="1">
        <f>E18</f>
        <v>62.035683647189309</v>
      </c>
      <c r="I28" s="1">
        <f>E19</f>
        <v>0</v>
      </c>
      <c r="J28" s="1">
        <f>E20</f>
        <v>75.362234775330677</v>
      </c>
      <c r="K28" s="5">
        <f>E21</f>
        <v>2.9773087181033846</v>
      </c>
      <c r="L28" s="5">
        <f>E22</f>
        <v>10.516522624961503</v>
      </c>
      <c r="O28" t="s">
        <v>133</v>
      </c>
      <c r="P28" s="1">
        <f t="shared" ref="P28:X28" si="11">AVERAGE(D72:D77)</f>
        <v>5.1534692442214949</v>
      </c>
      <c r="Q28" s="1">
        <f t="shared" si="11"/>
        <v>1.7323797716552469</v>
      </c>
      <c r="R28" s="1">
        <f t="shared" si="11"/>
        <v>15.995300372013967</v>
      </c>
      <c r="S28" s="1">
        <f t="shared" si="11"/>
        <v>0</v>
      </c>
      <c r="T28" s="1">
        <f t="shared" si="11"/>
        <v>48.531317138957625</v>
      </c>
      <c r="U28" s="1">
        <f t="shared" si="11"/>
        <v>2.2121077792533668</v>
      </c>
      <c r="V28" s="1">
        <f>AVERAGE(J64:J69)</f>
        <v>79.29194194928796</v>
      </c>
      <c r="W28" s="1">
        <f t="shared" si="11"/>
        <v>2.729199658261436</v>
      </c>
      <c r="X28" s="1">
        <f t="shared" si="11"/>
        <v>9.8855312674638132</v>
      </c>
      <c r="AA28">
        <v>2050</v>
      </c>
      <c r="AB28" s="1">
        <f>P33</f>
        <v>4.9156168175651187</v>
      </c>
      <c r="AC28" s="1">
        <f t="shared" ref="AC28:AJ28" si="12">Q33</f>
        <v>1.6905348496345889</v>
      </c>
      <c r="AD28" s="1">
        <f t="shared" si="12"/>
        <v>15.801652667752299</v>
      </c>
      <c r="AE28" s="1">
        <f t="shared" si="12"/>
        <v>0</v>
      </c>
      <c r="AF28" s="1">
        <f t="shared" si="12"/>
        <v>50.694125837541598</v>
      </c>
      <c r="AG28" s="1">
        <f t="shared" si="12"/>
        <v>1.8007654236070796</v>
      </c>
      <c r="AH28" s="1">
        <f t="shared" si="12"/>
        <v>81.642421006608217</v>
      </c>
      <c r="AI28" s="1">
        <f t="shared" si="12"/>
        <v>2.6568345158075344</v>
      </c>
      <c r="AJ28" s="1">
        <f t="shared" si="12"/>
        <v>10.025751569129966</v>
      </c>
    </row>
    <row r="29" spans="1:116" x14ac:dyDescent="0.25">
      <c r="C29" t="s">
        <v>12</v>
      </c>
      <c r="D29" s="1">
        <f>F14</f>
        <v>3.5677863998456503</v>
      </c>
      <c r="E29" s="1">
        <f>F15</f>
        <v>1.8055174179696143</v>
      </c>
      <c r="F29" s="1">
        <f>F16</f>
        <v>14.407389197068271</v>
      </c>
      <c r="G29" s="1">
        <f>F17</f>
        <v>0</v>
      </c>
      <c r="H29" s="1">
        <f>F18</f>
        <v>50.9578829959055</v>
      </c>
      <c r="I29" s="1">
        <f>F19</f>
        <v>3.894040966784853</v>
      </c>
      <c r="J29" s="1">
        <f>F20</f>
        <v>84.286709946093509</v>
      </c>
      <c r="K29" s="5">
        <f>F21</f>
        <v>2.4810905984194873</v>
      </c>
      <c r="L29" s="5">
        <f>F22</f>
        <v>8.8338790049676632</v>
      </c>
      <c r="O29" t="s">
        <v>134</v>
      </c>
      <c r="P29" s="1">
        <f t="shared" ref="P29:X29" si="13">AVERAGE(D98:D103)</f>
        <v>4.8759747464557224</v>
      </c>
      <c r="Q29" s="1">
        <f t="shared" si="13"/>
        <v>1.7178250161698008</v>
      </c>
      <c r="R29" s="1">
        <f t="shared" si="13"/>
        <v>15.685464045195296</v>
      </c>
      <c r="S29" s="1">
        <f t="shared" si="13"/>
        <v>0</v>
      </c>
      <c r="T29" s="1">
        <f t="shared" si="13"/>
        <v>54.49222891798177</v>
      </c>
      <c r="U29" s="1">
        <f t="shared" si="13"/>
        <v>1.6727922462949014</v>
      </c>
      <c r="V29" s="1">
        <f t="shared" si="13"/>
        <v>80.008103537065239</v>
      </c>
      <c r="W29" s="1">
        <f t="shared" si="13"/>
        <v>2.8119026782087517</v>
      </c>
      <c r="X29" s="1">
        <f t="shared" si="13"/>
        <v>10.236082021629196</v>
      </c>
      <c r="AA29">
        <v>2070</v>
      </c>
      <c r="AB29" s="1">
        <f>P39</f>
        <v>4.9552588886745141</v>
      </c>
      <c r="AC29" s="1">
        <f t="shared" ref="AC29:AJ29" si="14">Q39</f>
        <v>1.7156418028469835</v>
      </c>
      <c r="AD29" s="1">
        <f t="shared" si="14"/>
        <v>15.181980014114954</v>
      </c>
      <c r="AE29" s="1">
        <f t="shared" si="14"/>
        <v>0</v>
      </c>
      <c r="AF29" s="1">
        <f t="shared" si="14"/>
        <v>48.056554253902597</v>
      </c>
      <c r="AG29" s="1">
        <f t="shared" si="14"/>
        <v>2.7605642534484165</v>
      </c>
      <c r="AH29" s="1">
        <f t="shared" si="14"/>
        <v>81.73423659478479</v>
      </c>
      <c r="AI29" s="1">
        <f t="shared" si="14"/>
        <v>2.6258208833272905</v>
      </c>
      <c r="AJ29" s="1">
        <f t="shared" si="14"/>
        <v>10.095861719963045</v>
      </c>
    </row>
    <row r="30" spans="1:116" x14ac:dyDescent="0.25">
      <c r="C30" t="s">
        <v>13</v>
      </c>
      <c r="D30" s="1">
        <f>G14</f>
        <v>3.3299339731892736</v>
      </c>
      <c r="E30" s="1">
        <f>G15</f>
        <v>1.4976843394524253</v>
      </c>
      <c r="F30" s="1">
        <f>G16</f>
        <v>13.942634706840263</v>
      </c>
      <c r="G30" s="1">
        <f>G17</f>
        <v>0</v>
      </c>
      <c r="H30" s="1">
        <f>G18</f>
        <v>60.769649287042583</v>
      </c>
      <c r="I30" s="1">
        <f>G19</f>
        <v>0</v>
      </c>
      <c r="J30" s="1">
        <f>G20</f>
        <v>74.48080512883557</v>
      </c>
      <c r="K30" s="5">
        <f>G21</f>
        <v>2.9773087181033846</v>
      </c>
      <c r="L30" s="5">
        <f>G22</f>
        <v>10.095861719963043</v>
      </c>
      <c r="O30" t="s">
        <v>135</v>
      </c>
      <c r="P30" s="1">
        <f t="shared" ref="P30:X30" si="15">AVERAGE(D134:D139)</f>
        <v>3.7263546842832351</v>
      </c>
      <c r="Q30" s="1">
        <f t="shared" si="15"/>
        <v>1.5821019212680139</v>
      </c>
      <c r="R30" s="1">
        <f t="shared" si="15"/>
        <v>14.833414146443944</v>
      </c>
      <c r="S30" s="1">
        <f t="shared" si="15"/>
        <v>0</v>
      </c>
      <c r="T30" s="1">
        <f t="shared" si="15"/>
        <v>52.012911629361099</v>
      </c>
      <c r="U30" s="1">
        <f t="shared" si="15"/>
        <v>1.4625505978534659</v>
      </c>
      <c r="V30" s="1">
        <f t="shared" si="15"/>
        <v>76.24366442182577</v>
      </c>
      <c r="W30" s="1">
        <f t="shared" si="15"/>
        <v>2.729199658261436</v>
      </c>
      <c r="X30" s="1">
        <f t="shared" si="15"/>
        <v>9.3246500607992004</v>
      </c>
      <c r="AA30">
        <v>2090</v>
      </c>
      <c r="AB30" s="1">
        <f>P45</f>
        <v>4.717406462018138</v>
      </c>
      <c r="AC30" s="1">
        <f t="shared" ref="AC30:AJ30" si="16">Q45</f>
        <v>1.685804554101819</v>
      </c>
      <c r="AD30" s="1">
        <f t="shared" si="16"/>
        <v>15.143250473262619</v>
      </c>
      <c r="AE30" s="1">
        <f t="shared" si="16"/>
        <v>0</v>
      </c>
      <c r="AF30" s="1">
        <f t="shared" si="16"/>
        <v>47.529039937174794</v>
      </c>
      <c r="AG30" s="1">
        <f t="shared" si="16"/>
        <v>2.6325910761362383</v>
      </c>
      <c r="AH30" s="1">
        <f t="shared" si="16"/>
        <v>80.944622536466269</v>
      </c>
      <c r="AI30" s="1">
        <f t="shared" si="16"/>
        <v>2.594807250847047</v>
      </c>
      <c r="AJ30" s="1">
        <f t="shared" si="16"/>
        <v>9.3246500607992004</v>
      </c>
    </row>
    <row r="31" spans="1:116" x14ac:dyDescent="0.25">
      <c r="C31" t="s">
        <v>14</v>
      </c>
      <c r="D31" s="1">
        <f>H14</f>
        <v>3.3299339731892736</v>
      </c>
      <c r="E31" s="1">
        <f>H15</f>
        <v>1.5719135924282015</v>
      </c>
      <c r="F31" s="1">
        <f>H16</f>
        <v>14.87214368729628</v>
      </c>
      <c r="G31" s="1">
        <f>H17</f>
        <v>0</v>
      </c>
      <c r="H31" s="1">
        <f>H18</f>
        <v>57.921071976712469</v>
      </c>
      <c r="I31" s="1">
        <f>H19</f>
        <v>0</v>
      </c>
      <c r="J31" s="1">
        <f>H20</f>
        <v>78.887953361311062</v>
      </c>
      <c r="K31" s="5">
        <f>H21</f>
        <v>2.7912269232219229</v>
      </c>
      <c r="L31" s="5">
        <f>H22</f>
        <v>10.095861719963043</v>
      </c>
      <c r="Z31" t="s">
        <v>133</v>
      </c>
      <c r="AA31">
        <v>2030</v>
      </c>
      <c r="AB31" s="1">
        <f>P28</f>
        <v>5.1534692442214949</v>
      </c>
      <c r="AC31" s="1">
        <f t="shared" ref="AC31:AJ31" si="17">Q28</f>
        <v>1.7323797716552469</v>
      </c>
      <c r="AD31" s="1">
        <f t="shared" si="17"/>
        <v>15.995300372013967</v>
      </c>
      <c r="AE31" s="1">
        <f t="shared" si="17"/>
        <v>0</v>
      </c>
      <c r="AF31" s="1">
        <f t="shared" si="17"/>
        <v>48.531317138957625</v>
      </c>
      <c r="AG31" s="1">
        <f t="shared" si="17"/>
        <v>2.2121077792533668</v>
      </c>
      <c r="AH31" s="1">
        <f>V28</f>
        <v>79.29194194928796</v>
      </c>
      <c r="AI31" s="1">
        <f t="shared" si="17"/>
        <v>2.729199658261436</v>
      </c>
      <c r="AJ31" s="1">
        <f t="shared" si="17"/>
        <v>9.8855312674638132</v>
      </c>
    </row>
    <row r="32" spans="1:116" x14ac:dyDescent="0.25">
      <c r="A32" s="2"/>
      <c r="C32" t="s">
        <v>131</v>
      </c>
      <c r="D32" s="1">
        <f>J14</f>
        <v>2.8542291198765204</v>
      </c>
      <c r="E32" s="1">
        <f>J15</f>
        <v>1.8513648977487707</v>
      </c>
      <c r="F32" s="1">
        <f>J16</f>
        <v>14.639766442182275</v>
      </c>
      <c r="G32" s="1">
        <f>J17</f>
        <v>0</v>
      </c>
      <c r="H32" s="1">
        <f>J18</f>
        <v>59.820123516932547</v>
      </c>
      <c r="I32" s="1">
        <f>J19</f>
        <v>3.4004301400093078</v>
      </c>
      <c r="J32" s="1">
        <f>J20</f>
        <v>84.83760347515296</v>
      </c>
      <c r="K32" s="5">
        <f>J21</f>
        <v>2.9773087181033846</v>
      </c>
      <c r="L32" s="5">
        <f>J22</f>
        <v>9.6752008149645832</v>
      </c>
      <c r="N32">
        <v>2050</v>
      </c>
      <c r="P32" t="s">
        <v>1</v>
      </c>
      <c r="Q32" t="s">
        <v>0</v>
      </c>
      <c r="R32" t="s">
        <v>8</v>
      </c>
      <c r="S32" t="s">
        <v>2</v>
      </c>
      <c r="T32" t="s">
        <v>3</v>
      </c>
      <c r="U32" t="s">
        <v>4</v>
      </c>
      <c r="V32" t="s">
        <v>5</v>
      </c>
      <c r="W32" t="s">
        <v>6</v>
      </c>
      <c r="X32" t="s">
        <v>7</v>
      </c>
      <c r="AA32">
        <v>2050</v>
      </c>
      <c r="AB32" s="1">
        <f>P34</f>
        <v>5.1534692442214949</v>
      </c>
      <c r="AC32" s="1">
        <f t="shared" ref="AC32:AJ32" si="18">Q34</f>
        <v>1.7323797716552469</v>
      </c>
      <c r="AD32" s="1">
        <f t="shared" si="18"/>
        <v>15.995300372013967</v>
      </c>
      <c r="AE32" s="1">
        <f t="shared" si="18"/>
        <v>0</v>
      </c>
      <c r="AF32" s="1">
        <f t="shared" si="18"/>
        <v>48.531317138957625</v>
      </c>
      <c r="AG32" s="1">
        <f t="shared" si="18"/>
        <v>2.2121077792533668</v>
      </c>
      <c r="AH32" s="1">
        <f t="shared" si="18"/>
        <v>81.146616830454732</v>
      </c>
      <c r="AI32" s="1">
        <f t="shared" si="18"/>
        <v>2.729199658261436</v>
      </c>
      <c r="AJ32" s="1">
        <f t="shared" si="18"/>
        <v>9.8855312674638132</v>
      </c>
    </row>
    <row r="33" spans="1:39" x14ac:dyDescent="0.25">
      <c r="C33" t="s">
        <v>15</v>
      </c>
      <c r="D33" s="1">
        <f>K14</f>
        <v>4.7570485331275343</v>
      </c>
      <c r="E33" s="1">
        <f>K15</f>
        <v>1.674524618600598</v>
      </c>
      <c r="F33" s="1">
        <f>K16</f>
        <v>15.569275422638293</v>
      </c>
      <c r="G33" s="1">
        <f>K17</f>
        <v>0</v>
      </c>
      <c r="H33" s="1">
        <f>K18</f>
        <v>43.045168244988496</v>
      </c>
      <c r="I33" s="1">
        <f>K19</f>
        <v>2.9068193132337634</v>
      </c>
      <c r="J33" s="1">
        <f>K20</f>
        <v>80.540633948489358</v>
      </c>
      <c r="K33" s="5">
        <f>K21</f>
        <v>2.5431178633799743</v>
      </c>
      <c r="L33" s="5">
        <f>K22</f>
        <v>9.2545399099661232</v>
      </c>
      <c r="O33" t="s">
        <v>10</v>
      </c>
      <c r="P33" s="1">
        <f t="shared" ref="P33:X33" si="19">AVERAGE(D37:D42)</f>
        <v>4.9156168175651187</v>
      </c>
      <c r="Q33" s="1">
        <f t="shared" si="19"/>
        <v>1.6905348496345889</v>
      </c>
      <c r="R33" s="1">
        <f t="shared" si="19"/>
        <v>15.801652667752299</v>
      </c>
      <c r="S33" s="1">
        <f t="shared" si="19"/>
        <v>0</v>
      </c>
      <c r="T33" s="1">
        <f t="shared" si="19"/>
        <v>50.694125837541598</v>
      </c>
      <c r="U33" s="1">
        <f t="shared" si="19"/>
        <v>1.8007654236070796</v>
      </c>
      <c r="V33" s="1">
        <f t="shared" si="19"/>
        <v>81.642421006608217</v>
      </c>
      <c r="W33" s="1">
        <f t="shared" si="19"/>
        <v>2.6568345158075344</v>
      </c>
      <c r="X33" s="1">
        <f t="shared" si="19"/>
        <v>10.025751569129966</v>
      </c>
      <c r="AA33">
        <v>2070</v>
      </c>
      <c r="AB33" s="1">
        <f>P40</f>
        <v>6.1048789508470023</v>
      </c>
      <c r="AC33" s="1">
        <f t="shared" ref="AC33:AJ33" si="20">Q40</f>
        <v>1.686532291876091</v>
      </c>
      <c r="AD33" s="1">
        <f t="shared" si="20"/>
        <v>15.181980014114954</v>
      </c>
      <c r="AE33" s="1">
        <f t="shared" si="20"/>
        <v>0</v>
      </c>
      <c r="AF33" s="1">
        <f t="shared" si="20"/>
        <v>47.581791368847576</v>
      </c>
      <c r="AG33" s="1">
        <f t="shared" si="20"/>
        <v>1.7916244823704954</v>
      </c>
      <c r="AH33" s="1">
        <f t="shared" si="20"/>
        <v>79.989740419429921</v>
      </c>
      <c r="AI33" s="1">
        <f t="shared" si="20"/>
        <v>2.801564800715338</v>
      </c>
      <c r="AJ33" s="1">
        <f t="shared" si="20"/>
        <v>9.3246500607992004</v>
      </c>
    </row>
    <row r="34" spans="1:39" x14ac:dyDescent="0.25">
      <c r="A34" s="4"/>
      <c r="C34" s="2" t="s">
        <v>130</v>
      </c>
      <c r="D34" s="1">
        <f>I14</f>
        <v>3.5677863998456503</v>
      </c>
      <c r="E34" s="1">
        <f>I15</f>
        <v>1.6505092720496113</v>
      </c>
      <c r="F34" s="1">
        <f>I16</f>
        <v>15.104520932410285</v>
      </c>
      <c r="G34" s="1">
        <f>I17</f>
        <v>0</v>
      </c>
      <c r="H34" s="1">
        <f>I18</f>
        <v>58.237580566749145</v>
      </c>
      <c r="I34" s="1">
        <f>I19</f>
        <v>0.82268471129257437</v>
      </c>
      <c r="J34" s="1">
        <f>I20</f>
        <v>81.311884889172561</v>
      </c>
      <c r="K34" s="5">
        <f>I21</f>
        <v>2.8532541881824103</v>
      </c>
      <c r="L34" s="5">
        <f>I22</f>
        <v>10.095861719963043</v>
      </c>
      <c r="M34" s="1"/>
      <c r="O34" t="s">
        <v>133</v>
      </c>
      <c r="P34" s="1">
        <f t="shared" ref="P34:X34" si="21">AVERAGE(D72:D77)</f>
        <v>5.1534692442214949</v>
      </c>
      <c r="Q34" s="1">
        <f t="shared" si="21"/>
        <v>1.7323797716552469</v>
      </c>
      <c r="R34" s="1">
        <f t="shared" si="21"/>
        <v>15.995300372013967</v>
      </c>
      <c r="S34" s="1">
        <f t="shared" si="21"/>
        <v>0</v>
      </c>
      <c r="T34" s="1">
        <f t="shared" si="21"/>
        <v>48.531317138957625</v>
      </c>
      <c r="U34" s="1">
        <f t="shared" si="21"/>
        <v>2.2121077792533668</v>
      </c>
      <c r="V34" s="1">
        <f t="shared" si="21"/>
        <v>81.146616830454732</v>
      </c>
      <c r="W34" s="1">
        <f t="shared" si="21"/>
        <v>2.729199658261436</v>
      </c>
      <c r="X34" s="1">
        <f t="shared" si="21"/>
        <v>9.8855312674638132</v>
      </c>
      <c r="AA34">
        <v>2090</v>
      </c>
      <c r="AB34" s="1">
        <f>P46</f>
        <v>5.9463106664094179</v>
      </c>
      <c r="AC34" s="1">
        <f t="shared" ref="AC34:AJ34" si="22">Q46</f>
        <v>1.6592421253408791</v>
      </c>
      <c r="AD34" s="1">
        <f t="shared" si="22"/>
        <v>15.375627718376622</v>
      </c>
      <c r="AE34" s="1">
        <f t="shared" si="22"/>
        <v>0</v>
      </c>
      <c r="AF34" s="1">
        <f t="shared" si="22"/>
        <v>45.47173410193637</v>
      </c>
      <c r="AG34" s="1">
        <f t="shared" si="22"/>
        <v>2.0384298957582678</v>
      </c>
      <c r="AH34" s="1">
        <f t="shared" si="22"/>
        <v>78.447238538063502</v>
      </c>
      <c r="AI34" s="1">
        <f t="shared" si="22"/>
        <v>2.6878481482877778</v>
      </c>
      <c r="AJ34" s="1">
        <f t="shared" si="22"/>
        <v>8.7637688541345877</v>
      </c>
    </row>
    <row r="35" spans="1:39" x14ac:dyDescent="0.25">
      <c r="A35" s="4"/>
      <c r="C35" s="2"/>
      <c r="D35" s="1"/>
      <c r="E35" s="1"/>
      <c r="F35" s="1"/>
      <c r="G35" s="1"/>
      <c r="H35" s="1"/>
      <c r="I35" s="1"/>
      <c r="J35" s="1"/>
      <c r="K35" s="5"/>
      <c r="L35" s="5"/>
      <c r="M35" s="1"/>
      <c r="N35" s="1"/>
      <c r="O35" t="s">
        <v>134</v>
      </c>
      <c r="P35" s="1">
        <f t="shared" ref="P35:X35" si="23">AVERAGE(D107:D112)</f>
        <v>5.2327533864402875</v>
      </c>
      <c r="Q35" s="1">
        <f t="shared" si="23"/>
        <v>1.5562672302813467</v>
      </c>
      <c r="R35" s="1">
        <f t="shared" si="23"/>
        <v>15.995300372013967</v>
      </c>
      <c r="S35" s="1">
        <f t="shared" si="23"/>
        <v>0</v>
      </c>
      <c r="T35" s="1">
        <f t="shared" si="23"/>
        <v>50.219362952486584</v>
      </c>
      <c r="U35" s="1">
        <f t="shared" si="23"/>
        <v>1.2340270669388618</v>
      </c>
      <c r="V35" s="1">
        <f t="shared" si="23"/>
        <v>77.547445773933092</v>
      </c>
      <c r="W35" s="1">
        <f t="shared" si="23"/>
        <v>2.8739299431692391</v>
      </c>
      <c r="X35" s="1">
        <f t="shared" si="23"/>
        <v>9.4648703624653532</v>
      </c>
      <c r="Z35" t="s">
        <v>134</v>
      </c>
      <c r="AA35">
        <v>2030</v>
      </c>
      <c r="AB35" s="1">
        <f>P29</f>
        <v>4.8759747464557224</v>
      </c>
      <c r="AC35" s="1">
        <f t="shared" ref="AC35:AJ35" si="24">Q29</f>
        <v>1.7178250161698008</v>
      </c>
      <c r="AD35" s="1">
        <f t="shared" si="24"/>
        <v>15.685464045195296</v>
      </c>
      <c r="AE35" s="1">
        <f t="shared" si="24"/>
        <v>0</v>
      </c>
      <c r="AF35" s="1">
        <f t="shared" si="24"/>
        <v>54.49222891798177</v>
      </c>
      <c r="AG35" s="1">
        <f t="shared" si="24"/>
        <v>1.6727922462949014</v>
      </c>
      <c r="AH35" s="1">
        <f t="shared" si="24"/>
        <v>80.008103537065239</v>
      </c>
      <c r="AI35" s="1">
        <f t="shared" si="24"/>
        <v>2.8119026782087517</v>
      </c>
      <c r="AJ35" s="1">
        <f t="shared" si="24"/>
        <v>10.236082021629196</v>
      </c>
    </row>
    <row r="36" spans="1:39" x14ac:dyDescent="0.25">
      <c r="D36" t="s">
        <v>1</v>
      </c>
      <c r="E36" t="s">
        <v>0</v>
      </c>
      <c r="F36" t="s">
        <v>8</v>
      </c>
      <c r="G36" t="s">
        <v>2</v>
      </c>
      <c r="H36" t="s">
        <v>3</v>
      </c>
      <c r="I36" t="s">
        <v>4</v>
      </c>
      <c r="J36" t="s">
        <v>5</v>
      </c>
      <c r="K36" s="4" t="s">
        <v>6</v>
      </c>
      <c r="L36" s="4" t="s">
        <v>7</v>
      </c>
      <c r="N36" s="1"/>
      <c r="O36" t="s">
        <v>135</v>
      </c>
      <c r="P36" s="1">
        <f t="shared" ref="P36:X36" si="25">AVERAGE(D143:D148)</f>
        <v>5.629174097534249</v>
      </c>
      <c r="Q36" s="1">
        <f t="shared" si="25"/>
        <v>1.5686387724439761</v>
      </c>
      <c r="R36" s="1">
        <f t="shared" si="25"/>
        <v>15.104520932410287</v>
      </c>
      <c r="S36" s="1">
        <f t="shared" si="25"/>
        <v>0</v>
      </c>
      <c r="T36" s="1">
        <f t="shared" si="25"/>
        <v>45.260728375245257</v>
      </c>
      <c r="U36" s="1">
        <f t="shared" si="25"/>
        <v>2.4589131926411394</v>
      </c>
      <c r="V36" s="1">
        <f t="shared" si="25"/>
        <v>72.736308953480702</v>
      </c>
      <c r="W36" s="1">
        <f t="shared" si="25"/>
        <v>2.6878481482877778</v>
      </c>
      <c r="X36" s="1">
        <f t="shared" si="25"/>
        <v>9.6050906641315077</v>
      </c>
      <c r="AA36">
        <v>2050</v>
      </c>
      <c r="AB36" s="1">
        <f>P35</f>
        <v>5.2327533864402875</v>
      </c>
      <c r="AC36" s="1">
        <f t="shared" ref="AC36:AJ36" si="26">Q35</f>
        <v>1.5562672302813467</v>
      </c>
      <c r="AD36" s="1">
        <f t="shared" si="26"/>
        <v>15.995300372013967</v>
      </c>
      <c r="AE36" s="1">
        <f t="shared" si="26"/>
        <v>0</v>
      </c>
      <c r="AF36" s="1">
        <f t="shared" si="26"/>
        <v>50.219362952486584</v>
      </c>
      <c r="AG36" s="1">
        <f t="shared" si="26"/>
        <v>1.2340270669388618</v>
      </c>
      <c r="AH36" s="1">
        <f t="shared" si="26"/>
        <v>77.547445773933092</v>
      </c>
      <c r="AI36" s="1">
        <f t="shared" si="26"/>
        <v>2.8739299431692391</v>
      </c>
      <c r="AJ36" s="1">
        <f t="shared" si="26"/>
        <v>9.4648703624653532</v>
      </c>
    </row>
    <row r="37" spans="1:39" x14ac:dyDescent="0.25">
      <c r="A37">
        <v>2050</v>
      </c>
      <c r="B37" t="s">
        <v>10</v>
      </c>
      <c r="C37" t="s">
        <v>11</v>
      </c>
      <c r="D37" s="1">
        <f>L14</f>
        <v>5.2327533864402875</v>
      </c>
      <c r="E37" s="1">
        <f>L15</f>
        <v>1.5260661126490456</v>
      </c>
      <c r="F37" s="1">
        <f>L16</f>
        <v>17.195916138436324</v>
      </c>
      <c r="G37" s="1">
        <f>L17</f>
        <v>0</v>
      </c>
      <c r="H37" s="1">
        <f>L18</f>
        <v>61.086157877079259</v>
      </c>
      <c r="I37" s="1">
        <f>L19</f>
        <v>0.10969129483900994</v>
      </c>
      <c r="J37" s="1">
        <f>L20</f>
        <v>77.455630185756519</v>
      </c>
      <c r="K37" s="5">
        <f>L21</f>
        <v>2.6671723933009486</v>
      </c>
      <c r="L37" s="5">
        <f>L22</f>
        <v>10.516522624961503</v>
      </c>
      <c r="M37" s="3"/>
      <c r="AA37">
        <v>2070</v>
      </c>
      <c r="AB37" s="1">
        <f>P41</f>
        <v>6.5012996619409629</v>
      </c>
      <c r="AC37" s="1">
        <f t="shared" ref="AC37:AJ37" si="27">Q41</f>
        <v>1.5828296590422859</v>
      </c>
      <c r="AD37" s="1">
        <f t="shared" si="27"/>
        <v>16.227677617127974</v>
      </c>
      <c r="AE37" s="1">
        <f t="shared" si="27"/>
        <v>0</v>
      </c>
      <c r="AF37" s="1">
        <f t="shared" si="27"/>
        <v>45.207976943572476</v>
      </c>
      <c r="AG37" s="1">
        <f t="shared" si="27"/>
        <v>2.6508729586094066</v>
      </c>
      <c r="AH37" s="1">
        <f t="shared" si="27"/>
        <v>74.058453423223341</v>
      </c>
      <c r="AI37" s="1">
        <f t="shared" si="27"/>
        <v>2.729199658261436</v>
      </c>
      <c r="AJ37" s="1">
        <f t="shared" si="27"/>
        <v>10.095861719963043</v>
      </c>
    </row>
    <row r="38" spans="1:39" x14ac:dyDescent="0.25">
      <c r="C38" t="s">
        <v>12</v>
      </c>
      <c r="D38" s="1">
        <f>M14</f>
        <v>5.4706058130966646</v>
      </c>
      <c r="E38" s="1">
        <f>M15</f>
        <v>1.8033342046467977</v>
      </c>
      <c r="F38" s="1">
        <f>M16</f>
        <v>14.87214368729628</v>
      </c>
      <c r="G38" s="1">
        <f>M17</f>
        <v>0</v>
      </c>
      <c r="H38" s="1">
        <f>M18</f>
        <v>29.118790283374572</v>
      </c>
      <c r="I38" s="1">
        <f>M19</f>
        <v>4.4424974409799018</v>
      </c>
      <c r="J38" s="1">
        <f>M20</f>
        <v>81.642421006608217</v>
      </c>
      <c r="K38" s="5">
        <f>M21</f>
        <v>2.046899743696077</v>
      </c>
      <c r="L38" s="5">
        <f>M22</f>
        <v>8.4132180999692032</v>
      </c>
      <c r="M38" s="3"/>
      <c r="N38">
        <v>2070</v>
      </c>
      <c r="P38" t="s">
        <v>1</v>
      </c>
      <c r="Q38" t="s">
        <v>0</v>
      </c>
      <c r="R38" t="s">
        <v>8</v>
      </c>
      <c r="S38" t="s">
        <v>2</v>
      </c>
      <c r="T38" t="s">
        <v>3</v>
      </c>
      <c r="U38" t="s">
        <v>4</v>
      </c>
      <c r="V38" t="s">
        <v>5</v>
      </c>
      <c r="W38" t="s">
        <v>6</v>
      </c>
      <c r="X38" t="s">
        <v>7</v>
      </c>
      <c r="AA38">
        <v>2090</v>
      </c>
      <c r="AB38" s="1">
        <f>P47</f>
        <v>6.184163093065794</v>
      </c>
      <c r="AC38" s="1">
        <f t="shared" ref="AC38:AJ38" si="28">Q47</f>
        <v>1.4882237483868852</v>
      </c>
      <c r="AD38" s="1">
        <f t="shared" si="28"/>
        <v>15.453086800081289</v>
      </c>
      <c r="AE38" s="1">
        <f t="shared" si="28"/>
        <v>0</v>
      </c>
      <c r="AF38" s="1">
        <f t="shared" si="28"/>
        <v>41.198868136441199</v>
      </c>
      <c r="AG38" s="1">
        <f t="shared" si="28"/>
        <v>1.8738929534997528</v>
      </c>
      <c r="AH38" s="1">
        <f t="shared" si="28"/>
        <v>72.571040894762874</v>
      </c>
      <c r="AI38" s="1">
        <f t="shared" si="28"/>
        <v>2.8222405557021664</v>
      </c>
      <c r="AJ38" s="1">
        <f t="shared" si="28"/>
        <v>8.2729977983030487</v>
      </c>
    </row>
    <row r="39" spans="1:39" x14ac:dyDescent="0.25">
      <c r="C39" t="s">
        <v>13</v>
      </c>
      <c r="D39" s="1">
        <f>N14</f>
        <v>3.8056388265020273</v>
      </c>
      <c r="E39" s="1">
        <f>N15</f>
        <v>1.6679749786321469</v>
      </c>
      <c r="F39" s="1">
        <f>N16</f>
        <v>13.942634706840263</v>
      </c>
      <c r="G39" s="1">
        <f>N17</f>
        <v>0</v>
      </c>
      <c r="H39" s="1">
        <f>N18</f>
        <v>54.439477486308988</v>
      </c>
      <c r="I39" s="1">
        <f>N19</f>
        <v>0.71299341645356451</v>
      </c>
      <c r="J39" s="1">
        <f>N20</f>
        <v>81.862778418231997</v>
      </c>
      <c r="K39" s="5">
        <f>N21</f>
        <v>2.9773087181033846</v>
      </c>
      <c r="L39" s="5">
        <f>N22</f>
        <v>10.516522624961503</v>
      </c>
      <c r="M39" s="3"/>
      <c r="O39" t="s">
        <v>10</v>
      </c>
      <c r="P39" s="1">
        <f t="shared" ref="P39:X39" si="29">AVERAGE(D46:D51)</f>
        <v>4.9552588886745141</v>
      </c>
      <c r="Q39" s="1">
        <f t="shared" si="29"/>
        <v>1.7156418028469835</v>
      </c>
      <c r="R39" s="1">
        <f t="shared" si="29"/>
        <v>15.181980014114954</v>
      </c>
      <c r="S39" s="1">
        <f t="shared" si="29"/>
        <v>0</v>
      </c>
      <c r="T39" s="1">
        <f t="shared" si="29"/>
        <v>48.056554253902597</v>
      </c>
      <c r="U39" s="1">
        <f t="shared" si="29"/>
        <v>2.7605642534484165</v>
      </c>
      <c r="V39" s="1">
        <f t="shared" si="29"/>
        <v>81.73423659478479</v>
      </c>
      <c r="W39" s="1">
        <f t="shared" si="29"/>
        <v>2.6258208833272905</v>
      </c>
      <c r="X39" s="1">
        <f t="shared" si="29"/>
        <v>10.095861719963045</v>
      </c>
      <c r="Z39" t="s">
        <v>135</v>
      </c>
      <c r="AA39">
        <v>2030</v>
      </c>
      <c r="AB39" s="1">
        <f>P30</f>
        <v>3.7263546842832351</v>
      </c>
      <c r="AC39" s="1">
        <f t="shared" ref="AC39:AJ39" si="30">Q30</f>
        <v>1.5821019212680139</v>
      </c>
      <c r="AD39" s="1">
        <f t="shared" si="30"/>
        <v>14.833414146443944</v>
      </c>
      <c r="AE39" s="1">
        <f t="shared" si="30"/>
        <v>0</v>
      </c>
      <c r="AF39" s="1">
        <f t="shared" si="30"/>
        <v>52.012911629361099</v>
      </c>
      <c r="AG39" s="1">
        <f t="shared" si="30"/>
        <v>1.4625505978534659</v>
      </c>
      <c r="AH39" s="1">
        <f t="shared" si="30"/>
        <v>76.24366442182577</v>
      </c>
      <c r="AI39" s="1">
        <f t="shared" si="30"/>
        <v>2.729199658261436</v>
      </c>
      <c r="AJ39" s="1">
        <f t="shared" si="30"/>
        <v>9.3246500607992004</v>
      </c>
    </row>
    <row r="40" spans="1:39" x14ac:dyDescent="0.25">
      <c r="C40" t="s">
        <v>14</v>
      </c>
      <c r="D40" s="1">
        <f>O14</f>
        <v>4.043491253158404</v>
      </c>
      <c r="E40" s="1">
        <f>O15</f>
        <v>1.6024785789476388</v>
      </c>
      <c r="F40" s="1">
        <f>O16</f>
        <v>14.87214368729628</v>
      </c>
      <c r="G40" s="1">
        <f>O17</f>
        <v>0</v>
      </c>
      <c r="H40" s="1">
        <f>O18</f>
        <v>53.489951716198938</v>
      </c>
      <c r="I40" s="1">
        <f>O19</f>
        <v>0.1645369422585149</v>
      </c>
      <c r="J40" s="1">
        <f>O20</f>
        <v>80.871170065925014</v>
      </c>
      <c r="K40" s="5">
        <f>O21</f>
        <v>2.6671723933009486</v>
      </c>
      <c r="L40" s="5">
        <f>O22</f>
        <v>9.6752008149645832</v>
      </c>
      <c r="M40" s="3"/>
      <c r="O40" t="s">
        <v>133</v>
      </c>
      <c r="P40" s="1">
        <f t="shared" ref="P40:X40" si="31">AVERAGE(D80:D85)</f>
        <v>6.1048789508470023</v>
      </c>
      <c r="Q40" s="1">
        <f t="shared" si="31"/>
        <v>1.686532291876091</v>
      </c>
      <c r="R40" s="1">
        <f t="shared" si="31"/>
        <v>15.181980014114954</v>
      </c>
      <c r="S40" s="1">
        <f t="shared" si="31"/>
        <v>0</v>
      </c>
      <c r="T40" s="1">
        <f t="shared" si="31"/>
        <v>47.581791368847576</v>
      </c>
      <c r="U40" s="1">
        <f t="shared" si="31"/>
        <v>1.7916244823704954</v>
      </c>
      <c r="V40" s="1">
        <f t="shared" si="31"/>
        <v>79.989740419429921</v>
      </c>
      <c r="W40" s="1">
        <f t="shared" si="31"/>
        <v>2.801564800715338</v>
      </c>
      <c r="X40" s="1">
        <f t="shared" si="31"/>
        <v>9.3246500607992004</v>
      </c>
      <c r="AA40">
        <v>2050</v>
      </c>
      <c r="AB40" s="1">
        <f>P36</f>
        <v>5.629174097534249</v>
      </c>
      <c r="AC40" s="1">
        <f t="shared" ref="AC40:AJ40" si="32">Q36</f>
        <v>1.5686387724439761</v>
      </c>
      <c r="AD40" s="1">
        <f t="shared" si="32"/>
        <v>15.104520932410287</v>
      </c>
      <c r="AE40" s="1">
        <f t="shared" si="32"/>
        <v>0</v>
      </c>
      <c r="AF40" s="1">
        <f t="shared" si="32"/>
        <v>45.260728375245257</v>
      </c>
      <c r="AG40" s="1">
        <f t="shared" si="32"/>
        <v>2.4589131926411394</v>
      </c>
      <c r="AH40" s="1">
        <f t="shared" si="32"/>
        <v>72.736308953480702</v>
      </c>
      <c r="AI40" s="1">
        <f t="shared" si="32"/>
        <v>2.6878481482877778</v>
      </c>
      <c r="AJ40" s="1">
        <f t="shared" si="32"/>
        <v>9.6050906641315077</v>
      </c>
      <c r="AK40" s="1"/>
      <c r="AL40" s="1"/>
      <c r="AM40" s="1"/>
    </row>
    <row r="41" spans="1:39" x14ac:dyDescent="0.25">
      <c r="C41" t="s">
        <v>131</v>
      </c>
      <c r="D41" s="1">
        <f>Q14</f>
        <v>5.9463106664094179</v>
      </c>
      <c r="E41" s="1">
        <f>Q15</f>
        <v>1.7858684980642623</v>
      </c>
      <c r="F41" s="1">
        <f>Q16</f>
        <v>18.590179609120348</v>
      </c>
      <c r="G41" s="1">
        <f>Q17</f>
        <v>0</v>
      </c>
      <c r="H41" s="1">
        <f>Q18</f>
        <v>58.554089156785814</v>
      </c>
      <c r="I41" s="1">
        <f>Q19</f>
        <v>2.4680541338777235</v>
      </c>
      <c r="J41" s="1">
        <f>Q20</f>
        <v>84.066352534469729</v>
      </c>
      <c r="K41" s="5">
        <f>Q21</f>
        <v>2.9773087181033846</v>
      </c>
      <c r="L41" s="5">
        <f>Q22</f>
        <v>10.937183529959963</v>
      </c>
      <c r="M41" s="3"/>
      <c r="N41" s="1"/>
      <c r="O41" t="s">
        <v>134</v>
      </c>
      <c r="P41" s="1">
        <f t="shared" ref="P41:X41" si="33">AVERAGE(D116:D121)</f>
        <v>6.5012996619409629</v>
      </c>
      <c r="Q41" s="1">
        <f t="shared" si="33"/>
        <v>1.5828296590422859</v>
      </c>
      <c r="R41" s="1">
        <f t="shared" si="33"/>
        <v>16.227677617127974</v>
      </c>
      <c r="S41" s="1">
        <f t="shared" si="33"/>
        <v>0</v>
      </c>
      <c r="T41" s="1">
        <f t="shared" si="33"/>
        <v>45.207976943572476</v>
      </c>
      <c r="U41" s="1">
        <f t="shared" si="33"/>
        <v>2.6508729586094066</v>
      </c>
      <c r="V41" s="1">
        <f t="shared" si="33"/>
        <v>74.058453423223341</v>
      </c>
      <c r="W41" s="1">
        <f t="shared" si="33"/>
        <v>2.729199658261436</v>
      </c>
      <c r="X41" s="1">
        <f t="shared" si="33"/>
        <v>10.095861719963043</v>
      </c>
      <c r="Y41" s="1"/>
      <c r="Z41" s="1"/>
      <c r="AA41">
        <v>2070</v>
      </c>
      <c r="AB41" s="1">
        <f>P42</f>
        <v>5.7481003108624371</v>
      </c>
      <c r="AC41" s="1">
        <f t="shared" ref="AC41:AJ41" si="34">Q42</f>
        <v>1.4853127972897957</v>
      </c>
      <c r="AD41" s="1">
        <f t="shared" si="34"/>
        <v>15.104520932410283</v>
      </c>
      <c r="AE41" s="1">
        <f t="shared" si="34"/>
        <v>0</v>
      </c>
      <c r="AF41" s="1">
        <f t="shared" si="34"/>
        <v>37.611770782692155</v>
      </c>
      <c r="AG41" s="1">
        <f t="shared" si="34"/>
        <v>2.5594635462435651</v>
      </c>
      <c r="AH41" s="1">
        <f t="shared" si="34"/>
        <v>71.340712013196793</v>
      </c>
      <c r="AI41" s="1">
        <f t="shared" si="34"/>
        <v>2.4294012109524146</v>
      </c>
      <c r="AJ41" s="1">
        <f t="shared" si="34"/>
        <v>8.132777496636896</v>
      </c>
      <c r="AK41" s="1"/>
      <c r="AL41" s="1"/>
      <c r="AM41" s="1"/>
    </row>
    <row r="42" spans="1:39" x14ac:dyDescent="0.25">
      <c r="C42" t="s">
        <v>15</v>
      </c>
      <c r="D42" s="1">
        <f>R14</f>
        <v>4.9949009597839105</v>
      </c>
      <c r="E42" s="1">
        <f>R15</f>
        <v>1.757486724867642</v>
      </c>
      <c r="F42" s="1">
        <f>R16</f>
        <v>15.336898177524288</v>
      </c>
      <c r="G42" s="1">
        <f>R17</f>
        <v>0</v>
      </c>
      <c r="H42" s="1">
        <f>R18</f>
        <v>47.476288505502019</v>
      </c>
      <c r="I42" s="1">
        <f>R19</f>
        <v>2.9068193132337634</v>
      </c>
      <c r="J42" s="1">
        <f>R20</f>
        <v>83.956173828657839</v>
      </c>
      <c r="K42" s="5">
        <f>R21</f>
        <v>2.6051451283404616</v>
      </c>
      <c r="L42" s="5">
        <f>R22</f>
        <v>10.095861719963043</v>
      </c>
      <c r="M42" s="3"/>
      <c r="N42" s="1"/>
      <c r="O42" t="s">
        <v>135</v>
      </c>
      <c r="P42" s="1">
        <f t="shared" ref="P42:X42" si="35">AVERAGE(D152:D157)</f>
        <v>5.7481003108624371</v>
      </c>
      <c r="Q42" s="1">
        <f t="shared" si="35"/>
        <v>1.4853127972897957</v>
      </c>
      <c r="R42" s="1">
        <f t="shared" si="35"/>
        <v>15.104520932410283</v>
      </c>
      <c r="S42" s="1">
        <f t="shared" si="35"/>
        <v>0</v>
      </c>
      <c r="T42" s="1">
        <f t="shared" si="35"/>
        <v>37.611770782692155</v>
      </c>
      <c r="U42" s="1">
        <f t="shared" si="35"/>
        <v>2.5594635462435651</v>
      </c>
      <c r="V42" s="1">
        <f t="shared" si="35"/>
        <v>71.340712013196793</v>
      </c>
      <c r="W42" s="1">
        <f t="shared" si="35"/>
        <v>2.4294012109524146</v>
      </c>
      <c r="X42" s="1">
        <f t="shared" si="35"/>
        <v>8.132777496636896</v>
      </c>
      <c r="Y42" s="1"/>
      <c r="Z42" s="1"/>
      <c r="AA42">
        <v>2090</v>
      </c>
      <c r="AB42" s="1">
        <f>P48</f>
        <v>4.4002698931429691</v>
      </c>
      <c r="AC42" s="1">
        <f t="shared" ref="AC42:AJ42" si="36">Q48</f>
        <v>1.4296408575579636</v>
      </c>
      <c r="AD42" s="1">
        <f t="shared" si="36"/>
        <v>12.12234628678056</v>
      </c>
      <c r="AE42" s="1">
        <f t="shared" si="36"/>
        <v>0</v>
      </c>
      <c r="AF42" s="1">
        <f t="shared" si="36"/>
        <v>33.497159112215307</v>
      </c>
      <c r="AG42" s="1">
        <f t="shared" si="36"/>
        <v>2.5228997812972285</v>
      </c>
      <c r="AH42" s="1">
        <f t="shared" si="36"/>
        <v>67.080468721803825</v>
      </c>
      <c r="AI42" s="1">
        <f t="shared" si="36"/>
        <v>2.2950088035380256</v>
      </c>
      <c r="AJ42" s="1">
        <f t="shared" si="36"/>
        <v>6.8707947816415151</v>
      </c>
      <c r="AK42" s="1"/>
      <c r="AL42" s="1"/>
      <c r="AM42" s="1"/>
    </row>
    <row r="43" spans="1:39" x14ac:dyDescent="0.25">
      <c r="C43" t="s">
        <v>130</v>
      </c>
      <c r="D43" s="1">
        <f>P14</f>
        <v>4.7570485331275343</v>
      </c>
      <c r="E43" s="1">
        <f>P15</f>
        <v>1.7029063917972183</v>
      </c>
      <c r="F43" s="1">
        <f>P16</f>
        <v>15.801652667752297</v>
      </c>
      <c r="G43" s="1">
        <f>P17</f>
        <v>0</v>
      </c>
      <c r="H43" s="1">
        <f>P18</f>
        <v>54.439477486308988</v>
      </c>
      <c r="I43" s="1">
        <f>P19</f>
        <v>1.590523775165644</v>
      </c>
      <c r="J43" s="1">
        <f>P20</f>
        <v>82.303493241479558</v>
      </c>
      <c r="K43" s="5">
        <f>P21</f>
        <v>2.6671723933009486</v>
      </c>
      <c r="L43" s="5">
        <f>P22</f>
        <v>10.516522624961503</v>
      </c>
      <c r="M43" s="1"/>
      <c r="N43" s="1"/>
      <c r="O43" s="1"/>
      <c r="P43" s="1"/>
      <c r="R43" s="1"/>
      <c r="T43" s="1"/>
      <c r="U43" s="1"/>
      <c r="V43" s="1"/>
      <c r="W43" s="1"/>
      <c r="X43" s="1"/>
      <c r="Y43" s="1"/>
      <c r="Z43" s="1"/>
      <c r="AG43" s="1"/>
      <c r="AH43" s="1"/>
      <c r="AI43" s="1"/>
      <c r="AJ43" s="1"/>
      <c r="AK43" s="1"/>
      <c r="AL43" s="1"/>
      <c r="AM43" s="1"/>
    </row>
    <row r="44" spans="1:39" x14ac:dyDescent="0.25">
      <c r="D44" s="1"/>
      <c r="E44" s="1"/>
      <c r="F44" s="1"/>
      <c r="G44" s="1"/>
      <c r="H44" s="1"/>
      <c r="I44" s="1"/>
      <c r="J44" s="1"/>
      <c r="K44" s="5"/>
      <c r="L44" s="5"/>
      <c r="M44" s="1"/>
      <c r="N44">
        <v>2090</v>
      </c>
      <c r="P44" t="s">
        <v>1</v>
      </c>
      <c r="Q44" t="s">
        <v>0</v>
      </c>
      <c r="R44" t="s">
        <v>8</v>
      </c>
      <c r="S44" t="s">
        <v>2</v>
      </c>
      <c r="T44" t="s">
        <v>3</v>
      </c>
      <c r="U44" t="s">
        <v>4</v>
      </c>
      <c r="V44" t="s">
        <v>5</v>
      </c>
      <c r="W44" t="s">
        <v>6</v>
      </c>
      <c r="X44" t="s">
        <v>7</v>
      </c>
      <c r="Y44" s="1"/>
      <c r="AH44" s="1"/>
      <c r="AI44" s="1"/>
      <c r="AJ44" s="1"/>
      <c r="AK44" s="1"/>
      <c r="AL44" s="1"/>
      <c r="AM44" s="1"/>
    </row>
    <row r="45" spans="1:39" x14ac:dyDescent="0.25">
      <c r="D45" t="s">
        <v>1</v>
      </c>
      <c r="E45" t="s">
        <v>0</v>
      </c>
      <c r="F45" t="s">
        <v>8</v>
      </c>
      <c r="G45" t="s">
        <v>2</v>
      </c>
      <c r="H45" t="s">
        <v>3</v>
      </c>
      <c r="I45" t="s">
        <v>4</v>
      </c>
      <c r="J45" t="s">
        <v>5</v>
      </c>
      <c r="K45" s="4" t="s">
        <v>6</v>
      </c>
      <c r="L45" s="4" t="s">
        <v>7</v>
      </c>
      <c r="M45" s="1"/>
      <c r="O45" t="s">
        <v>10</v>
      </c>
      <c r="P45" s="1">
        <f t="shared" ref="P45:X45" si="37">AVERAGE(D55:D60)</f>
        <v>4.717406462018138</v>
      </c>
      <c r="Q45" s="1">
        <f t="shared" si="37"/>
        <v>1.685804554101819</v>
      </c>
      <c r="R45" s="1">
        <f t="shared" si="37"/>
        <v>15.143250473262619</v>
      </c>
      <c r="S45" s="1">
        <f t="shared" si="37"/>
        <v>0</v>
      </c>
      <c r="T45" s="1">
        <f t="shared" si="37"/>
        <v>47.529039937174794</v>
      </c>
      <c r="U45" s="1">
        <f t="shared" si="37"/>
        <v>2.6325910761362383</v>
      </c>
      <c r="V45" s="1">
        <f t="shared" si="37"/>
        <v>80.944622536466269</v>
      </c>
      <c r="W45" s="1">
        <f t="shared" si="37"/>
        <v>2.594807250847047</v>
      </c>
      <c r="X45" s="1">
        <f t="shared" si="37"/>
        <v>9.3246500607992004</v>
      </c>
      <c r="Y45" s="1"/>
      <c r="AB45" t="s">
        <v>1</v>
      </c>
      <c r="AC45" t="s">
        <v>0</v>
      </c>
      <c r="AD45" t="s">
        <v>8</v>
      </c>
      <c r="AE45" t="s">
        <v>2</v>
      </c>
      <c r="AF45" t="s">
        <v>3</v>
      </c>
      <c r="AG45" s="1" t="s">
        <v>4</v>
      </c>
      <c r="AH45" s="1" t="s">
        <v>5</v>
      </c>
      <c r="AI45" s="1" t="s">
        <v>6</v>
      </c>
      <c r="AJ45" s="1" t="s">
        <v>7</v>
      </c>
      <c r="AK45" s="1"/>
      <c r="AL45" s="1"/>
      <c r="AM45" s="1"/>
    </row>
    <row r="46" spans="1:39" x14ac:dyDescent="0.25">
      <c r="A46">
        <v>2070</v>
      </c>
      <c r="B46" t="s">
        <v>10</v>
      </c>
      <c r="C46" t="s">
        <v>11</v>
      </c>
      <c r="D46" s="1">
        <f>S14</f>
        <v>4.5191961064711572</v>
      </c>
      <c r="E46" s="1">
        <f>S15</f>
        <v>1.4431040063820015</v>
      </c>
      <c r="F46" s="1">
        <f>S16</f>
        <v>17.428293383550329</v>
      </c>
      <c r="G46" s="1">
        <f>S17</f>
        <v>0</v>
      </c>
      <c r="H46" s="1">
        <f>S18</f>
        <v>58.554089156785814</v>
      </c>
      <c r="I46" s="1">
        <f>S19</f>
        <v>0.10969129483900994</v>
      </c>
      <c r="J46" s="1">
        <f>S20</f>
        <v>76.794557950885206</v>
      </c>
      <c r="K46" s="5">
        <f>S21</f>
        <v>2.5431178633799743</v>
      </c>
      <c r="L46" s="5">
        <f>S22</f>
        <v>11.357844434958423</v>
      </c>
      <c r="O46" t="s">
        <v>133</v>
      </c>
      <c r="P46" s="1">
        <f t="shared" ref="P46:X46" si="38">AVERAGE(D89:D94)</f>
        <v>5.9463106664094179</v>
      </c>
      <c r="Q46" s="1">
        <f t="shared" si="38"/>
        <v>1.6592421253408791</v>
      </c>
      <c r="R46" s="1">
        <f t="shared" si="38"/>
        <v>15.375627718376622</v>
      </c>
      <c r="S46" s="1">
        <f t="shared" si="38"/>
        <v>0</v>
      </c>
      <c r="T46" s="1">
        <f t="shared" si="38"/>
        <v>45.47173410193637</v>
      </c>
      <c r="U46" s="1">
        <f t="shared" si="38"/>
        <v>2.0384298957582678</v>
      </c>
      <c r="V46" s="1">
        <f t="shared" si="38"/>
        <v>78.447238538063502</v>
      </c>
      <c r="W46" s="1">
        <f t="shared" si="38"/>
        <v>2.6878481482877778</v>
      </c>
      <c r="X46" s="1">
        <f t="shared" si="38"/>
        <v>8.7637688541345877</v>
      </c>
      <c r="Y46" s="1"/>
      <c r="Z46" s="1" t="s">
        <v>10</v>
      </c>
      <c r="AA46">
        <v>2030</v>
      </c>
      <c r="AB46" s="1">
        <f>AB27-AB$26</f>
        <v>3.6867126131738388</v>
      </c>
      <c r="AC46" s="1">
        <f t="shared" ref="AC46:AJ46" si="39">AC27-AC$26</f>
        <v>3.9661708697841025E-2</v>
      </c>
      <c r="AD46" s="1">
        <f t="shared" si="39"/>
        <v>11.270296388029212</v>
      </c>
      <c r="AE46" s="1">
        <f t="shared" si="39"/>
        <v>0</v>
      </c>
      <c r="AF46" s="1">
        <f t="shared" si="39"/>
        <v>-0.58026574840057776</v>
      </c>
      <c r="AG46" s="1">
        <f t="shared" si="39"/>
        <v>-0.38391953193653472</v>
      </c>
      <c r="AH46" s="1">
        <f>AH27-AH$26</f>
        <v>-1.1385132933894937</v>
      </c>
      <c r="AI46" s="1">
        <f t="shared" si="39"/>
        <v>2.7291996582614351</v>
      </c>
      <c r="AJ46" s="1">
        <f t="shared" si="39"/>
        <v>7.2213455358068979</v>
      </c>
    </row>
    <row r="47" spans="1:39" x14ac:dyDescent="0.25">
      <c r="C47" t="s">
        <v>12</v>
      </c>
      <c r="D47" s="1">
        <f>T14</f>
        <v>6.4220155197221711</v>
      </c>
      <c r="E47" s="1">
        <f>T15</f>
        <v>1.8164334845836991</v>
      </c>
      <c r="F47" s="1">
        <f>T16</f>
        <v>14.87214368729628</v>
      </c>
      <c r="G47" s="1">
        <f>T17</f>
        <v>0</v>
      </c>
      <c r="H47" s="1">
        <f>T18</f>
        <v>28.485773103301209</v>
      </c>
      <c r="I47" s="1">
        <f>T19</f>
        <v>4.0585779090433673</v>
      </c>
      <c r="J47" s="1">
        <f>T20</f>
        <v>81.422063594984451</v>
      </c>
      <c r="K47" s="5">
        <f>T21</f>
        <v>2.1089270086565639</v>
      </c>
      <c r="L47" s="5">
        <f>T22</f>
        <v>8.8338790049676632</v>
      </c>
      <c r="N47" s="1"/>
      <c r="O47" t="s">
        <v>134</v>
      </c>
      <c r="P47" s="1">
        <f t="shared" ref="P47:X47" si="40">AVERAGE(D125:D130)</f>
        <v>6.184163093065794</v>
      </c>
      <c r="Q47" s="1">
        <f t="shared" si="40"/>
        <v>1.4882237483868852</v>
      </c>
      <c r="R47" s="1">
        <f t="shared" si="40"/>
        <v>15.453086800081289</v>
      </c>
      <c r="S47" s="1">
        <f t="shared" si="40"/>
        <v>0</v>
      </c>
      <c r="T47" s="1">
        <f t="shared" si="40"/>
        <v>41.198868136441199</v>
      </c>
      <c r="U47" s="1">
        <f t="shared" si="40"/>
        <v>1.8738929534997528</v>
      </c>
      <c r="V47" s="1">
        <f t="shared" si="40"/>
        <v>72.571040894762874</v>
      </c>
      <c r="W47" s="1">
        <f t="shared" si="40"/>
        <v>2.8222405557021664</v>
      </c>
      <c r="X47" s="1">
        <f t="shared" si="40"/>
        <v>8.2729977983030487</v>
      </c>
      <c r="AA47">
        <v>2050</v>
      </c>
      <c r="AB47" s="1">
        <f t="shared" ref="AB47:AJ61" si="41">AB28-AB$26</f>
        <v>4.9156168175651187</v>
      </c>
      <c r="AC47" s="1">
        <f t="shared" si="41"/>
        <v>8.5873057364133532E-2</v>
      </c>
      <c r="AD47" s="1">
        <f t="shared" si="41"/>
        <v>12.083616745928229</v>
      </c>
      <c r="AE47" s="1">
        <f t="shared" si="41"/>
        <v>0</v>
      </c>
      <c r="AF47" s="1">
        <f t="shared" si="41"/>
        <v>-5.6444031889874609</v>
      </c>
      <c r="AG47" s="1">
        <f t="shared" si="41"/>
        <v>-0.28336917833410902</v>
      </c>
      <c r="AH47" s="1">
        <f t="shared" si="41"/>
        <v>0.77125094068320266</v>
      </c>
      <c r="AI47" s="1">
        <f t="shared" si="41"/>
        <v>2.594807250847047</v>
      </c>
      <c r="AJ47" s="1">
        <f t="shared" si="41"/>
        <v>7.5017861391392051</v>
      </c>
    </row>
    <row r="48" spans="1:39" x14ac:dyDescent="0.25">
      <c r="C48" t="s">
        <v>13</v>
      </c>
      <c r="D48" s="1">
        <f>U14</f>
        <v>3.5677863998456503</v>
      </c>
      <c r="E48" s="1">
        <f>U15</f>
        <v>1.6657917653093299</v>
      </c>
      <c r="F48" s="1">
        <f>U16</f>
        <v>14.407389197068271</v>
      </c>
      <c r="G48" s="1">
        <f>U17</f>
        <v>0</v>
      </c>
      <c r="H48" s="1">
        <f>U18</f>
        <v>41.146116704768417</v>
      </c>
      <c r="I48" s="1">
        <f>U19</f>
        <v>2.3583628390387137</v>
      </c>
      <c r="J48" s="1">
        <f>U20</f>
        <v>82.96456547635087</v>
      </c>
      <c r="K48" s="5">
        <f>U21</f>
        <v>2.7912269232219229</v>
      </c>
      <c r="L48" s="5">
        <f>U22</f>
        <v>10.516522624961503</v>
      </c>
      <c r="N48" s="1"/>
      <c r="O48" t="s">
        <v>135</v>
      </c>
      <c r="P48" s="1">
        <f t="shared" ref="P48:X48" si="42">AVERAGE(D161:D166)</f>
        <v>4.4002698931429691</v>
      </c>
      <c r="Q48" s="1">
        <f t="shared" si="42"/>
        <v>1.4296408575579636</v>
      </c>
      <c r="R48" s="1">
        <f t="shared" si="42"/>
        <v>12.12234628678056</v>
      </c>
      <c r="S48" s="1">
        <f t="shared" si="42"/>
        <v>0</v>
      </c>
      <c r="T48" s="1">
        <f t="shared" si="42"/>
        <v>33.497159112215307</v>
      </c>
      <c r="U48" s="1">
        <f t="shared" si="42"/>
        <v>2.5228997812972285</v>
      </c>
      <c r="V48" s="1">
        <f t="shared" si="42"/>
        <v>67.080468721803825</v>
      </c>
      <c r="W48" s="1">
        <f t="shared" si="42"/>
        <v>2.2950088035380256</v>
      </c>
      <c r="X48" s="1">
        <f t="shared" si="42"/>
        <v>6.8707947816415151</v>
      </c>
      <c r="AA48">
        <v>2070</v>
      </c>
      <c r="AB48" s="1">
        <f t="shared" si="41"/>
        <v>4.9552588886745141</v>
      </c>
      <c r="AC48" s="1">
        <f t="shared" si="41"/>
        <v>0.11098001057652818</v>
      </c>
      <c r="AD48" s="1">
        <f t="shared" si="41"/>
        <v>11.463944092290884</v>
      </c>
      <c r="AE48" s="1">
        <f t="shared" si="41"/>
        <v>0</v>
      </c>
      <c r="AF48" s="1">
        <f t="shared" si="41"/>
        <v>-8.2819747726264623</v>
      </c>
      <c r="AG48" s="1">
        <f t="shared" si="41"/>
        <v>0.67642965150722789</v>
      </c>
      <c r="AH48" s="1">
        <f t="shared" si="41"/>
        <v>0.86306652885977542</v>
      </c>
      <c r="AI48" s="1">
        <f t="shared" si="41"/>
        <v>2.5637936183668031</v>
      </c>
      <c r="AJ48" s="1">
        <f t="shared" si="41"/>
        <v>7.5718962899722841</v>
      </c>
    </row>
    <row r="49" spans="1:36" x14ac:dyDescent="0.25">
      <c r="C49" t="s">
        <v>14</v>
      </c>
      <c r="D49" s="1">
        <f>V14</f>
        <v>4.7570485331275343</v>
      </c>
      <c r="E49" s="1">
        <f>V15</f>
        <v>1.7312881649938383</v>
      </c>
      <c r="F49" s="1">
        <f>V16</f>
        <v>15.104520932410285</v>
      </c>
      <c r="G49" s="1">
        <f>V17</f>
        <v>0</v>
      </c>
      <c r="H49" s="1">
        <f>V18</f>
        <v>54.755986076345664</v>
      </c>
      <c r="I49" s="1">
        <f>V19</f>
        <v>1.4808324803266339</v>
      </c>
      <c r="J49" s="1">
        <f>V20</f>
        <v>82.6340293589152</v>
      </c>
      <c r="K49" s="5">
        <f>V21</f>
        <v>2.6671723933009486</v>
      </c>
      <c r="L49" s="5">
        <f>V22</f>
        <v>9.6752008149645832</v>
      </c>
      <c r="AA49">
        <v>2090</v>
      </c>
      <c r="AB49" s="1">
        <f t="shared" si="41"/>
        <v>4.717406462018138</v>
      </c>
      <c r="AC49" s="1">
        <f t="shared" si="41"/>
        <v>8.1142761831363597E-2</v>
      </c>
      <c r="AD49" s="1">
        <f t="shared" si="41"/>
        <v>11.425214551438549</v>
      </c>
      <c r="AE49" s="1">
        <f t="shared" si="41"/>
        <v>0</v>
      </c>
      <c r="AF49" s="1">
        <f t="shared" si="41"/>
        <v>-8.8094890893542654</v>
      </c>
      <c r="AG49" s="1">
        <f t="shared" si="41"/>
        <v>0.54845647419504973</v>
      </c>
      <c r="AH49" s="1">
        <f t="shared" si="41"/>
        <v>7.3452470541255366E-2</v>
      </c>
      <c r="AI49" s="1">
        <f t="shared" si="41"/>
        <v>2.5327799858865596</v>
      </c>
      <c r="AJ49" s="1">
        <f t="shared" si="41"/>
        <v>6.8006846308084397</v>
      </c>
    </row>
    <row r="50" spans="1:36" x14ac:dyDescent="0.25">
      <c r="C50" t="s">
        <v>131</v>
      </c>
      <c r="D50" s="1">
        <f>X14</f>
        <v>4.043491253158404</v>
      </c>
      <c r="E50" s="1">
        <f>X15</f>
        <v>1.6788910452462316</v>
      </c>
      <c r="F50" s="1">
        <f>X16</f>
        <v>15.569275422638293</v>
      </c>
      <c r="G50" s="1">
        <f>X17</f>
        <v>0</v>
      </c>
      <c r="H50" s="1">
        <f>X18</f>
        <v>59.820123516932547</v>
      </c>
      <c r="I50" s="1">
        <f>X19</f>
        <v>1.0969129483900992</v>
      </c>
      <c r="J50" s="1">
        <f>X20</f>
        <v>82.52385065310331</v>
      </c>
      <c r="K50" s="5">
        <f>X21</f>
        <v>3.2874450429058206</v>
      </c>
      <c r="L50" s="5">
        <f>X22</f>
        <v>9.2545399099661232</v>
      </c>
      <c r="Z50" t="s">
        <v>133</v>
      </c>
      <c r="AA50">
        <v>2030</v>
      </c>
      <c r="AB50" s="1">
        <f t="shared" si="41"/>
        <v>5.1534692442214949</v>
      </c>
      <c r="AC50" s="1">
        <f t="shared" si="41"/>
        <v>0.12771797938479157</v>
      </c>
      <c r="AD50" s="1">
        <f t="shared" si="41"/>
        <v>12.277264450189897</v>
      </c>
      <c r="AE50" s="1">
        <f t="shared" si="41"/>
        <v>0</v>
      </c>
      <c r="AF50" s="1">
        <f t="shared" si="41"/>
        <v>-7.8072118875714338</v>
      </c>
      <c r="AG50" s="1">
        <f t="shared" si="41"/>
        <v>0.12797317731217817</v>
      </c>
      <c r="AH50" s="1">
        <f>AH31-AH$26</f>
        <v>-1.5792281166370543</v>
      </c>
      <c r="AI50" s="1">
        <f t="shared" si="41"/>
        <v>2.6671723933009486</v>
      </c>
      <c r="AJ50" s="1">
        <f t="shared" si="41"/>
        <v>7.3615658374730524</v>
      </c>
    </row>
    <row r="51" spans="1:36" x14ac:dyDescent="0.25">
      <c r="C51" t="s">
        <v>15</v>
      </c>
      <c r="D51" s="1">
        <f>Y14</f>
        <v>6.4220155197221711</v>
      </c>
      <c r="E51" s="1">
        <f>Y15</f>
        <v>1.9583423505668007</v>
      </c>
      <c r="F51" s="1">
        <f>Y16</f>
        <v>13.710257461726258</v>
      </c>
      <c r="G51" s="1">
        <f>Y17</f>
        <v>0</v>
      </c>
      <c r="H51" s="1">
        <f>Y18</f>
        <v>45.577236965281934</v>
      </c>
      <c r="I51" s="1">
        <f>Y19</f>
        <v>7.4590080490526747</v>
      </c>
      <c r="J51" s="1">
        <f>Y20</f>
        <v>84.066352534469729</v>
      </c>
      <c r="K51" s="5">
        <f>Y21</f>
        <v>2.3570360684985125</v>
      </c>
      <c r="L51" s="5">
        <f>Y22</f>
        <v>10.937183529959963</v>
      </c>
      <c r="AA51">
        <v>2050</v>
      </c>
      <c r="AB51" s="1">
        <f t="shared" si="41"/>
        <v>5.1534692442214949</v>
      </c>
      <c r="AC51" s="1">
        <f t="shared" si="41"/>
        <v>0.12771797938479157</v>
      </c>
      <c r="AD51" s="1">
        <f t="shared" si="41"/>
        <v>12.277264450189897</v>
      </c>
      <c r="AE51" s="1">
        <f t="shared" si="41"/>
        <v>0</v>
      </c>
      <c r="AF51" s="1">
        <f t="shared" si="41"/>
        <v>-7.8072118875714338</v>
      </c>
      <c r="AG51" s="1">
        <f t="shared" si="41"/>
        <v>0.12797317731217817</v>
      </c>
      <c r="AH51" s="1">
        <f t="shared" si="41"/>
        <v>0.27544676452971828</v>
      </c>
      <c r="AI51" s="1">
        <f t="shared" si="41"/>
        <v>2.6671723933009486</v>
      </c>
      <c r="AJ51" s="1">
        <f t="shared" si="41"/>
        <v>7.3615658374730524</v>
      </c>
    </row>
    <row r="52" spans="1:36" x14ac:dyDescent="0.25">
      <c r="C52" t="s">
        <v>130</v>
      </c>
      <c r="D52" s="1">
        <f>W14</f>
        <v>4.7570485331275343</v>
      </c>
      <c r="E52" s="1">
        <f>W15</f>
        <v>1.7225553117025707</v>
      </c>
      <c r="F52" s="1">
        <f>W16</f>
        <v>15.569275422638293</v>
      </c>
      <c r="G52" s="1">
        <f>W17</f>
        <v>0</v>
      </c>
      <c r="H52" s="1">
        <f>W18</f>
        <v>52.540425946088895</v>
      </c>
      <c r="I52" s="1">
        <f>W19</f>
        <v>2.0292889545216837</v>
      </c>
      <c r="J52" s="1">
        <f>W20</f>
        <v>82.52385065310331</v>
      </c>
      <c r="K52" s="5">
        <f>W21</f>
        <v>2.6671723933009486</v>
      </c>
      <c r="L52" s="5">
        <f>W22</f>
        <v>9.6752008149645832</v>
      </c>
      <c r="AA52">
        <v>2070</v>
      </c>
      <c r="AB52" s="1">
        <f t="shared" si="41"/>
        <v>6.1048789508470023</v>
      </c>
      <c r="AC52" s="1">
        <f t="shared" si="41"/>
        <v>8.1870499605635638E-2</v>
      </c>
      <c r="AD52" s="1">
        <f t="shared" si="41"/>
        <v>11.463944092290884</v>
      </c>
      <c r="AE52" s="1">
        <f t="shared" si="41"/>
        <v>0</v>
      </c>
      <c r="AF52" s="1">
        <f t="shared" si="41"/>
        <v>-8.7567376576814837</v>
      </c>
      <c r="AG52" s="1">
        <f t="shared" si="41"/>
        <v>-0.29251011957069317</v>
      </c>
      <c r="AH52" s="1">
        <f t="shared" si="41"/>
        <v>-0.88142964649509281</v>
      </c>
      <c r="AI52" s="1">
        <f t="shared" si="41"/>
        <v>2.7395375357548506</v>
      </c>
      <c r="AJ52" s="1">
        <f t="shared" si="41"/>
        <v>6.8006846308084397</v>
      </c>
    </row>
    <row r="53" spans="1:36" x14ac:dyDescent="0.25">
      <c r="D53" s="1"/>
      <c r="E53" s="1"/>
      <c r="F53" s="1"/>
      <c r="G53" s="1"/>
      <c r="H53" s="1"/>
      <c r="I53" s="1"/>
      <c r="J53" s="1"/>
      <c r="K53" s="5"/>
      <c r="L53" s="5"/>
      <c r="AA53">
        <v>2090</v>
      </c>
      <c r="AB53" s="1">
        <f t="shared" si="41"/>
        <v>5.9463106664094179</v>
      </c>
      <c r="AC53" s="1">
        <f t="shared" si="41"/>
        <v>5.4580333070423759E-2</v>
      </c>
      <c r="AD53" s="1">
        <f t="shared" si="41"/>
        <v>11.657591796552552</v>
      </c>
      <c r="AE53" s="1">
        <f t="shared" si="41"/>
        <v>0</v>
      </c>
      <c r="AF53" s="1">
        <f t="shared" si="41"/>
        <v>-10.866794924592689</v>
      </c>
      <c r="AG53" s="1">
        <f t="shared" si="41"/>
        <v>-4.5704706182920773E-2</v>
      </c>
      <c r="AH53" s="1">
        <f t="shared" si="41"/>
        <v>-2.4239315278615123</v>
      </c>
      <c r="AI53" s="1">
        <f t="shared" si="41"/>
        <v>2.6258208833272905</v>
      </c>
      <c r="AJ53" s="1">
        <f t="shared" si="41"/>
        <v>6.2398034241438269</v>
      </c>
    </row>
    <row r="54" spans="1:36" x14ac:dyDescent="0.25">
      <c r="D54" t="s">
        <v>1</v>
      </c>
      <c r="E54" t="s">
        <v>0</v>
      </c>
      <c r="F54" t="s">
        <v>8</v>
      </c>
      <c r="G54" t="s">
        <v>2</v>
      </c>
      <c r="H54" t="s">
        <v>3</v>
      </c>
      <c r="I54" t="s">
        <v>4</v>
      </c>
      <c r="J54" t="s">
        <v>5</v>
      </c>
      <c r="K54" s="4" t="s">
        <v>6</v>
      </c>
      <c r="L54" s="4" t="s">
        <v>7</v>
      </c>
      <c r="Z54" t="s">
        <v>134</v>
      </c>
      <c r="AA54">
        <v>2030</v>
      </c>
      <c r="AB54" s="1">
        <f t="shared" si="41"/>
        <v>4.8759747464557224</v>
      </c>
      <c r="AC54" s="1">
        <f t="shared" si="41"/>
        <v>0.11316322389934541</v>
      </c>
      <c r="AD54" s="1">
        <f t="shared" si="41"/>
        <v>11.967428123371226</v>
      </c>
      <c r="AE54" s="1">
        <f t="shared" si="41"/>
        <v>0</v>
      </c>
      <c r="AF54" s="1">
        <f t="shared" si="41"/>
        <v>-1.8463001085472897</v>
      </c>
      <c r="AG54" s="1">
        <f t="shared" si="41"/>
        <v>-0.41134235564628718</v>
      </c>
      <c r="AH54" s="1">
        <f t="shared" si="41"/>
        <v>-0.86306652885977542</v>
      </c>
      <c r="AI54" s="1">
        <f t="shared" si="41"/>
        <v>2.7498754132482643</v>
      </c>
      <c r="AJ54" s="1">
        <f t="shared" si="41"/>
        <v>7.7121165916384351</v>
      </c>
    </row>
    <row r="55" spans="1:36" x14ac:dyDescent="0.25">
      <c r="A55">
        <v>2090</v>
      </c>
      <c r="B55" t="s">
        <v>10</v>
      </c>
      <c r="C55" t="s">
        <v>11</v>
      </c>
      <c r="D55" s="1">
        <f>Z14</f>
        <v>4.5191961064711572</v>
      </c>
      <c r="E55" s="1">
        <f>Z15</f>
        <v>1.338309766886788</v>
      </c>
      <c r="F55" s="1">
        <f>Z16</f>
        <v>18.822556854234353</v>
      </c>
      <c r="G55" s="1">
        <f>Z17</f>
        <v>0</v>
      </c>
      <c r="H55" s="1">
        <f>Z18</f>
        <v>56.022020436492383</v>
      </c>
      <c r="I55" s="1">
        <f>Z19</f>
        <v>0</v>
      </c>
      <c r="J55" s="1">
        <f>Z20</f>
        <v>72.497588424221604</v>
      </c>
      <c r="K55" s="5">
        <f>Z21</f>
        <v>2.6051451283404616</v>
      </c>
      <c r="L55" s="5">
        <f>Z22</f>
        <v>8.8338790049676632</v>
      </c>
      <c r="AA55">
        <v>2050</v>
      </c>
      <c r="AB55" s="1">
        <f t="shared" si="41"/>
        <v>5.2327533864402875</v>
      </c>
      <c r="AC55" s="1">
        <f t="shared" si="41"/>
        <v>-4.8394561989108631E-2</v>
      </c>
      <c r="AD55" s="1">
        <f t="shared" si="41"/>
        <v>12.277264450189897</v>
      </c>
      <c r="AE55" s="1">
        <f t="shared" si="41"/>
        <v>0</v>
      </c>
      <c r="AF55" s="1">
        <f t="shared" si="41"/>
        <v>-6.1191660740424751</v>
      </c>
      <c r="AG55" s="1">
        <f t="shared" si="41"/>
        <v>-0.85010753500232683</v>
      </c>
      <c r="AH55" s="1">
        <f t="shared" si="41"/>
        <v>-3.3237242919919225</v>
      </c>
      <c r="AI55" s="1">
        <f t="shared" si="41"/>
        <v>2.8119026782087517</v>
      </c>
      <c r="AJ55" s="1">
        <f t="shared" si="41"/>
        <v>6.9409049324745924</v>
      </c>
    </row>
    <row r="56" spans="1:36" x14ac:dyDescent="0.25">
      <c r="C56" t="s">
        <v>12</v>
      </c>
      <c r="D56" s="1">
        <f>AA14</f>
        <v>4.9949009597839105</v>
      </c>
      <c r="E56" s="1">
        <f>AA15</f>
        <v>1.8077006312924315</v>
      </c>
      <c r="F56" s="1">
        <f>AA16</f>
        <v>14.407389197068271</v>
      </c>
      <c r="G56" s="1">
        <f>AA17</f>
        <v>0</v>
      </c>
      <c r="H56" s="1">
        <f>AA18</f>
        <v>29.751807463447932</v>
      </c>
      <c r="I56" s="1">
        <f>AA19</f>
        <v>4.5521887358189117</v>
      </c>
      <c r="J56" s="1">
        <f>AA20</f>
        <v>81.311884889172561</v>
      </c>
      <c r="K56" s="5">
        <f>AA21</f>
        <v>1.9228452137751026</v>
      </c>
      <c r="L56" s="5">
        <f>AA22</f>
        <v>7.9925571949707424</v>
      </c>
      <c r="AA56">
        <v>2070</v>
      </c>
      <c r="AB56" s="1">
        <f t="shared" si="41"/>
        <v>6.5012996619409629</v>
      </c>
      <c r="AC56" s="1">
        <f t="shared" si="41"/>
        <v>-2.1832133228169459E-2</v>
      </c>
      <c r="AD56" s="1">
        <f t="shared" si="41"/>
        <v>12.509641695303904</v>
      </c>
      <c r="AE56" s="1">
        <f t="shared" si="41"/>
        <v>0</v>
      </c>
      <c r="AF56" s="1">
        <f t="shared" si="41"/>
        <v>-11.130552082956584</v>
      </c>
      <c r="AG56" s="1">
        <f t="shared" si="41"/>
        <v>0.56673835666821804</v>
      </c>
      <c r="AH56" s="1">
        <f t="shared" si="41"/>
        <v>-6.8127166427016732</v>
      </c>
      <c r="AI56" s="1">
        <f t="shared" si="41"/>
        <v>2.6671723933009486</v>
      </c>
      <c r="AJ56" s="1">
        <f t="shared" si="41"/>
        <v>7.5718962899722824</v>
      </c>
    </row>
    <row r="57" spans="1:36" x14ac:dyDescent="0.25">
      <c r="C57" t="s">
        <v>13</v>
      </c>
      <c r="D57" s="1">
        <f>AB14</f>
        <v>2.6163766932201438</v>
      </c>
      <c r="E57" s="1">
        <f>AB15</f>
        <v>1.5260661126490456</v>
      </c>
      <c r="F57" s="1">
        <f>AB16</f>
        <v>13.245502971498249</v>
      </c>
      <c r="G57" s="1">
        <f>AB17</f>
        <v>0</v>
      </c>
      <c r="H57" s="1">
        <f>AB18</f>
        <v>48.425814275612055</v>
      </c>
      <c r="I57" s="1">
        <f>AB19</f>
        <v>0.82268471129257437</v>
      </c>
      <c r="J57" s="1">
        <f>AB20</f>
        <v>80.760991360113138</v>
      </c>
      <c r="K57" s="5">
        <f>AB21</f>
        <v>3.0393359830638715</v>
      </c>
      <c r="L57" s="5">
        <f>AB22</f>
        <v>9.6752008149645832</v>
      </c>
      <c r="AA57">
        <v>2090</v>
      </c>
      <c r="AB57" s="1">
        <f t="shared" si="41"/>
        <v>6.184163093065794</v>
      </c>
      <c r="AC57" s="1">
        <f t="shared" si="41"/>
        <v>-0.11643804388357015</v>
      </c>
      <c r="AD57" s="1">
        <f t="shared" si="41"/>
        <v>11.735050878257219</v>
      </c>
      <c r="AE57" s="1">
        <f t="shared" si="41"/>
        <v>0</v>
      </c>
      <c r="AF57" s="1">
        <f t="shared" si="41"/>
        <v>-15.13966089008786</v>
      </c>
      <c r="AG57" s="1">
        <f t="shared" si="41"/>
        <v>-0.21024164844143578</v>
      </c>
      <c r="AH57" s="1">
        <f t="shared" si="41"/>
        <v>-8.3001291711621406</v>
      </c>
      <c r="AI57" s="1">
        <f t="shared" si="41"/>
        <v>2.760213290741679</v>
      </c>
      <c r="AJ57" s="1">
        <f t="shared" si="41"/>
        <v>5.7490323683122879</v>
      </c>
    </row>
    <row r="58" spans="1:36" x14ac:dyDescent="0.25">
      <c r="C58" t="s">
        <v>14</v>
      </c>
      <c r="D58" s="1">
        <f>AC14</f>
        <v>4.7570485331275343</v>
      </c>
      <c r="E58" s="1">
        <f>AC15</f>
        <v>1.6286771388214418</v>
      </c>
      <c r="F58" s="1">
        <f>AC16</f>
        <v>14.639766442182275</v>
      </c>
      <c r="G58" s="1">
        <f>AC17</f>
        <v>0</v>
      </c>
      <c r="H58" s="1">
        <f>AC18</f>
        <v>54.439477486308988</v>
      </c>
      <c r="I58" s="1">
        <f>AC19</f>
        <v>0.43876517935603976</v>
      </c>
      <c r="J58" s="1">
        <f>AC20</f>
        <v>81.642421006608217</v>
      </c>
      <c r="K58" s="5">
        <f>AC21</f>
        <v>2.729199658261436</v>
      </c>
      <c r="L58" s="5">
        <f>AC22</f>
        <v>8.8338790049676632</v>
      </c>
      <c r="Z58" t="s">
        <v>135</v>
      </c>
      <c r="AA58">
        <v>2030</v>
      </c>
      <c r="AB58" s="1">
        <f t="shared" si="41"/>
        <v>3.7263546842832351</v>
      </c>
      <c r="AC58" s="1">
        <f t="shared" si="41"/>
        <v>-2.2559871002441501E-2</v>
      </c>
      <c r="AD58" s="1">
        <f t="shared" si="41"/>
        <v>11.115378224619874</v>
      </c>
      <c r="AE58" s="1">
        <f t="shared" si="41"/>
        <v>0</v>
      </c>
      <c r="AF58" s="1">
        <f t="shared" si="41"/>
        <v>-4.3256173971679601</v>
      </c>
      <c r="AG58" s="1">
        <f t="shared" si="41"/>
        <v>-0.62158400408772274</v>
      </c>
      <c r="AH58" s="1">
        <f t="shared" si="41"/>
        <v>-4.6275056440992444</v>
      </c>
      <c r="AI58" s="1">
        <f t="shared" si="41"/>
        <v>2.6671723933009486</v>
      </c>
      <c r="AJ58" s="1">
        <f t="shared" si="41"/>
        <v>6.8006846308084397</v>
      </c>
    </row>
    <row r="59" spans="1:36" x14ac:dyDescent="0.25">
      <c r="C59" t="s">
        <v>131</v>
      </c>
      <c r="D59" s="1">
        <f>AE14</f>
        <v>5.2327533864402875</v>
      </c>
      <c r="E59" s="1">
        <f>AE15</f>
        <v>1.8426320444575028</v>
      </c>
      <c r="F59" s="1">
        <f>AE16</f>
        <v>16.963538893322319</v>
      </c>
      <c r="G59" s="1">
        <f>AE17</f>
        <v>0</v>
      </c>
      <c r="H59" s="1">
        <f>AE18</f>
        <v>58.870597746822504</v>
      </c>
      <c r="I59" s="1">
        <f>AE19</f>
        <v>2.3583628390387137</v>
      </c>
      <c r="J59" s="1">
        <f>AE20</f>
        <v>84.617246063529166</v>
      </c>
      <c r="K59" s="5">
        <f>AE21</f>
        <v>3.0393359830638715</v>
      </c>
      <c r="L59" s="5">
        <f>AE22</f>
        <v>10.937183529959963</v>
      </c>
      <c r="AA59">
        <v>2050</v>
      </c>
      <c r="AB59" s="1">
        <f t="shared" si="41"/>
        <v>5.629174097534249</v>
      </c>
      <c r="AC59" s="1">
        <f t="shared" si="41"/>
        <v>-3.6023019826479263E-2</v>
      </c>
      <c r="AD59" s="1">
        <f t="shared" si="41"/>
        <v>11.386485010586217</v>
      </c>
      <c r="AE59" s="1">
        <f t="shared" si="41"/>
        <v>0</v>
      </c>
      <c r="AF59" s="1">
        <f t="shared" si="41"/>
        <v>-11.077800651283802</v>
      </c>
      <c r="AG59" s="1">
        <f t="shared" si="41"/>
        <v>0.37477859069995079</v>
      </c>
      <c r="AH59" s="1">
        <f t="shared" si="41"/>
        <v>-8.1348611124443124</v>
      </c>
      <c r="AI59" s="1">
        <f t="shared" si="41"/>
        <v>2.6258208833272905</v>
      </c>
      <c r="AJ59" s="1">
        <f t="shared" si="41"/>
        <v>7.0811252341407469</v>
      </c>
    </row>
    <row r="60" spans="1:36" x14ac:dyDescent="0.25">
      <c r="C60" t="s">
        <v>15</v>
      </c>
      <c r="D60" s="1">
        <f>AF14</f>
        <v>6.184163093065794</v>
      </c>
      <c r="E60" s="1">
        <f>AF15</f>
        <v>1.9714416305037026</v>
      </c>
      <c r="F60" s="1">
        <f>AF16</f>
        <v>12.780748481270241</v>
      </c>
      <c r="G60" s="1">
        <f>AF17</f>
        <v>0</v>
      </c>
      <c r="H60" s="1">
        <f>AF18</f>
        <v>37.664522214364936</v>
      </c>
      <c r="I60" s="1">
        <f>AF19</f>
        <v>7.6235449913111903</v>
      </c>
      <c r="J60" s="1">
        <f>AF20</f>
        <v>84.83760347515296</v>
      </c>
      <c r="K60" s="5">
        <f>AF21</f>
        <v>2.2329815385775382</v>
      </c>
      <c r="L60" s="5">
        <f>AF22</f>
        <v>9.6752008149645832</v>
      </c>
      <c r="AA60">
        <v>2070</v>
      </c>
      <c r="AB60" s="1">
        <f t="shared" si="41"/>
        <v>5.7481003108624371</v>
      </c>
      <c r="AC60" s="1">
        <f t="shared" si="41"/>
        <v>-0.11934899498065965</v>
      </c>
      <c r="AD60" s="1">
        <f t="shared" si="41"/>
        <v>11.386485010586213</v>
      </c>
      <c r="AE60" s="1">
        <f t="shared" si="41"/>
        <v>0</v>
      </c>
      <c r="AF60" s="1">
        <f t="shared" si="41"/>
        <v>-18.726758243836905</v>
      </c>
      <c r="AG60" s="1">
        <f t="shared" si="41"/>
        <v>0.47532894430237649</v>
      </c>
      <c r="AH60" s="1">
        <f t="shared" si="41"/>
        <v>-9.5304580527282212</v>
      </c>
      <c r="AI60" s="1">
        <f t="shared" si="41"/>
        <v>2.3673739459919272</v>
      </c>
      <c r="AJ60" s="1">
        <f t="shared" si="41"/>
        <v>5.6088120666461352</v>
      </c>
    </row>
    <row r="61" spans="1:36" x14ac:dyDescent="0.25">
      <c r="C61" t="s">
        <v>130</v>
      </c>
      <c r="D61" s="1">
        <f>AD14</f>
        <v>4.281343679814781</v>
      </c>
      <c r="E61" s="1">
        <f>AD15</f>
        <v>1.674524618600598</v>
      </c>
      <c r="F61" s="1">
        <f>AD16</f>
        <v>14.87214368729628</v>
      </c>
      <c r="G61" s="1">
        <f>AD17</f>
        <v>0</v>
      </c>
      <c r="H61" s="1">
        <f>AD18</f>
        <v>51.590900175978859</v>
      </c>
      <c r="I61" s="1">
        <f>AD19</f>
        <v>1.8647520122631687</v>
      </c>
      <c r="J61" s="1">
        <f>AD20</f>
        <v>83.074744182162746</v>
      </c>
      <c r="K61" s="5">
        <f>AD21</f>
        <v>2.6051451283404616</v>
      </c>
      <c r="L61" s="5">
        <f>AD22</f>
        <v>9.2545399099661232</v>
      </c>
      <c r="AA61">
        <v>2090</v>
      </c>
      <c r="AB61" s="1">
        <f t="shared" si="41"/>
        <v>4.4002698931429691</v>
      </c>
      <c r="AC61" s="1">
        <f t="shared" si="41"/>
        <v>-0.1750209347124918</v>
      </c>
      <c r="AD61" s="1">
        <f t="shared" si="41"/>
        <v>8.4043103649564905</v>
      </c>
      <c r="AE61" s="1">
        <f t="shared" si="41"/>
        <v>0</v>
      </c>
      <c r="AF61" s="1">
        <f t="shared" si="41"/>
        <v>-22.841369914313752</v>
      </c>
      <c r="AG61" s="1">
        <f t="shared" si="41"/>
        <v>0.43876517935603987</v>
      </c>
      <c r="AH61" s="1">
        <f t="shared" si="41"/>
        <v>-13.790701344121189</v>
      </c>
      <c r="AI61" s="1">
        <f t="shared" si="41"/>
        <v>2.2329815385775382</v>
      </c>
      <c r="AJ61" s="1">
        <f t="shared" si="41"/>
        <v>4.3468293516507543</v>
      </c>
    </row>
    <row r="62" spans="1:36" x14ac:dyDescent="0.25">
      <c r="D62" s="1"/>
      <c r="E62" s="1"/>
      <c r="F62" s="1"/>
      <c r="G62" s="1"/>
      <c r="H62" s="1"/>
      <c r="I62" s="1"/>
      <c r="J62" s="1"/>
      <c r="K62" s="5"/>
      <c r="L62" s="5"/>
    </row>
    <row r="63" spans="1:36" x14ac:dyDescent="0.25">
      <c r="D63" t="s">
        <v>1</v>
      </c>
      <c r="E63" t="s">
        <v>0</v>
      </c>
      <c r="F63" t="s">
        <v>8</v>
      </c>
      <c r="G63" t="s">
        <v>2</v>
      </c>
      <c r="H63" t="s">
        <v>3</v>
      </c>
      <c r="I63" t="s">
        <v>4</v>
      </c>
      <c r="J63" t="s">
        <v>5</v>
      </c>
      <c r="K63" s="4" t="s">
        <v>6</v>
      </c>
      <c r="L63" s="4" t="s">
        <v>7</v>
      </c>
      <c r="O63">
        <v>2030</v>
      </c>
      <c r="S63">
        <v>2050</v>
      </c>
      <c r="W63">
        <v>2070</v>
      </c>
      <c r="AA63">
        <v>2090</v>
      </c>
    </row>
    <row r="64" spans="1:36" x14ac:dyDescent="0.25">
      <c r="A64">
        <v>2030</v>
      </c>
      <c r="B64" t="s">
        <v>133</v>
      </c>
      <c r="C64" t="s">
        <v>11</v>
      </c>
      <c r="D64" s="1">
        <f>AG14</f>
        <v>3.5677863998456503</v>
      </c>
      <c r="E64" s="1">
        <f>AG15</f>
        <v>1.3448594068552389</v>
      </c>
      <c r="F64" s="1">
        <f>AG16</f>
        <v>15.336898177524288</v>
      </c>
      <c r="G64" s="1">
        <f>AG17</f>
        <v>0</v>
      </c>
      <c r="H64" s="1">
        <f>AG18</f>
        <v>61.086157877079259</v>
      </c>
      <c r="I64" s="1">
        <f>AG19</f>
        <v>0</v>
      </c>
      <c r="J64" s="1">
        <f>AG20</f>
        <v>63.462934547646874</v>
      </c>
      <c r="K64" s="5">
        <f>AG21</f>
        <v>3.1633905129848463</v>
      </c>
      <c r="L64" s="5">
        <f>AG22</f>
        <v>10.095861719963043</v>
      </c>
      <c r="N64" t="s">
        <v>138</v>
      </c>
      <c r="O64" t="s">
        <v>10</v>
      </c>
      <c r="P64" t="s">
        <v>133</v>
      </c>
      <c r="Q64" t="s">
        <v>134</v>
      </c>
      <c r="R64" t="s">
        <v>135</v>
      </c>
      <c r="S64" t="s">
        <v>10</v>
      </c>
      <c r="T64" t="s">
        <v>133</v>
      </c>
      <c r="U64" t="s">
        <v>134</v>
      </c>
      <c r="V64" t="s">
        <v>135</v>
      </c>
      <c r="W64" t="s">
        <v>10</v>
      </c>
      <c r="X64" t="s">
        <v>133</v>
      </c>
      <c r="Y64" t="s">
        <v>134</v>
      </c>
      <c r="Z64" t="s">
        <v>135</v>
      </c>
      <c r="AA64" s="1" t="s">
        <v>10</v>
      </c>
      <c r="AB64" s="1" t="s">
        <v>133</v>
      </c>
      <c r="AC64" t="s">
        <v>134</v>
      </c>
      <c r="AD64" t="s">
        <v>135</v>
      </c>
    </row>
    <row r="65" spans="1:33" x14ac:dyDescent="0.25">
      <c r="C65" t="s">
        <v>12</v>
      </c>
      <c r="D65" s="1">
        <f>AH14</f>
        <v>3.8056388265020273</v>
      </c>
      <c r="E65" s="1">
        <f>AH15</f>
        <v>1.7684027914817264</v>
      </c>
      <c r="F65" s="1">
        <f>AH16</f>
        <v>14.639766442182275</v>
      </c>
      <c r="G65" s="1">
        <f>AH17</f>
        <v>0</v>
      </c>
      <c r="H65" s="1">
        <f>AH18</f>
        <v>45.893745555318617</v>
      </c>
      <c r="I65" s="1">
        <f>AH19</f>
        <v>3.894040966784853</v>
      </c>
      <c r="J65" s="1">
        <f>AH20</f>
        <v>84.176531240281633</v>
      </c>
      <c r="K65" s="5">
        <f>AH21</f>
        <v>2.4810905984194873</v>
      </c>
      <c r="L65" s="5">
        <f>AH22</f>
        <v>8.8338790049676632</v>
      </c>
      <c r="N65" s="1">
        <f>J27</f>
        <v>80.871170065925014</v>
      </c>
      <c r="O65" s="1">
        <f t="shared" ref="O65:O70" si="43">J28</f>
        <v>75.362234775330677</v>
      </c>
      <c r="P65" s="1">
        <f t="shared" ref="P65:P70" si="44">J64</f>
        <v>63.462934547646874</v>
      </c>
      <c r="Q65" s="1">
        <f t="shared" ref="Q65:Q70" si="45">J98</f>
        <v>73.489196776528587</v>
      </c>
      <c r="R65" s="1">
        <f t="shared" ref="R65:R70" si="46">J134</f>
        <v>66.32758089875594</v>
      </c>
      <c r="S65" s="1">
        <f t="shared" ref="S65:S70" si="47">J37</f>
        <v>77.455630185756519</v>
      </c>
      <c r="T65" s="1">
        <f t="shared" ref="T65:T70" si="48">J72</f>
        <v>81.752599712420121</v>
      </c>
      <c r="U65" s="1">
        <f t="shared" ref="U65:U70" si="49">J107</f>
        <v>73.379018070716711</v>
      </c>
      <c r="V65" s="1">
        <f t="shared" ref="V65:V70" si="50">J143</f>
        <v>48.368451851418364</v>
      </c>
      <c r="W65" s="1">
        <f t="shared" ref="W65:W70" si="51">J46</f>
        <v>76.794557950885206</v>
      </c>
      <c r="X65" s="1">
        <f t="shared" ref="X65:X70" si="52">J80</f>
        <v>77.345451479944643</v>
      </c>
      <c r="Y65" s="1">
        <f t="shared" ref="Y65:Y70" si="53">J116</f>
        <v>57.403105727993101</v>
      </c>
      <c r="Z65" s="1">
        <f t="shared" ref="Z65:Z70" si="54">J152</f>
        <v>49.249881497913464</v>
      </c>
      <c r="AA65" s="6">
        <f t="shared" ref="AA65:AA70" si="55">J55</f>
        <v>72.497588424221604</v>
      </c>
      <c r="AB65" s="1">
        <f t="shared" ref="AB65:AB70" si="56">J89</f>
        <v>70.624550425419528</v>
      </c>
      <c r="AC65" s="1">
        <f t="shared" ref="AC65:AC70" si="57">J125</f>
        <v>70.294014307983872</v>
      </c>
      <c r="AD65" s="1">
        <f t="shared" ref="AD65:AD70" si="58">J161</f>
        <v>57.513284433804976</v>
      </c>
    </row>
    <row r="66" spans="1:33" x14ac:dyDescent="0.25">
      <c r="C66" t="s">
        <v>13</v>
      </c>
      <c r="D66" s="1">
        <f>AI14</f>
        <v>3.092081546532897</v>
      </c>
      <c r="E66" s="1">
        <f>AI15</f>
        <v>1.6876238985374996</v>
      </c>
      <c r="F66" s="1">
        <f>AI16</f>
        <v>13.477880216612254</v>
      </c>
      <c r="G66" s="1">
        <f>AI17</f>
        <v>0</v>
      </c>
      <c r="H66" s="1">
        <f>AI18</f>
        <v>59.820123516932547</v>
      </c>
      <c r="I66" s="1">
        <f>AI19</f>
        <v>0.27422823709752481</v>
      </c>
      <c r="J66" s="1">
        <f>AI20</f>
        <v>80.981348771736904</v>
      </c>
      <c r="K66" s="5">
        <f>AI21</f>
        <v>2.8532541881824103</v>
      </c>
      <c r="L66" s="5">
        <f>AI22</f>
        <v>10.516522624961503</v>
      </c>
      <c r="O66" s="1">
        <f t="shared" si="43"/>
        <v>84.286709946093509</v>
      </c>
      <c r="P66" s="1">
        <f t="shared" si="44"/>
        <v>84.176531240281633</v>
      </c>
      <c r="Q66" s="1">
        <f t="shared" si="45"/>
        <v>83.515459005410307</v>
      </c>
      <c r="R66" s="1">
        <f t="shared" si="46"/>
        <v>82.303493241479558</v>
      </c>
      <c r="S66" s="1">
        <f t="shared" si="47"/>
        <v>81.642421006608217</v>
      </c>
      <c r="T66" s="1">
        <f t="shared" si="48"/>
        <v>79.218489478746719</v>
      </c>
      <c r="U66" s="1">
        <f t="shared" si="49"/>
        <v>77.235272774132753</v>
      </c>
      <c r="V66" s="1">
        <f t="shared" si="50"/>
        <v>76.24366442182577</v>
      </c>
      <c r="W66" s="1">
        <f t="shared" si="51"/>
        <v>81.422063594984451</v>
      </c>
      <c r="X66" s="1">
        <f t="shared" si="52"/>
        <v>75.472413481142553</v>
      </c>
      <c r="Y66" s="1">
        <f t="shared" si="53"/>
        <v>70.073656896360106</v>
      </c>
      <c r="Z66" s="1">
        <f t="shared" si="54"/>
        <v>64.895257723201411</v>
      </c>
      <c r="AA66" s="6">
        <f t="shared" si="55"/>
        <v>81.311884889172561</v>
      </c>
      <c r="AB66" s="1">
        <f t="shared" si="56"/>
        <v>73.379018070716711</v>
      </c>
      <c r="AC66" s="1">
        <f t="shared" si="57"/>
        <v>62.471326195339891</v>
      </c>
      <c r="AD66" s="1">
        <f t="shared" si="58"/>
        <v>55.309710317567252</v>
      </c>
    </row>
    <row r="67" spans="1:33" x14ac:dyDescent="0.25">
      <c r="C67" t="s">
        <v>14</v>
      </c>
      <c r="D67" s="1">
        <f>AJ14</f>
        <v>6.184163093065794</v>
      </c>
      <c r="E67" s="1">
        <f>AJ15</f>
        <v>1.8841130975910245</v>
      </c>
      <c r="F67" s="1">
        <f>AJ16</f>
        <v>14.639766442182275</v>
      </c>
      <c r="G67" s="1">
        <f>AJ17</f>
        <v>0</v>
      </c>
      <c r="H67" s="1">
        <f>AJ18</f>
        <v>46.526762735391983</v>
      </c>
      <c r="I67" s="1">
        <f>AJ19</f>
        <v>2.4132084864582186</v>
      </c>
      <c r="J67" s="1">
        <f>AJ20</f>
        <v>84.066352534469729</v>
      </c>
      <c r="K67" s="5">
        <f>AJ21</f>
        <v>2.6051451283404616</v>
      </c>
      <c r="L67" s="5">
        <f>AJ22</f>
        <v>9.2545399099661232</v>
      </c>
      <c r="O67" s="1">
        <f t="shared" si="43"/>
        <v>74.48080512883557</v>
      </c>
      <c r="P67" s="1">
        <f t="shared" si="44"/>
        <v>80.981348771736904</v>
      </c>
      <c r="Q67" s="1">
        <f t="shared" si="45"/>
        <v>71.616158777726511</v>
      </c>
      <c r="R67" s="1">
        <f t="shared" si="46"/>
        <v>65.997044781320284</v>
      </c>
      <c r="S67" s="1">
        <f t="shared" si="47"/>
        <v>81.862778418231997</v>
      </c>
      <c r="T67" s="1">
        <f t="shared" si="48"/>
        <v>76.023307010201989</v>
      </c>
      <c r="U67" s="1">
        <f t="shared" si="49"/>
        <v>69.853299484736326</v>
      </c>
      <c r="V67" s="1">
        <f t="shared" si="50"/>
        <v>68.531155014993686</v>
      </c>
      <c r="W67" s="1">
        <f t="shared" si="51"/>
        <v>82.96456547635087</v>
      </c>
      <c r="X67" s="1">
        <f t="shared" si="52"/>
        <v>80.650812654301248</v>
      </c>
      <c r="Y67" s="1">
        <f t="shared" si="53"/>
        <v>66.768295722003487</v>
      </c>
      <c r="Z67" s="1">
        <f t="shared" si="54"/>
        <v>68.641333720805562</v>
      </c>
      <c r="AA67" s="6">
        <f t="shared" si="55"/>
        <v>80.760991360113138</v>
      </c>
      <c r="AB67" s="1">
        <f t="shared" si="56"/>
        <v>78.667595949687268</v>
      </c>
      <c r="AC67" s="1">
        <f t="shared" si="57"/>
        <v>62.030611372092345</v>
      </c>
      <c r="AD67" s="1">
        <f t="shared" si="58"/>
        <v>54.979174200131588</v>
      </c>
    </row>
    <row r="68" spans="1:33" x14ac:dyDescent="0.25">
      <c r="C68" t="s">
        <v>131</v>
      </c>
      <c r="D68" s="1">
        <f>AL14</f>
        <v>4.043491253158404</v>
      </c>
      <c r="E68" s="1">
        <f>AL15</f>
        <v>1.7596699381904588</v>
      </c>
      <c r="F68" s="1">
        <f>AL16</f>
        <v>15.801652667752297</v>
      </c>
      <c r="G68" s="1">
        <f>AL17</f>
        <v>0</v>
      </c>
      <c r="H68" s="1">
        <f>AL18</f>
        <v>59.187106336859188</v>
      </c>
      <c r="I68" s="1">
        <f>AL19</f>
        <v>1.3162955380681192</v>
      </c>
      <c r="J68" s="1">
        <f>AL20</f>
        <v>83.625637711222183</v>
      </c>
      <c r="K68" s="5">
        <f>AL21</f>
        <v>3.0393359830638715</v>
      </c>
      <c r="L68" s="5">
        <f>AL22</f>
        <v>10.937183529959963</v>
      </c>
      <c r="O68" s="1">
        <f t="shared" si="43"/>
        <v>78.887953361311062</v>
      </c>
      <c r="P68" s="1">
        <f t="shared" si="44"/>
        <v>84.066352534469729</v>
      </c>
      <c r="Q68" s="1">
        <f t="shared" si="45"/>
        <v>82.413671947291434</v>
      </c>
      <c r="R68" s="1">
        <f t="shared" si="46"/>
        <v>74.70116254045935</v>
      </c>
      <c r="S68" s="1">
        <f t="shared" si="47"/>
        <v>80.871170065925014</v>
      </c>
      <c r="T68" s="1">
        <f t="shared" si="48"/>
        <v>80.981348771736904</v>
      </c>
      <c r="U68" s="1">
        <f t="shared" si="49"/>
        <v>80.650812654301248</v>
      </c>
      <c r="V68" s="1">
        <f t="shared" si="50"/>
        <v>76.794557950885206</v>
      </c>
      <c r="W68" s="1">
        <f t="shared" si="51"/>
        <v>82.6340293589152</v>
      </c>
      <c r="X68" s="1">
        <f t="shared" si="52"/>
        <v>81.642421006608217</v>
      </c>
      <c r="Y68" s="1">
        <f t="shared" si="53"/>
        <v>80.210097831053702</v>
      </c>
      <c r="Z68" s="1">
        <f t="shared" si="54"/>
        <v>79.218489478746719</v>
      </c>
      <c r="AA68" s="6">
        <f t="shared" si="55"/>
        <v>81.642421006608217</v>
      </c>
      <c r="AB68" s="1">
        <f t="shared" si="56"/>
        <v>82.52385065310331</v>
      </c>
      <c r="AC68" s="1">
        <f t="shared" si="57"/>
        <v>75.582592186954443</v>
      </c>
      <c r="AD68" s="1">
        <f t="shared" si="58"/>
        <v>67.98026148593425</v>
      </c>
    </row>
    <row r="69" spans="1:33" x14ac:dyDescent="0.25">
      <c r="A69" s="2"/>
      <c r="C69" t="s">
        <v>15</v>
      </c>
      <c r="D69" s="1">
        <f>AM14</f>
        <v>5.4706058130966646</v>
      </c>
      <c r="E69" s="1">
        <f>AM15</f>
        <v>1.6374099921127099</v>
      </c>
      <c r="F69" s="1">
        <f>AM16</f>
        <v>15.104520932410285</v>
      </c>
      <c r="G69" s="1">
        <f>AM17</f>
        <v>0</v>
      </c>
      <c r="H69" s="1">
        <f>AM18</f>
        <v>52.540425946088895</v>
      </c>
      <c r="I69" s="1">
        <f>AM19</f>
        <v>0.1645369422585149</v>
      </c>
      <c r="J69" s="1">
        <f>AM20</f>
        <v>79.438846890370485</v>
      </c>
      <c r="K69" s="5">
        <f>AM21</f>
        <v>2.6671723933009486</v>
      </c>
      <c r="L69" s="5">
        <f>AM22</f>
        <v>8.4132180999692032</v>
      </c>
      <c r="O69" s="1">
        <f t="shared" si="43"/>
        <v>84.83760347515296</v>
      </c>
      <c r="P69" s="1">
        <f t="shared" si="44"/>
        <v>83.625637711222183</v>
      </c>
      <c r="Q69" s="1">
        <f t="shared" si="45"/>
        <v>84.947782180964836</v>
      </c>
      <c r="R69" s="1">
        <f t="shared" si="46"/>
        <v>84.066352534469729</v>
      </c>
      <c r="S69" s="1">
        <f t="shared" si="47"/>
        <v>84.066352534469729</v>
      </c>
      <c r="T69" s="1">
        <f t="shared" si="48"/>
        <v>85.388497004212383</v>
      </c>
      <c r="U69" s="1">
        <f t="shared" si="49"/>
        <v>81.201706183360685</v>
      </c>
      <c r="V69" s="1">
        <f t="shared" si="50"/>
        <v>83.184922887974651</v>
      </c>
      <c r="W69" s="1">
        <f t="shared" si="51"/>
        <v>82.52385065310331</v>
      </c>
      <c r="X69" s="1">
        <f t="shared" si="52"/>
        <v>80.430455242677468</v>
      </c>
      <c r="Y69" s="1">
        <f t="shared" si="53"/>
        <v>85.057960886776712</v>
      </c>
      <c r="Z69" s="1">
        <f t="shared" si="54"/>
        <v>82.52385065310331</v>
      </c>
      <c r="AA69" s="1">
        <f t="shared" si="55"/>
        <v>84.617246063529166</v>
      </c>
      <c r="AB69" s="1">
        <f t="shared" si="56"/>
        <v>81.862778418231997</v>
      </c>
      <c r="AC69" s="1">
        <f t="shared" si="57"/>
        <v>82.083135829855777</v>
      </c>
      <c r="AD69" s="1">
        <f t="shared" si="58"/>
        <v>83.295101593786526</v>
      </c>
      <c r="AE69" s="1"/>
    </row>
    <row r="70" spans="1:33" x14ac:dyDescent="0.25">
      <c r="C70" t="s">
        <v>130</v>
      </c>
      <c r="D70" s="1">
        <f>AK14</f>
        <v>4.281343679814781</v>
      </c>
      <c r="E70" s="1">
        <f>AK15</f>
        <v>1.7138224584113027</v>
      </c>
      <c r="F70" s="1">
        <f>AK16</f>
        <v>15.336898177524288</v>
      </c>
      <c r="G70" s="1">
        <f>AK17</f>
        <v>0</v>
      </c>
      <c r="H70" s="1">
        <f>AK18</f>
        <v>57.288054796639102</v>
      </c>
      <c r="I70" s="1">
        <f>AK19</f>
        <v>1.2066042432291093</v>
      </c>
      <c r="J70" s="1">
        <f>AK20</f>
        <v>82.6340293589152</v>
      </c>
      <c r="K70" s="5">
        <f>AK21</f>
        <v>2.7912269232219229</v>
      </c>
      <c r="L70" s="5">
        <f>AK22</f>
        <v>9.6752008149645832</v>
      </c>
      <c r="O70" s="1">
        <f t="shared" si="43"/>
        <v>80.540633948489358</v>
      </c>
      <c r="P70" s="1">
        <f t="shared" si="44"/>
        <v>79.438846890370485</v>
      </c>
      <c r="Q70" s="1">
        <f t="shared" si="45"/>
        <v>84.066352534469729</v>
      </c>
      <c r="R70" s="1">
        <f t="shared" si="46"/>
        <v>84.066352534469729</v>
      </c>
      <c r="S70" s="1">
        <f t="shared" si="47"/>
        <v>83.956173828657839</v>
      </c>
      <c r="T70" s="1">
        <f t="shared" si="48"/>
        <v>83.515459005410307</v>
      </c>
      <c r="U70" s="1">
        <f t="shared" si="49"/>
        <v>82.96456547635087</v>
      </c>
      <c r="V70" s="1">
        <f t="shared" si="50"/>
        <v>83.295101593786526</v>
      </c>
      <c r="W70" s="1">
        <f t="shared" si="51"/>
        <v>84.066352534469729</v>
      </c>
      <c r="X70" s="1">
        <f t="shared" si="52"/>
        <v>84.396888651905385</v>
      </c>
      <c r="Y70" s="1">
        <f t="shared" si="53"/>
        <v>84.83760347515296</v>
      </c>
      <c r="Z70" s="1">
        <f t="shared" si="54"/>
        <v>83.515459005410307</v>
      </c>
      <c r="AA70" s="1">
        <f t="shared" si="55"/>
        <v>84.83760347515296</v>
      </c>
      <c r="AB70" s="1">
        <f t="shared" si="56"/>
        <v>83.625637711222183</v>
      </c>
      <c r="AC70" s="1">
        <f t="shared" si="57"/>
        <v>82.96456547635087</v>
      </c>
      <c r="AD70" s="1">
        <f t="shared" si="58"/>
        <v>83.405280299598431</v>
      </c>
    </row>
    <row r="71" spans="1:33" x14ac:dyDescent="0.25">
      <c r="A71" s="4"/>
      <c r="D71" t="s">
        <v>1</v>
      </c>
      <c r="E71" t="s">
        <v>0</v>
      </c>
      <c r="F71" t="s">
        <v>8</v>
      </c>
      <c r="G71" t="s">
        <v>2</v>
      </c>
      <c r="H71" t="s">
        <v>3</v>
      </c>
      <c r="I71" t="s">
        <v>4</v>
      </c>
      <c r="J71" t="s">
        <v>5</v>
      </c>
      <c r="K71" s="4" t="s">
        <v>6</v>
      </c>
      <c r="L71" s="4" t="s">
        <v>7</v>
      </c>
    </row>
    <row r="72" spans="1:33" x14ac:dyDescent="0.25">
      <c r="A72">
        <v>2050</v>
      </c>
      <c r="B72" t="s">
        <v>133</v>
      </c>
      <c r="C72" t="s">
        <v>11</v>
      </c>
      <c r="D72" s="1">
        <f>AN14</f>
        <v>5.4706058130966646</v>
      </c>
      <c r="E72" s="1">
        <f>AN15</f>
        <v>1.6548756986952451</v>
      </c>
      <c r="F72" s="1">
        <f>AN16</f>
        <v>18.357802364006346</v>
      </c>
      <c r="G72" s="1">
        <f>AN17</f>
        <v>0</v>
      </c>
      <c r="H72" s="1">
        <f>AN18</f>
        <v>58.870597746822504</v>
      </c>
      <c r="I72" s="1">
        <f>AN19</f>
        <v>1.0969129483900992</v>
      </c>
      <c r="J72" s="1">
        <f>AN20</f>
        <v>81.752599712420121</v>
      </c>
      <c r="K72" s="5">
        <f>AN21</f>
        <v>2.9773087181033846</v>
      </c>
      <c r="L72" s="5">
        <f>AN22</f>
        <v>9.6752008149645832</v>
      </c>
      <c r="O72" t="s">
        <v>10</v>
      </c>
      <c r="P72" t="s">
        <v>133</v>
      </c>
      <c r="Q72" t="s">
        <v>134</v>
      </c>
      <c r="R72" t="s">
        <v>135</v>
      </c>
      <c r="T72" t="s">
        <v>10</v>
      </c>
      <c r="U72" t="s">
        <v>133</v>
      </c>
      <c r="V72" t="s">
        <v>134</v>
      </c>
      <c r="W72" t="s">
        <v>135</v>
      </c>
      <c r="Y72" t="s">
        <v>10</v>
      </c>
      <c r="Z72" t="s">
        <v>133</v>
      </c>
      <c r="AA72" t="s">
        <v>134</v>
      </c>
      <c r="AB72" t="s">
        <v>135</v>
      </c>
      <c r="AD72" t="s">
        <v>10</v>
      </c>
      <c r="AE72" t="s">
        <v>133</v>
      </c>
      <c r="AF72" t="s">
        <v>134</v>
      </c>
      <c r="AG72" t="s">
        <v>135</v>
      </c>
    </row>
    <row r="73" spans="1:33" x14ac:dyDescent="0.25">
      <c r="C73" t="s">
        <v>12</v>
      </c>
      <c r="D73" s="1">
        <f>AO14</f>
        <v>5.4706058130966646</v>
      </c>
      <c r="E73" s="1">
        <f>AO15</f>
        <v>1.829532764520601</v>
      </c>
      <c r="F73" s="1">
        <f>AO16</f>
        <v>15.104520932410285</v>
      </c>
      <c r="G73" s="1">
        <f>AO17</f>
        <v>0</v>
      </c>
      <c r="H73" s="1">
        <f>AO18</f>
        <v>26.903230153117814</v>
      </c>
      <c r="I73" s="1">
        <f>AO19</f>
        <v>4.1682692038823772</v>
      </c>
      <c r="J73" s="1">
        <f>AO20</f>
        <v>79.218489478746719</v>
      </c>
      <c r="K73" s="5">
        <f>AO21</f>
        <v>2.1709542736170513</v>
      </c>
      <c r="L73" s="5">
        <f>AO22</f>
        <v>8.8338790049676632</v>
      </c>
      <c r="O73" s="1">
        <f>(O65-$N$65)/$N$65*100</f>
        <v>-6.8119891008174269</v>
      </c>
      <c r="P73" s="1">
        <f t="shared" ref="P73:R73" si="59">(P65-$N$65)/$N$65*100</f>
        <v>-21.525885558583109</v>
      </c>
      <c r="Q73" s="1">
        <f t="shared" si="59"/>
        <v>-9.128065395095371</v>
      </c>
      <c r="R73" s="1">
        <f t="shared" si="59"/>
        <v>-17.983651226158035</v>
      </c>
      <c r="S73">
        <v>0.01</v>
      </c>
      <c r="T73" s="1">
        <f>(S65-$N$65)/$N$65*100</f>
        <v>-4.223433242506812</v>
      </c>
      <c r="U73" s="1">
        <f t="shared" ref="U73:W73" si="60">(T65-$N$65)/$N$65*100</f>
        <v>1.0899182561308043</v>
      </c>
      <c r="V73" s="1">
        <f t="shared" si="60"/>
        <v>-9.2643051771117069</v>
      </c>
      <c r="W73" s="1">
        <f t="shared" si="60"/>
        <v>-40.190735694822891</v>
      </c>
      <c r="X73">
        <v>0.01</v>
      </c>
      <c r="Y73" s="1">
        <f>(W65-$N$65)/$N$65*100</f>
        <v>-5.040871934604894</v>
      </c>
      <c r="Z73" s="1">
        <f t="shared" ref="Z73:AB73" si="61">(X65-$N$65)/$N$65*100</f>
        <v>-4.359673024523147</v>
      </c>
      <c r="AA73" s="1">
        <f t="shared" si="61"/>
        <v>-29.019073569482284</v>
      </c>
      <c r="AB73" s="1">
        <f t="shared" si="61"/>
        <v>-39.100817438692097</v>
      </c>
      <c r="AC73">
        <v>0.01</v>
      </c>
      <c r="AD73" s="1">
        <f>(AA65-$N$65)/$N$65*100</f>
        <v>-10.35422343324251</v>
      </c>
      <c r="AE73" s="1">
        <f t="shared" ref="AE73:AG73" si="62">(AB65-$N$65)/$N$65*100</f>
        <v>-12.670299727520437</v>
      </c>
      <c r="AF73" s="1">
        <f t="shared" si="62"/>
        <v>-13.079019073569478</v>
      </c>
      <c r="AG73" s="1">
        <f t="shared" si="62"/>
        <v>-28.882833787465952</v>
      </c>
    </row>
    <row r="74" spans="1:33" x14ac:dyDescent="0.25">
      <c r="C74" t="s">
        <v>13</v>
      </c>
      <c r="D74" s="1">
        <f>AP14</f>
        <v>3.5677863998456503</v>
      </c>
      <c r="E74" s="1">
        <f>AP15</f>
        <v>1.5653639524597505</v>
      </c>
      <c r="F74" s="1">
        <f>AP16</f>
        <v>14.639766442182275</v>
      </c>
      <c r="G74" s="1">
        <f>AP17</f>
        <v>0</v>
      </c>
      <c r="H74" s="1">
        <f>AP18</f>
        <v>60.136632106969238</v>
      </c>
      <c r="I74" s="1">
        <f>AP19</f>
        <v>5.484564741950497E-2</v>
      </c>
      <c r="J74" s="1">
        <f>AP20</f>
        <v>76.023307010201989</v>
      </c>
      <c r="K74" s="5">
        <f>AP21</f>
        <v>2.9152814531428972</v>
      </c>
      <c r="L74" s="5">
        <f>AP22</f>
        <v>10.095861719963043</v>
      </c>
      <c r="O74" s="1">
        <f t="shared" ref="O74:R74" si="63">(O66-$N$65)/$N$65*100</f>
        <v>4.223433242506812</v>
      </c>
      <c r="P74" s="1">
        <f t="shared" si="63"/>
        <v>4.0871934604904769</v>
      </c>
      <c r="Q74" s="1">
        <f t="shared" si="63"/>
        <v>3.269754768392378</v>
      </c>
      <c r="R74" s="1">
        <f t="shared" si="63"/>
        <v>1.7711171662125504</v>
      </c>
      <c r="T74" s="1">
        <f t="shared" ref="T74:W74" si="64">(S66-$N$65)/$N$65*100</f>
        <v>0.95367847411443418</v>
      </c>
      <c r="U74" s="1">
        <f t="shared" si="64"/>
        <v>-2.0435967302452207</v>
      </c>
      <c r="V74" s="1">
        <f t="shared" si="64"/>
        <v>-4.4959128065395007</v>
      </c>
      <c r="W74" s="1">
        <f t="shared" si="64"/>
        <v>-5.7220708446866402</v>
      </c>
      <c r="Y74" s="1">
        <f t="shared" ref="Y74:Y78" si="65">(W66-$N$65)/$N$65*100</f>
        <v>0.68119891008174616</v>
      </c>
      <c r="Z74" s="1">
        <f t="shared" ref="Z74:Z78" si="66">(X66-$N$65)/$N$65*100</f>
        <v>-6.675749318801091</v>
      </c>
      <c r="AA74" s="1">
        <f t="shared" ref="AA74:AA78" si="67">(Y66-$N$65)/$N$65*100</f>
        <v>-13.351498637602166</v>
      </c>
      <c r="AB74" s="1">
        <f t="shared" ref="AB74:AB78" si="68">(Z66-$N$65)/$N$65*100</f>
        <v>-19.754768392370568</v>
      </c>
      <c r="AD74" s="1">
        <f t="shared" ref="AD74:AD78" si="69">(AA66-$N$65)/$N$65*100</f>
        <v>0.54495912806539337</v>
      </c>
      <c r="AE74" s="1">
        <f t="shared" ref="AE74:AE78" si="70">(AB66-$N$65)/$N$65*100</f>
        <v>-9.2643051771117069</v>
      </c>
      <c r="AF74" s="1">
        <f t="shared" ref="AF74:AF78" si="71">(AC66-$N$65)/$N$65*100</f>
        <v>-22.75204359673025</v>
      </c>
      <c r="AG74" s="1">
        <f t="shared" ref="AG74:AG78" si="72">(AD66-$N$65)/$N$65*100</f>
        <v>-31.607629427792904</v>
      </c>
    </row>
    <row r="75" spans="1:33" x14ac:dyDescent="0.25">
      <c r="C75" t="s">
        <v>14</v>
      </c>
      <c r="D75" s="1">
        <f>AQ14</f>
        <v>4.5191961064711572</v>
      </c>
      <c r="E75" s="1">
        <f>AQ15</f>
        <v>1.5566310991684829</v>
      </c>
      <c r="F75" s="1">
        <f>AQ16</f>
        <v>14.87214368729628</v>
      </c>
      <c r="G75" s="1">
        <f>AQ17</f>
        <v>0</v>
      </c>
      <c r="H75" s="1">
        <f>AQ18</f>
        <v>52.540425946088895</v>
      </c>
      <c r="I75" s="1">
        <f>AQ19</f>
        <v>0.27422823709752481</v>
      </c>
      <c r="J75" s="1">
        <f>AQ20</f>
        <v>80.981348771736904</v>
      </c>
      <c r="K75" s="5">
        <f>AQ21</f>
        <v>2.6671723933009486</v>
      </c>
      <c r="L75" s="5">
        <f>AQ22</f>
        <v>9.6752008149645832</v>
      </c>
      <c r="O75" s="1">
        <f t="shared" ref="O75:R75" si="73">(O67-$N$65)/$N$65*100</f>
        <v>-7.9019073569482305</v>
      </c>
      <c r="P75" s="1">
        <f t="shared" si="73"/>
        <v>0.13623978201635273</v>
      </c>
      <c r="Q75" s="1">
        <f t="shared" si="73"/>
        <v>-11.444141689373296</v>
      </c>
      <c r="R75" s="1">
        <f t="shared" si="73"/>
        <v>-18.392370572207074</v>
      </c>
      <c r="T75" s="1">
        <f t="shared" ref="T75:W75" si="74">(S67-$N$65)/$N$65*100</f>
        <v>1.2261580381471395</v>
      </c>
      <c r="U75" s="1">
        <f t="shared" si="74"/>
        <v>-5.9945504087193449</v>
      </c>
      <c r="V75" s="1">
        <f t="shared" si="74"/>
        <v>-13.62397820163487</v>
      </c>
      <c r="W75" s="1">
        <f t="shared" si="74"/>
        <v>-15.258855585831052</v>
      </c>
      <c r="Y75" s="1">
        <f t="shared" si="65"/>
        <v>2.5885558583106318</v>
      </c>
      <c r="Z75" s="1">
        <f t="shared" si="66"/>
        <v>-0.27247956403268792</v>
      </c>
      <c r="AA75" s="1">
        <f t="shared" si="67"/>
        <v>-17.438692098092641</v>
      </c>
      <c r="AB75" s="1">
        <f t="shared" si="68"/>
        <v>-15.122615803814716</v>
      </c>
      <c r="AD75" s="1">
        <f t="shared" si="69"/>
        <v>-0.13623978201633519</v>
      </c>
      <c r="AE75" s="1">
        <f t="shared" si="70"/>
        <v>-2.7247956403269846</v>
      </c>
      <c r="AF75" s="1">
        <f t="shared" si="71"/>
        <v>-23.297002724795643</v>
      </c>
      <c r="AG75" s="1">
        <f t="shared" si="72"/>
        <v>-32.016348773841955</v>
      </c>
    </row>
    <row r="76" spans="1:33" x14ac:dyDescent="0.25">
      <c r="C76" t="s">
        <v>131</v>
      </c>
      <c r="D76" s="1">
        <f>AS14</f>
        <v>5.4706058130966646</v>
      </c>
      <c r="E76" s="1">
        <f>AS15</f>
        <v>1.9561591372439839</v>
      </c>
      <c r="F76" s="1">
        <f>AS16</f>
        <v>15.336898177524288</v>
      </c>
      <c r="G76" s="1">
        <f>AS17</f>
        <v>0</v>
      </c>
      <c r="H76" s="1">
        <f>AS18</f>
        <v>54.122968896272305</v>
      </c>
      <c r="I76" s="1">
        <f>AS19</f>
        <v>4.6070343832384166</v>
      </c>
      <c r="J76" s="1">
        <f>AS20</f>
        <v>85.388497004212383</v>
      </c>
      <c r="K76" s="5">
        <f>AS21</f>
        <v>2.9773087181033846</v>
      </c>
      <c r="L76" s="5">
        <f>AS22</f>
        <v>10.516522624961503</v>
      </c>
      <c r="O76" s="1">
        <f t="shared" ref="O76:R76" si="75">(O68-$N$65)/$N$65*100</f>
        <v>-2.4523160762942617</v>
      </c>
      <c r="P76" s="1">
        <f t="shared" si="75"/>
        <v>3.9509536784741068</v>
      </c>
      <c r="Q76" s="1">
        <f t="shared" si="75"/>
        <v>1.9073569482288857</v>
      </c>
      <c r="R76" s="1">
        <f t="shared" si="75"/>
        <v>-7.6294277929155259</v>
      </c>
      <c r="T76" s="1">
        <f t="shared" ref="T76:W76" si="76">(S68-$N$65)/$N$65*100</f>
        <v>0</v>
      </c>
      <c r="U76" s="1">
        <f t="shared" si="76"/>
        <v>0.13623978201635273</v>
      </c>
      <c r="V76" s="1">
        <f t="shared" si="76"/>
        <v>-0.27247956403268792</v>
      </c>
      <c r="W76" s="1">
        <f t="shared" si="76"/>
        <v>-5.040871934604894</v>
      </c>
      <c r="Y76" s="1">
        <f t="shared" si="65"/>
        <v>2.1798365122615735</v>
      </c>
      <c r="Z76" s="1">
        <f t="shared" si="66"/>
        <v>0.95367847411443418</v>
      </c>
      <c r="AA76" s="1">
        <f t="shared" si="67"/>
        <v>-0.81743869209808129</v>
      </c>
      <c r="AB76" s="1">
        <f t="shared" si="68"/>
        <v>-2.0435967302452207</v>
      </c>
      <c r="AD76" s="1">
        <f t="shared" si="69"/>
        <v>0.95367847411443418</v>
      </c>
      <c r="AE76" s="1">
        <f t="shared" si="70"/>
        <v>2.0435967302452207</v>
      </c>
      <c r="AF76" s="1">
        <f t="shared" si="71"/>
        <v>-6.5395095367847391</v>
      </c>
      <c r="AG76" s="1">
        <f t="shared" si="72"/>
        <v>-15.940054495912797</v>
      </c>
    </row>
    <row r="77" spans="1:33" x14ac:dyDescent="0.25">
      <c r="C77" t="s">
        <v>15</v>
      </c>
      <c r="D77" s="1">
        <f>AT14</f>
        <v>6.4220155197221711</v>
      </c>
      <c r="E77" s="1">
        <f>AT15</f>
        <v>1.8317159778434178</v>
      </c>
      <c r="F77" s="1">
        <f>AT16</f>
        <v>17.660670628664331</v>
      </c>
      <c r="G77" s="1">
        <f>AT17</f>
        <v>0</v>
      </c>
      <c r="H77" s="1">
        <f>AT18</f>
        <v>38.614047984474972</v>
      </c>
      <c r="I77" s="1">
        <f>AT19</f>
        <v>3.0713562554922782</v>
      </c>
      <c r="J77" s="1">
        <f>AT20</f>
        <v>83.515459005410307</v>
      </c>
      <c r="K77" s="5">
        <f>AT21</f>
        <v>2.6671723933009486</v>
      </c>
      <c r="L77" s="5">
        <f>AT22</f>
        <v>10.516522624961503</v>
      </c>
      <c r="O77" s="1">
        <f t="shared" ref="O77:R77" si="77">(O69-$N$65)/$N$65*100</f>
        <v>4.9046321525885759</v>
      </c>
      <c r="P77" s="1">
        <f t="shared" si="77"/>
        <v>3.4059945504087135</v>
      </c>
      <c r="Q77" s="1">
        <f t="shared" si="77"/>
        <v>5.0408719346049109</v>
      </c>
      <c r="R77" s="1">
        <f t="shared" si="77"/>
        <v>3.9509536784741068</v>
      </c>
      <c r="T77" s="1">
        <f t="shared" ref="T77:W77" si="78">(S69-$N$65)/$N$65*100</f>
        <v>3.9509536784741068</v>
      </c>
      <c r="U77" s="1">
        <f t="shared" si="78"/>
        <v>5.5858310626703043</v>
      </c>
      <c r="V77" s="1">
        <f t="shared" si="78"/>
        <v>0.40871934604905824</v>
      </c>
      <c r="W77" s="1">
        <f t="shared" si="78"/>
        <v>2.8610354223433374</v>
      </c>
      <c r="Y77" s="1">
        <f t="shared" si="65"/>
        <v>2.0435967302452207</v>
      </c>
      <c r="Z77" s="1">
        <f t="shared" si="66"/>
        <v>-0.54495912806539337</v>
      </c>
      <c r="AA77" s="1">
        <f t="shared" si="67"/>
        <v>5.1771117166212468</v>
      </c>
      <c r="AB77" s="1">
        <f t="shared" si="68"/>
        <v>2.0435967302452207</v>
      </c>
      <c r="AD77" s="1">
        <f t="shared" si="69"/>
        <v>4.6321525885558534</v>
      </c>
      <c r="AE77" s="1">
        <f t="shared" si="70"/>
        <v>1.2261580381471395</v>
      </c>
      <c r="AF77" s="1">
        <f t="shared" si="71"/>
        <v>1.4986376021798451</v>
      </c>
      <c r="AG77" s="1">
        <f t="shared" si="72"/>
        <v>2.9972752043596724</v>
      </c>
    </row>
    <row r="78" spans="1:33" x14ac:dyDescent="0.25">
      <c r="C78" t="s">
        <v>130</v>
      </c>
      <c r="D78" s="1">
        <f>AR14</f>
        <v>5.2327533864402875</v>
      </c>
      <c r="E78" s="1">
        <f>AR15</f>
        <v>1.7312881649938383</v>
      </c>
      <c r="F78" s="1">
        <f>AR16</f>
        <v>15.801652667752297</v>
      </c>
      <c r="G78" s="1">
        <f>AR17</f>
        <v>0</v>
      </c>
      <c r="H78" s="1">
        <f>AR18</f>
        <v>52.223917356052219</v>
      </c>
      <c r="I78" s="1">
        <f>AR19</f>
        <v>2.2486715441997038</v>
      </c>
      <c r="J78" s="1">
        <f>AR20</f>
        <v>82.413671947291434</v>
      </c>
      <c r="K78" s="5">
        <f>AR21</f>
        <v>2.6671723933009486</v>
      </c>
      <c r="L78" s="5">
        <f>AR22</f>
        <v>9.6752008149645832</v>
      </c>
      <c r="O78" s="1">
        <f t="shared" ref="O78:R78" si="79">(O70-$N$65)/$N$65*100</f>
        <v>-0.40871934604904064</v>
      </c>
      <c r="P78" s="1">
        <f t="shared" si="79"/>
        <v>-1.7711171662125331</v>
      </c>
      <c r="Q78" s="1">
        <f t="shared" si="79"/>
        <v>3.9509536784741068</v>
      </c>
      <c r="R78" s="1">
        <f t="shared" si="79"/>
        <v>3.9509536784741068</v>
      </c>
      <c r="T78" s="1">
        <f t="shared" ref="T78:W78" si="80">(S70-$N$65)/$N$65*100</f>
        <v>3.814713896457754</v>
      </c>
      <c r="U78" s="1">
        <f t="shared" si="80"/>
        <v>3.269754768392378</v>
      </c>
      <c r="V78" s="1">
        <f t="shared" si="80"/>
        <v>2.5885558583106318</v>
      </c>
      <c r="W78" s="1">
        <f t="shared" si="80"/>
        <v>2.9972752043596724</v>
      </c>
      <c r="Y78" s="1">
        <f t="shared" si="65"/>
        <v>3.9509536784741068</v>
      </c>
      <c r="Z78" s="1">
        <f t="shared" si="66"/>
        <v>4.359673024523147</v>
      </c>
      <c r="AA78" s="1">
        <f t="shared" si="67"/>
        <v>4.9046321525885759</v>
      </c>
      <c r="AB78" s="1">
        <f t="shared" si="68"/>
        <v>3.269754768392378</v>
      </c>
      <c r="AD78" s="1">
        <f t="shared" si="69"/>
        <v>4.9046321525885759</v>
      </c>
      <c r="AE78" s="1">
        <f t="shared" si="70"/>
        <v>3.4059945504087135</v>
      </c>
      <c r="AF78" s="1">
        <f t="shared" si="71"/>
        <v>2.5885558583106318</v>
      </c>
      <c r="AG78" s="1">
        <f t="shared" si="72"/>
        <v>3.133514986376043</v>
      </c>
    </row>
    <row r="79" spans="1:33" x14ac:dyDescent="0.25">
      <c r="D79" t="s">
        <v>1</v>
      </c>
      <c r="E79" t="s">
        <v>0</v>
      </c>
      <c r="F79" t="s">
        <v>8</v>
      </c>
      <c r="G79" t="s">
        <v>2</v>
      </c>
      <c r="H79" t="s">
        <v>3</v>
      </c>
      <c r="I79" t="s">
        <v>4</v>
      </c>
      <c r="J79" t="s">
        <v>5</v>
      </c>
      <c r="K79" s="4" t="s">
        <v>6</v>
      </c>
      <c r="L79" s="4" t="s">
        <v>7</v>
      </c>
    </row>
    <row r="80" spans="1:33" x14ac:dyDescent="0.25">
      <c r="A80">
        <v>2070</v>
      </c>
      <c r="B80" t="s">
        <v>133</v>
      </c>
      <c r="C80" t="s">
        <v>11</v>
      </c>
      <c r="D80" s="1">
        <f>AU14</f>
        <v>5.7084582397530408</v>
      </c>
      <c r="E80" s="1">
        <f>AU15</f>
        <v>1.5806464457194691</v>
      </c>
      <c r="F80" s="1">
        <f>AU16</f>
        <v>17.195916138436324</v>
      </c>
      <c r="G80" s="1">
        <f>AU17</f>
        <v>0</v>
      </c>
      <c r="H80" s="1">
        <f>AU18</f>
        <v>59.187106336859188</v>
      </c>
      <c r="I80" s="1">
        <f>AU19</f>
        <v>0.10969129483900994</v>
      </c>
      <c r="J80" s="1">
        <f>AU20</f>
        <v>77.345451479944643</v>
      </c>
      <c r="K80" s="5">
        <f>AU21</f>
        <v>2.8532541881824103</v>
      </c>
      <c r="L80" s="5">
        <f>AU22</f>
        <v>10.516522624961503</v>
      </c>
      <c r="O80">
        <f>AVERAGE(O73:O78)</f>
        <v>-1.4078110808355955</v>
      </c>
      <c r="P80">
        <f t="shared" ref="P80:AG80" si="81">AVERAGE(P73:P78)</f>
        <v>-1.9527702089009982</v>
      </c>
      <c r="Q80">
        <f t="shared" si="81"/>
        <v>-1.0672116257947313</v>
      </c>
      <c r="R80">
        <f t="shared" si="81"/>
        <v>-5.7220708446866446</v>
      </c>
      <c r="T80">
        <f t="shared" si="81"/>
        <v>0.95367847411443707</v>
      </c>
      <c r="U80">
        <f t="shared" si="81"/>
        <v>0.34059945504087902</v>
      </c>
      <c r="V80">
        <f t="shared" si="81"/>
        <v>-4.1099000908265131</v>
      </c>
      <c r="W80">
        <f t="shared" si="81"/>
        <v>-10.059037238873746</v>
      </c>
      <c r="Y80">
        <f t="shared" si="81"/>
        <v>1.0672116257947308</v>
      </c>
      <c r="Z80">
        <f t="shared" si="81"/>
        <v>-1.0899182561307896</v>
      </c>
      <c r="AA80">
        <f t="shared" si="81"/>
        <v>-8.4241598546775585</v>
      </c>
      <c r="AB80">
        <f t="shared" si="81"/>
        <v>-11.784741144414168</v>
      </c>
      <c r="AD80">
        <f t="shared" si="81"/>
        <v>9.0826521344235342E-2</v>
      </c>
      <c r="AE80">
        <f t="shared" si="81"/>
        <v>-2.997275204359676</v>
      </c>
      <c r="AF80">
        <f t="shared" si="81"/>
        <v>-10.263396911898273</v>
      </c>
      <c r="AG80">
        <f t="shared" si="81"/>
        <v>-17.052679382379647</v>
      </c>
    </row>
    <row r="81" spans="1:33" x14ac:dyDescent="0.25">
      <c r="C81" t="s">
        <v>12</v>
      </c>
      <c r="D81" s="1">
        <f>AV14</f>
        <v>7.3734252263476785</v>
      </c>
      <c r="E81" s="1">
        <f>AV15</f>
        <v>1.7684027914817264</v>
      </c>
      <c r="F81" s="1">
        <f>AV16</f>
        <v>12.315993991042232</v>
      </c>
      <c r="G81" s="1">
        <f>AV17</f>
        <v>0</v>
      </c>
      <c r="H81" s="1">
        <f>AV18</f>
        <v>16.774955271944048</v>
      </c>
      <c r="I81" s="1">
        <f>AV19</f>
        <v>4.6618800306579224</v>
      </c>
      <c r="J81" s="1">
        <f>AV20</f>
        <v>75.472413481142553</v>
      </c>
      <c r="K81" s="5">
        <f>AV21</f>
        <v>1.9848724787355898</v>
      </c>
      <c r="L81" s="5">
        <f>AV22</f>
        <v>5.0479308599815216</v>
      </c>
    </row>
    <row r="82" spans="1:33" x14ac:dyDescent="0.25">
      <c r="C82" t="s">
        <v>13</v>
      </c>
      <c r="D82" s="1">
        <f>AW14</f>
        <v>4.9949009597839105</v>
      </c>
      <c r="E82" s="1">
        <f>AW15</f>
        <v>1.6352267787898926</v>
      </c>
      <c r="F82" s="1">
        <f>AW16</f>
        <v>12.780748481270241</v>
      </c>
      <c r="G82" s="1">
        <f>AW17</f>
        <v>0</v>
      </c>
      <c r="H82" s="1">
        <f>AW18</f>
        <v>51.907408766015536</v>
      </c>
      <c r="I82" s="1">
        <f>AW19</f>
        <v>0.71299341645356451</v>
      </c>
      <c r="J82" s="1">
        <f>AW20</f>
        <v>80.650812654301248</v>
      </c>
      <c r="K82" s="5">
        <f>AW21</f>
        <v>2.729199658261436</v>
      </c>
      <c r="L82" s="5">
        <f>AW22</f>
        <v>9.2545399099661232</v>
      </c>
    </row>
    <row r="83" spans="1:33" x14ac:dyDescent="0.25">
      <c r="C83" t="s">
        <v>14</v>
      </c>
      <c r="D83" s="1">
        <f>AX14</f>
        <v>5.9463106664094179</v>
      </c>
      <c r="E83" s="1">
        <f>AX15</f>
        <v>1.6461428454039775</v>
      </c>
      <c r="F83" s="1">
        <f>AX16</f>
        <v>14.407389197068271</v>
      </c>
      <c r="G83" s="1">
        <f>AX17</f>
        <v>0</v>
      </c>
      <c r="H83" s="1">
        <f>AX18</f>
        <v>52.223917356052219</v>
      </c>
      <c r="I83" s="1">
        <f>AX19</f>
        <v>0.87753035871207952</v>
      </c>
      <c r="J83" s="1">
        <f>AX20</f>
        <v>81.642421006608217</v>
      </c>
      <c r="K83" s="5">
        <f>AX21</f>
        <v>2.729199658261436</v>
      </c>
      <c r="L83" s="5">
        <f>AX22</f>
        <v>8.4132180999692032</v>
      </c>
      <c r="O83">
        <f>COUNTIF(O72:O77,"&lt;0")</f>
        <v>3</v>
      </c>
      <c r="P83">
        <f t="shared" ref="P83:AG83" si="82">COUNTIF(P72:P77,"&lt;0")</f>
        <v>1</v>
      </c>
      <c r="Q83">
        <f t="shared" si="82"/>
        <v>2</v>
      </c>
      <c r="R83">
        <f t="shared" si="82"/>
        <v>3</v>
      </c>
      <c r="S83">
        <f t="shared" si="82"/>
        <v>0</v>
      </c>
      <c r="T83">
        <f t="shared" si="82"/>
        <v>1</v>
      </c>
      <c r="U83">
        <f t="shared" si="82"/>
        <v>2</v>
      </c>
      <c r="V83">
        <f t="shared" si="82"/>
        <v>4</v>
      </c>
      <c r="W83">
        <f t="shared" si="82"/>
        <v>4</v>
      </c>
      <c r="X83">
        <f t="shared" si="82"/>
        <v>0</v>
      </c>
      <c r="Y83">
        <f t="shared" si="82"/>
        <v>1</v>
      </c>
      <c r="Z83">
        <f t="shared" si="82"/>
        <v>4</v>
      </c>
      <c r="AA83">
        <f t="shared" si="82"/>
        <v>4</v>
      </c>
      <c r="AB83">
        <f t="shared" si="82"/>
        <v>4</v>
      </c>
      <c r="AC83">
        <f t="shared" si="82"/>
        <v>0</v>
      </c>
      <c r="AD83">
        <f t="shared" si="82"/>
        <v>2</v>
      </c>
      <c r="AE83">
        <f t="shared" si="82"/>
        <v>3</v>
      </c>
      <c r="AF83">
        <f t="shared" si="82"/>
        <v>4</v>
      </c>
      <c r="AG83">
        <f t="shared" si="82"/>
        <v>4</v>
      </c>
    </row>
    <row r="84" spans="1:33" x14ac:dyDescent="0.25">
      <c r="C84" t="s">
        <v>131</v>
      </c>
      <c r="D84" s="1">
        <f>AZ14</f>
        <v>5.9463106664094179</v>
      </c>
      <c r="E84" s="1">
        <f>AZ15</f>
        <v>1.6439596320811607</v>
      </c>
      <c r="F84" s="1">
        <f>AZ16</f>
        <v>16.731161648208314</v>
      </c>
      <c r="G84" s="1">
        <f>AZ17</f>
        <v>0</v>
      </c>
      <c r="H84" s="1">
        <f>AZ18</f>
        <v>58.554089156785814</v>
      </c>
      <c r="I84" s="1">
        <f>AZ19</f>
        <v>0.27422823709752481</v>
      </c>
      <c r="J84" s="1">
        <f>AZ20</f>
        <v>80.430455242677468</v>
      </c>
      <c r="K84" s="5">
        <f>AZ21</f>
        <v>3.4735268377872823</v>
      </c>
      <c r="L84" s="5">
        <f>AZ22</f>
        <v>11.357844434958423</v>
      </c>
    </row>
    <row r="85" spans="1:33" x14ac:dyDescent="0.25">
      <c r="C85" t="s">
        <v>15</v>
      </c>
      <c r="D85" s="1">
        <f>BA14</f>
        <v>6.6598679463785473</v>
      </c>
      <c r="E85" s="1">
        <f>BA15</f>
        <v>1.8448152577803196</v>
      </c>
      <c r="F85" s="1">
        <f>BA16</f>
        <v>17.660670628664331</v>
      </c>
      <c r="G85" s="1">
        <f>BA17</f>
        <v>0</v>
      </c>
      <c r="H85" s="1">
        <f>BA18</f>
        <v>46.84327132542866</v>
      </c>
      <c r="I85" s="1">
        <f>BA19</f>
        <v>4.1134235564628723</v>
      </c>
      <c r="J85" s="1">
        <f>BA20</f>
        <v>84.396888651905385</v>
      </c>
      <c r="K85" s="5">
        <f>BA21</f>
        <v>3.0393359830638715</v>
      </c>
      <c r="L85" s="5">
        <f>BA22</f>
        <v>11.357844434958423</v>
      </c>
    </row>
    <row r="86" spans="1:33" x14ac:dyDescent="0.25">
      <c r="C86" t="s">
        <v>130</v>
      </c>
      <c r="D86" s="1">
        <f>AY14</f>
        <v>5.9463106664094179</v>
      </c>
      <c r="E86" s="1">
        <f>AY15</f>
        <v>1.6767078319234148</v>
      </c>
      <c r="F86" s="1">
        <f>AY16</f>
        <v>15.336898177524288</v>
      </c>
      <c r="G86" s="1">
        <f>AY17</f>
        <v>0</v>
      </c>
      <c r="H86" s="1">
        <f>AY18</f>
        <v>51.590900175978859</v>
      </c>
      <c r="I86" s="1">
        <f>AY19</f>
        <v>1.3711411854876241</v>
      </c>
      <c r="J86" s="1">
        <f>AY20</f>
        <v>82.083135829855777</v>
      </c>
      <c r="K86" s="5">
        <f>AY21</f>
        <v>2.6671723933009486</v>
      </c>
      <c r="L86" s="5">
        <f>AY22</f>
        <v>10.095861719963043</v>
      </c>
    </row>
    <row r="88" spans="1:33" x14ac:dyDescent="0.25">
      <c r="D88" t="s">
        <v>1</v>
      </c>
      <c r="E88" t="s">
        <v>0</v>
      </c>
      <c r="F88" t="s">
        <v>8</v>
      </c>
      <c r="G88" t="s">
        <v>2</v>
      </c>
      <c r="H88" t="s">
        <v>3</v>
      </c>
      <c r="I88" t="s">
        <v>4</v>
      </c>
      <c r="J88" t="s">
        <v>5</v>
      </c>
      <c r="K88" s="4" t="s">
        <v>6</v>
      </c>
      <c r="L88" s="4" t="s">
        <v>7</v>
      </c>
    </row>
    <row r="89" spans="1:33" x14ac:dyDescent="0.25">
      <c r="A89">
        <v>2090</v>
      </c>
      <c r="B89" t="s">
        <v>133</v>
      </c>
      <c r="C89" t="s">
        <v>11</v>
      </c>
      <c r="D89" s="1">
        <f>BB14</f>
        <v>4.7570485331275343</v>
      </c>
      <c r="E89" s="1">
        <f>BB15</f>
        <v>1.3688747534062253</v>
      </c>
      <c r="F89" s="1">
        <f>BB16</f>
        <v>18.357802364006346</v>
      </c>
      <c r="G89" s="1">
        <f>BB17</f>
        <v>0</v>
      </c>
      <c r="H89" s="1">
        <f>BB18</f>
        <v>61.086157877079259</v>
      </c>
      <c r="I89" s="1">
        <f>BB19</f>
        <v>0</v>
      </c>
      <c r="J89" s="1">
        <f>BB20</f>
        <v>70.624550425419528</v>
      </c>
      <c r="K89" s="5">
        <f>BB21</f>
        <v>2.7912269232219229</v>
      </c>
      <c r="L89" s="5">
        <f>BB22</f>
        <v>9.2545399099661232</v>
      </c>
    </row>
    <row r="90" spans="1:33" x14ac:dyDescent="0.25">
      <c r="C90" t="s">
        <v>12</v>
      </c>
      <c r="D90" s="1">
        <f>BC14</f>
        <v>7.6112776530040547</v>
      </c>
      <c r="E90" s="1">
        <f>BC15</f>
        <v>1.7247385250253877</v>
      </c>
      <c r="F90" s="1">
        <f>BC16</f>
        <v>11.15410776547221</v>
      </c>
      <c r="G90" s="1">
        <f>BC17</f>
        <v>0</v>
      </c>
      <c r="H90" s="1">
        <f>BC18</f>
        <v>12.343835011430524</v>
      </c>
      <c r="I90" s="1">
        <f>BC19</f>
        <v>5.5394103893700013</v>
      </c>
      <c r="J90" s="1">
        <f>BC20</f>
        <v>73.379018070716711</v>
      </c>
      <c r="K90" s="5">
        <f>BC21</f>
        <v>1.7987906838541283</v>
      </c>
      <c r="L90" s="5">
        <f>BC22</f>
        <v>2.9446263349892208</v>
      </c>
    </row>
    <row r="91" spans="1:33" x14ac:dyDescent="0.25">
      <c r="C91" t="s">
        <v>13</v>
      </c>
      <c r="D91" s="1">
        <f>BD14</f>
        <v>4.043491253158404</v>
      </c>
      <c r="E91" s="1">
        <f>BD15</f>
        <v>1.5653639524597505</v>
      </c>
      <c r="F91" s="1">
        <f>BD16</f>
        <v>11.851239500814224</v>
      </c>
      <c r="G91" s="1">
        <f>BD17</f>
        <v>0</v>
      </c>
      <c r="H91" s="1">
        <f>BD18</f>
        <v>50.32486581583214</v>
      </c>
      <c r="I91" s="1">
        <f>BD19</f>
        <v>0.1645369422585149</v>
      </c>
      <c r="J91" s="1">
        <f>BD20</f>
        <v>78.667595949687268</v>
      </c>
      <c r="K91" s="5">
        <f>BD21</f>
        <v>3.1013632480243589</v>
      </c>
      <c r="L91" s="5">
        <f>BD22</f>
        <v>9.6752008149645832</v>
      </c>
    </row>
    <row r="92" spans="1:33" x14ac:dyDescent="0.25">
      <c r="C92" t="s">
        <v>14</v>
      </c>
      <c r="D92" s="1">
        <f>BE14</f>
        <v>6.184163093065794</v>
      </c>
      <c r="E92" s="1">
        <f>BE15</f>
        <v>1.681074258569049</v>
      </c>
      <c r="F92" s="1">
        <f>BE16</f>
        <v>13.710257461726258</v>
      </c>
      <c r="G92" s="1">
        <f>BE17</f>
        <v>0</v>
      </c>
      <c r="H92" s="1">
        <f>BE18</f>
        <v>50.641374405868824</v>
      </c>
      <c r="I92" s="1">
        <f>BE19</f>
        <v>2.1938258967801985</v>
      </c>
      <c r="J92" s="1">
        <f>BE20</f>
        <v>82.52385065310331</v>
      </c>
      <c r="K92" s="5">
        <f>BE21</f>
        <v>2.8532541881824103</v>
      </c>
      <c r="L92" s="5">
        <f>BE22</f>
        <v>8.4132180999692032</v>
      </c>
    </row>
    <row r="93" spans="1:33" x14ac:dyDescent="0.25">
      <c r="C93" t="s">
        <v>131</v>
      </c>
      <c r="D93" s="1">
        <f>BG14</f>
        <v>6.184163093065794</v>
      </c>
      <c r="E93" s="1">
        <f>BG15</f>
        <v>1.6985399651515842</v>
      </c>
      <c r="F93" s="1">
        <f>BG16</f>
        <v>21.843461040716409</v>
      </c>
      <c r="G93" s="1">
        <f>BG17</f>
        <v>0</v>
      </c>
      <c r="H93" s="1">
        <f>BG18</f>
        <v>60.4531406970059</v>
      </c>
      <c r="I93" s="1">
        <f>BG19</f>
        <v>1.0420673009705943</v>
      </c>
      <c r="J93" s="1">
        <f>BG20</f>
        <v>81.862778418231997</v>
      </c>
      <c r="K93" s="5">
        <f>BG21</f>
        <v>3.1013632480243589</v>
      </c>
      <c r="L93" s="5">
        <f>BG22</f>
        <v>11.357844434958423</v>
      </c>
    </row>
    <row r="94" spans="1:33" x14ac:dyDescent="0.25">
      <c r="C94" t="s">
        <v>15</v>
      </c>
      <c r="D94" s="1">
        <f>BH14</f>
        <v>6.8977203730349244</v>
      </c>
      <c r="E94" s="1">
        <f>BH15</f>
        <v>1.9168612974332786</v>
      </c>
      <c r="F94" s="1">
        <f>BH16</f>
        <v>15.336898177524288</v>
      </c>
      <c r="G94" s="1">
        <f>BH17</f>
        <v>0</v>
      </c>
      <c r="H94" s="1">
        <f>BH18</f>
        <v>37.98103080440162</v>
      </c>
      <c r="I94" s="1">
        <f>BH19</f>
        <v>3.2907388451702975</v>
      </c>
      <c r="J94" s="1">
        <f>BH20</f>
        <v>83.625637711222183</v>
      </c>
      <c r="K94" s="5">
        <f>BH21</f>
        <v>2.4810905984194873</v>
      </c>
      <c r="L94" s="5">
        <f>BH22</f>
        <v>10.937183529959963</v>
      </c>
    </row>
    <row r="95" spans="1:33" x14ac:dyDescent="0.25">
      <c r="C95" t="s">
        <v>130</v>
      </c>
      <c r="D95" s="1">
        <f>BF14</f>
        <v>5.7084582397530408</v>
      </c>
      <c r="E95" s="1">
        <f>BF15</f>
        <v>1.6526924853724285</v>
      </c>
      <c r="F95" s="1">
        <f>BF16</f>
        <v>16.034029912866302</v>
      </c>
      <c r="G95" s="1">
        <f>BF17</f>
        <v>0</v>
      </c>
      <c r="H95" s="1">
        <f>BF18</f>
        <v>50.32486581583214</v>
      </c>
      <c r="I95" s="1">
        <f>BF19</f>
        <v>1.3162955380681192</v>
      </c>
      <c r="J95" s="1">
        <f>BF20</f>
        <v>81.752599712420121</v>
      </c>
      <c r="K95" s="5">
        <f>BF21</f>
        <v>2.6051451283404616</v>
      </c>
      <c r="L95" s="5">
        <f>BF22</f>
        <v>10.095861719963043</v>
      </c>
    </row>
    <row r="97" spans="1:12" x14ac:dyDescent="0.25">
      <c r="D97" t="s">
        <v>1</v>
      </c>
      <c r="E97" t="s">
        <v>0</v>
      </c>
      <c r="F97" t="s">
        <v>8</v>
      </c>
      <c r="G97" t="s">
        <v>2</v>
      </c>
      <c r="H97" t="s">
        <v>3</v>
      </c>
      <c r="I97" t="s">
        <v>4</v>
      </c>
      <c r="J97" t="s">
        <v>5</v>
      </c>
      <c r="K97" s="4" t="s">
        <v>6</v>
      </c>
      <c r="L97" s="4" t="s">
        <v>7</v>
      </c>
    </row>
    <row r="98" spans="1:12" x14ac:dyDescent="0.25">
      <c r="A98">
        <v>2030</v>
      </c>
      <c r="B98" t="s">
        <v>134</v>
      </c>
      <c r="C98" t="s">
        <v>11</v>
      </c>
      <c r="D98" s="1">
        <f>BI14</f>
        <v>5.9463106664094179</v>
      </c>
      <c r="E98" s="1">
        <f>BI15</f>
        <v>1.6417764187583437</v>
      </c>
      <c r="F98" s="1">
        <f>BI16</f>
        <v>18.822556854234353</v>
      </c>
      <c r="G98" s="1">
        <f>BI17</f>
        <v>0</v>
      </c>
      <c r="H98" s="1">
        <f>BI18</f>
        <v>62.035683647189309</v>
      </c>
      <c r="I98" s="1">
        <f>BI19</f>
        <v>0.27422823709752481</v>
      </c>
      <c r="J98" s="1">
        <f>BI20</f>
        <v>73.489196776528587</v>
      </c>
      <c r="K98" s="5">
        <f>BI21</f>
        <v>2.9773087181033846</v>
      </c>
      <c r="L98" s="5">
        <f>BI22</f>
        <v>11.357844434958423</v>
      </c>
    </row>
    <row r="99" spans="1:12" x14ac:dyDescent="0.25">
      <c r="C99" t="s">
        <v>12</v>
      </c>
      <c r="D99" s="1">
        <f>BJ14</f>
        <v>4.7570485331275343</v>
      </c>
      <c r="E99" s="1">
        <f>BJ15</f>
        <v>1.7596699381904588</v>
      </c>
      <c r="F99" s="1">
        <f>BJ16</f>
        <v>15.336898177524288</v>
      </c>
      <c r="G99" s="1">
        <f>BJ17</f>
        <v>0</v>
      </c>
      <c r="H99" s="1">
        <f>BJ18</f>
        <v>42.412151064915136</v>
      </c>
      <c r="I99" s="1">
        <f>BJ19</f>
        <v>3.4552757874288131</v>
      </c>
      <c r="J99" s="1">
        <f>BJ20</f>
        <v>83.515459005410307</v>
      </c>
      <c r="K99" s="5">
        <f>BJ21</f>
        <v>2.6051451283404616</v>
      </c>
      <c r="L99" s="5">
        <f>BJ22</f>
        <v>8.8338790049676632</v>
      </c>
    </row>
    <row r="100" spans="1:12" x14ac:dyDescent="0.25">
      <c r="C100" t="s">
        <v>13</v>
      </c>
      <c r="D100" s="1">
        <f>BK14</f>
        <v>3.5677863998456503</v>
      </c>
      <c r="E100" s="1">
        <f>BK15</f>
        <v>1.5042339794208761</v>
      </c>
      <c r="F100" s="1">
        <f>BK16</f>
        <v>13.942634706840263</v>
      </c>
      <c r="G100" s="1">
        <f>BK17</f>
        <v>0</v>
      </c>
      <c r="H100" s="1">
        <f>BK18</f>
        <v>62.668700827262668</v>
      </c>
      <c r="I100" s="1">
        <f>BK19</f>
        <v>0</v>
      </c>
      <c r="J100" s="1">
        <f>BK20</f>
        <v>71.616158777726511</v>
      </c>
      <c r="K100" s="5">
        <f>BK21</f>
        <v>2.7912269232219229</v>
      </c>
      <c r="L100" s="5">
        <f>BK22</f>
        <v>10.516522624961503</v>
      </c>
    </row>
    <row r="101" spans="1:12" x14ac:dyDescent="0.25">
      <c r="C101" t="s">
        <v>14</v>
      </c>
      <c r="D101" s="1">
        <f>BL14</f>
        <v>4.043491253158404</v>
      </c>
      <c r="E101" s="1">
        <f>BL15</f>
        <v>1.6483260587267945</v>
      </c>
      <c r="F101" s="1">
        <f>BL16</f>
        <v>15.336898177524288</v>
      </c>
      <c r="G101" s="1">
        <f>BL17</f>
        <v>0</v>
      </c>
      <c r="H101" s="1">
        <f>BL18</f>
        <v>56.65503761656575</v>
      </c>
      <c r="I101" s="1">
        <f>BL19</f>
        <v>1.425986832907129</v>
      </c>
      <c r="J101" s="1">
        <f>BL20</f>
        <v>82.413671947291434</v>
      </c>
      <c r="K101" s="5">
        <f>BL21</f>
        <v>2.7912269232219229</v>
      </c>
      <c r="L101" s="5">
        <f>BL22</f>
        <v>10.516522624961503</v>
      </c>
    </row>
    <row r="102" spans="1:12" x14ac:dyDescent="0.25">
      <c r="C102" t="s">
        <v>131</v>
      </c>
      <c r="D102" s="1">
        <f>BN14</f>
        <v>4.7570485331275343</v>
      </c>
      <c r="E102" s="1">
        <f>BN15</f>
        <v>1.8688306043313063</v>
      </c>
      <c r="F102" s="1">
        <f>BN16</f>
        <v>16.034029912866302</v>
      </c>
      <c r="G102" s="1">
        <f>BN17</f>
        <v>0</v>
      </c>
      <c r="H102" s="1">
        <f>BN18</f>
        <v>56.65503761656575</v>
      </c>
      <c r="I102" s="1">
        <f>BN19</f>
        <v>2.4680541338777235</v>
      </c>
      <c r="J102" s="1">
        <f>BN20</f>
        <v>84.947782180964836</v>
      </c>
      <c r="K102" s="5">
        <f>BN21</f>
        <v>3.1013632480243589</v>
      </c>
      <c r="L102" s="5">
        <f>BN22</f>
        <v>10.937183529959963</v>
      </c>
    </row>
    <row r="103" spans="1:12" x14ac:dyDescent="0.25">
      <c r="C103" t="s">
        <v>15</v>
      </c>
      <c r="D103" s="1">
        <f>BO14</f>
        <v>6.184163093065794</v>
      </c>
      <c r="E103" s="1">
        <f>BO15</f>
        <v>1.8841130975910245</v>
      </c>
      <c r="F103" s="1">
        <f>BO16</f>
        <v>14.639766442182275</v>
      </c>
      <c r="G103" s="1">
        <f>BO17</f>
        <v>0</v>
      </c>
      <c r="H103" s="1">
        <f>BO18</f>
        <v>46.526762735391983</v>
      </c>
      <c r="I103" s="1">
        <f>BO19</f>
        <v>2.4132084864582186</v>
      </c>
      <c r="J103" s="1">
        <f>BO20</f>
        <v>84.066352534469729</v>
      </c>
      <c r="K103" s="5">
        <f>BO21</f>
        <v>2.6051451283404616</v>
      </c>
      <c r="L103" s="5">
        <f>BO22</f>
        <v>9.2545399099661232</v>
      </c>
    </row>
    <row r="104" spans="1:12" x14ac:dyDescent="0.25">
      <c r="C104" t="s">
        <v>130</v>
      </c>
      <c r="D104" s="1">
        <f>BM14</f>
        <v>4.5191961064711572</v>
      </c>
      <c r="E104" s="1">
        <f>BM15</f>
        <v>1.7487538715763737</v>
      </c>
      <c r="F104" s="1">
        <f>BM16</f>
        <v>15.336898177524288</v>
      </c>
      <c r="G104" s="1">
        <f>BM17</f>
        <v>0</v>
      </c>
      <c r="H104" s="1">
        <f>BM18</f>
        <v>58.237580566749145</v>
      </c>
      <c r="I104" s="1">
        <f>BM19</f>
        <v>1.2614498906486142</v>
      </c>
      <c r="J104" s="1">
        <f>BM20</f>
        <v>82.6340293589152</v>
      </c>
      <c r="K104" s="5">
        <f>BM21</f>
        <v>2.8532541881824103</v>
      </c>
      <c r="L104" s="5">
        <f>BM22</f>
        <v>10.937183529959963</v>
      </c>
    </row>
    <row r="106" spans="1:12" x14ac:dyDescent="0.25">
      <c r="D106" t="s">
        <v>1</v>
      </c>
      <c r="E106" t="s">
        <v>0</v>
      </c>
      <c r="F106" t="s">
        <v>8</v>
      </c>
      <c r="G106" t="s">
        <v>2</v>
      </c>
      <c r="H106" t="s">
        <v>3</v>
      </c>
      <c r="I106" t="s">
        <v>4</v>
      </c>
      <c r="J106" t="s">
        <v>5</v>
      </c>
      <c r="K106" s="4" t="s">
        <v>6</v>
      </c>
      <c r="L106" s="4" t="s">
        <v>7</v>
      </c>
    </row>
    <row r="107" spans="1:12" x14ac:dyDescent="0.25">
      <c r="A107">
        <v>2050</v>
      </c>
      <c r="B107" t="s">
        <v>134</v>
      </c>
      <c r="C107" t="s">
        <v>11</v>
      </c>
      <c r="D107" s="1">
        <f>BP14</f>
        <v>6.184163093065794</v>
      </c>
      <c r="E107" s="1">
        <f>BP15</f>
        <v>1.3579586867921405</v>
      </c>
      <c r="F107" s="1">
        <f>BP16</f>
        <v>17.893047873778336</v>
      </c>
      <c r="G107" s="1">
        <f>BP17</f>
        <v>0</v>
      </c>
      <c r="H107" s="1">
        <f>BP18</f>
        <v>53.806460306235628</v>
      </c>
      <c r="I107" s="1">
        <f>BP19</f>
        <v>5.484564741950497E-2</v>
      </c>
      <c r="J107" s="1">
        <f>BP20</f>
        <v>73.379018070716711</v>
      </c>
      <c r="K107" s="5">
        <f>BP21</f>
        <v>2.6051451283404616</v>
      </c>
      <c r="L107" s="5">
        <f>BP22</f>
        <v>9.2545399099661232</v>
      </c>
    </row>
    <row r="108" spans="1:12" x14ac:dyDescent="0.25">
      <c r="C108" t="s">
        <v>12</v>
      </c>
      <c r="D108" s="1">
        <f>BQ14</f>
        <v>6.4220155197221711</v>
      </c>
      <c r="E108" s="1">
        <f>BQ15</f>
        <v>1.6461428454039775</v>
      </c>
      <c r="F108" s="1">
        <f>BQ16</f>
        <v>18.822556854234353</v>
      </c>
      <c r="G108" s="1">
        <f>BQ17</f>
        <v>0</v>
      </c>
      <c r="H108" s="1">
        <f>BQ18</f>
        <v>18.040989632090767</v>
      </c>
      <c r="I108" s="1">
        <f>BQ19</f>
        <v>4.2231148513018821</v>
      </c>
      <c r="J108" s="1">
        <f>BQ20</f>
        <v>77.235272774132753</v>
      </c>
      <c r="K108" s="5">
        <f>BQ21</f>
        <v>2.6671723933009486</v>
      </c>
      <c r="L108" s="5">
        <f>BQ22</f>
        <v>9.6752008149645832</v>
      </c>
    </row>
    <row r="109" spans="1:12" x14ac:dyDescent="0.25">
      <c r="C109" t="s">
        <v>13</v>
      </c>
      <c r="D109" s="1">
        <f>BR14</f>
        <v>4.9949009597839105</v>
      </c>
      <c r="E109" s="1">
        <f>BR15</f>
        <v>1.4431040063820015</v>
      </c>
      <c r="F109" s="1">
        <f>BR16</f>
        <v>14.407389197068271</v>
      </c>
      <c r="G109" s="1">
        <f>BR17</f>
        <v>0</v>
      </c>
      <c r="H109" s="1">
        <f>BR18</f>
        <v>62.035683647189309</v>
      </c>
      <c r="I109" s="1">
        <f>BR19</f>
        <v>0</v>
      </c>
      <c r="J109" s="1">
        <f>BR20</f>
        <v>69.853299484736326</v>
      </c>
      <c r="K109" s="5">
        <f>BR21</f>
        <v>2.9152814531428972</v>
      </c>
      <c r="L109" s="5">
        <f>BR22</f>
        <v>9.6752008149645832</v>
      </c>
    </row>
    <row r="110" spans="1:12" x14ac:dyDescent="0.25">
      <c r="C110" t="s">
        <v>14</v>
      </c>
      <c r="D110" s="1">
        <f>BS14</f>
        <v>5.4706058130966646</v>
      </c>
      <c r="E110" s="1">
        <f>BS15</f>
        <v>1.5260661126490456</v>
      </c>
      <c r="F110" s="1">
        <f>BS16</f>
        <v>15.801652667752297</v>
      </c>
      <c r="G110" s="1">
        <f>BS17</f>
        <v>0</v>
      </c>
      <c r="H110" s="1">
        <f>BS18</f>
        <v>55.07249466638234</v>
      </c>
      <c r="I110" s="1">
        <f>BS19</f>
        <v>0.71299341645356451</v>
      </c>
      <c r="J110" s="1">
        <f>BS20</f>
        <v>80.650812654301248</v>
      </c>
      <c r="K110" s="5">
        <f>BS21</f>
        <v>2.9773087181033846</v>
      </c>
      <c r="L110" s="5">
        <f>BS22</f>
        <v>10.516522624961503</v>
      </c>
    </row>
    <row r="111" spans="1:12" x14ac:dyDescent="0.25">
      <c r="C111" t="s">
        <v>131</v>
      </c>
      <c r="D111" s="1">
        <f>BU14</f>
        <v>2.1406718399073905</v>
      </c>
      <c r="E111" s="1">
        <f>BU15</f>
        <v>1.6548756986952451</v>
      </c>
      <c r="F111" s="1">
        <f>BU16</f>
        <v>13.710257461726258</v>
      </c>
      <c r="G111" s="1">
        <f>BU17</f>
        <v>0</v>
      </c>
      <c r="H111" s="1">
        <f>BU18</f>
        <v>58.554089156785814</v>
      </c>
      <c r="I111" s="1">
        <f>BU19</f>
        <v>0.65814776903405958</v>
      </c>
      <c r="J111" s="1">
        <f>BU20</f>
        <v>81.201706183360685</v>
      </c>
      <c r="K111" s="5">
        <f>BU21</f>
        <v>2.9773087181033846</v>
      </c>
      <c r="L111" s="5">
        <f>BU22</f>
        <v>7.5718962899722824</v>
      </c>
    </row>
    <row r="112" spans="1:12" x14ac:dyDescent="0.25">
      <c r="C112" t="s">
        <v>15</v>
      </c>
      <c r="D112" s="1">
        <f>BV14</f>
        <v>6.184163093065794</v>
      </c>
      <c r="E112" s="1">
        <f>BV15</f>
        <v>1.7094560317656691</v>
      </c>
      <c r="F112" s="1">
        <f>BV16</f>
        <v>15.336898177524288</v>
      </c>
      <c r="G112" s="1">
        <f>BV17</f>
        <v>0</v>
      </c>
      <c r="H112" s="1">
        <f>BV18</f>
        <v>53.806460306235628</v>
      </c>
      <c r="I112" s="1">
        <f>BV19</f>
        <v>1.755060717424159</v>
      </c>
      <c r="J112" s="1">
        <f>BV20</f>
        <v>82.96456547635087</v>
      </c>
      <c r="K112" s="5">
        <f>BV21</f>
        <v>3.1013632480243589</v>
      </c>
      <c r="L112" s="5">
        <f>BV22</f>
        <v>10.095861719963043</v>
      </c>
    </row>
    <row r="113" spans="1:12" x14ac:dyDescent="0.25">
      <c r="C113" t="s">
        <v>130</v>
      </c>
      <c r="D113" s="1">
        <f>BT14</f>
        <v>4.9949009597839105</v>
      </c>
      <c r="E113" s="1">
        <f>BT15</f>
        <v>1.5609975258141167</v>
      </c>
      <c r="F113" s="1">
        <f>BT16</f>
        <v>15.801652667752297</v>
      </c>
      <c r="G113" s="1">
        <f>BT17</f>
        <v>0</v>
      </c>
      <c r="H113" s="1">
        <f>BT18</f>
        <v>54.122968896272305</v>
      </c>
      <c r="I113" s="1">
        <f>BT19</f>
        <v>0.49361082677554469</v>
      </c>
      <c r="J113" s="1">
        <f>BT20</f>
        <v>80.320276536865592</v>
      </c>
      <c r="K113" s="5">
        <f>BT21</f>
        <v>2.8532541881824103</v>
      </c>
      <c r="L113" s="5">
        <f>BT22</f>
        <v>9.2545399099661232</v>
      </c>
    </row>
    <row r="115" spans="1:12" x14ac:dyDescent="0.25">
      <c r="D115" t="s">
        <v>1</v>
      </c>
      <c r="E115" t="s">
        <v>0</v>
      </c>
      <c r="F115" t="s">
        <v>8</v>
      </c>
      <c r="G115" t="s">
        <v>2</v>
      </c>
      <c r="H115" t="s">
        <v>3</v>
      </c>
      <c r="I115" t="s">
        <v>4</v>
      </c>
      <c r="J115" t="s">
        <v>5</v>
      </c>
      <c r="K115" s="4" t="s">
        <v>6</v>
      </c>
      <c r="L115" s="4" t="s">
        <v>7</v>
      </c>
    </row>
    <row r="116" spans="1:12" x14ac:dyDescent="0.25">
      <c r="A116">
        <v>2070</v>
      </c>
      <c r="B116" t="s">
        <v>134</v>
      </c>
      <c r="C116" t="s">
        <v>11</v>
      </c>
      <c r="D116" s="1">
        <f>BW14</f>
        <v>6.8977203730349244</v>
      </c>
      <c r="E116" s="1">
        <f>BW15</f>
        <v>1.2182330341318559</v>
      </c>
      <c r="F116" s="1">
        <f>BW16</f>
        <v>19.287311344462363</v>
      </c>
      <c r="G116" s="1">
        <f>BW17</f>
        <v>0</v>
      </c>
      <c r="H116" s="1">
        <f>BW18</f>
        <v>50.008357225795464</v>
      </c>
      <c r="I116" s="1">
        <f>BW19</f>
        <v>0</v>
      </c>
      <c r="J116" s="1">
        <f>BW20</f>
        <v>57.403105727993101</v>
      </c>
      <c r="K116" s="5">
        <f>BW21</f>
        <v>2.8532541881824103</v>
      </c>
      <c r="L116" s="5">
        <f>BW22</f>
        <v>12.199166244955343</v>
      </c>
    </row>
    <row r="117" spans="1:12" x14ac:dyDescent="0.25">
      <c r="C117" t="s">
        <v>12</v>
      </c>
      <c r="D117" s="1">
        <f>BX14</f>
        <v>6.6598679463785473</v>
      </c>
      <c r="E117" s="1">
        <f>BX15</f>
        <v>1.3885236733115778</v>
      </c>
      <c r="F117" s="1">
        <f>BX16</f>
        <v>17.195916138436324</v>
      </c>
      <c r="G117" s="1">
        <f>BX17</f>
        <v>0</v>
      </c>
      <c r="H117" s="1">
        <f>BX18</f>
        <v>9.8117662911370829</v>
      </c>
      <c r="I117" s="1">
        <f>BX19</f>
        <v>4.0585779090433673</v>
      </c>
      <c r="J117" s="1">
        <f>BX20</f>
        <v>70.073656896360106</v>
      </c>
      <c r="K117" s="5">
        <f>BX21</f>
        <v>1.2405452992097437</v>
      </c>
      <c r="L117" s="5">
        <f>BX22</f>
        <v>7.1512353849738224</v>
      </c>
    </row>
    <row r="118" spans="1:12" x14ac:dyDescent="0.25">
      <c r="C118" t="s">
        <v>13</v>
      </c>
      <c r="D118" s="1">
        <f>BY14</f>
        <v>6.4220155197221711</v>
      </c>
      <c r="E118" s="1">
        <f>BY15</f>
        <v>1.3950733132800286</v>
      </c>
      <c r="F118" s="1">
        <f>BY16</f>
        <v>14.639766442182275</v>
      </c>
      <c r="G118" s="1">
        <f>BY17</f>
        <v>0</v>
      </c>
      <c r="H118" s="1">
        <f>BY18</f>
        <v>54.755986076345664</v>
      </c>
      <c r="I118" s="1">
        <f>BY19</f>
        <v>0.1645369422585149</v>
      </c>
      <c r="J118" s="1">
        <f>BY20</f>
        <v>66.768295722003487</v>
      </c>
      <c r="K118" s="5">
        <f>BY21</f>
        <v>3.2254177779453332</v>
      </c>
      <c r="L118" s="5">
        <f>BY22</f>
        <v>10.937183529959963</v>
      </c>
    </row>
    <row r="119" spans="1:12" x14ac:dyDescent="0.25">
      <c r="C119" t="s">
        <v>14</v>
      </c>
      <c r="D119" s="1">
        <f>BZ14</f>
        <v>5.9463106664094179</v>
      </c>
      <c r="E119" s="1">
        <f>BZ15</f>
        <v>1.6286771388214418</v>
      </c>
      <c r="F119" s="1">
        <f>BZ16</f>
        <v>14.639766442182275</v>
      </c>
      <c r="G119" s="1">
        <f>BZ17</f>
        <v>0</v>
      </c>
      <c r="H119" s="1">
        <f>BZ18</f>
        <v>56.65503761656575</v>
      </c>
      <c r="I119" s="1">
        <f>BZ19</f>
        <v>0.93237600613158433</v>
      </c>
      <c r="J119" s="1">
        <f>BZ20</f>
        <v>80.210097831053702</v>
      </c>
      <c r="K119" s="5">
        <f>BZ21</f>
        <v>3.1013632480243589</v>
      </c>
      <c r="L119" s="5">
        <f>BZ22</f>
        <v>8.4132180999692032</v>
      </c>
    </row>
    <row r="120" spans="1:12" x14ac:dyDescent="0.25">
      <c r="C120" t="s">
        <v>131</v>
      </c>
      <c r="D120" s="1">
        <f>CB14</f>
        <v>6.6598679463785473</v>
      </c>
      <c r="E120" s="1">
        <f>CB15</f>
        <v>1.908128444142011</v>
      </c>
      <c r="F120" s="1">
        <f>CB16</f>
        <v>17.195916138436324</v>
      </c>
      <c r="G120" s="1">
        <f>CB17</f>
        <v>0</v>
      </c>
      <c r="H120" s="1">
        <f>CB18</f>
        <v>58.554089156785814</v>
      </c>
      <c r="I120" s="1">
        <f>CB19</f>
        <v>2.7971280183947531</v>
      </c>
      <c r="J120" s="1">
        <f>CB20</f>
        <v>85.057960886776712</v>
      </c>
      <c r="K120" s="5">
        <f>CB21</f>
        <v>3.1633905129848463</v>
      </c>
      <c r="L120" s="5">
        <f>CB22</f>
        <v>11.357844434958423</v>
      </c>
    </row>
    <row r="121" spans="1:12" x14ac:dyDescent="0.25">
      <c r="C121" t="s">
        <v>15</v>
      </c>
      <c r="D121" s="1">
        <f>CC14</f>
        <v>6.4220155197221711</v>
      </c>
      <c r="E121" s="1">
        <f>CC15</f>
        <v>1.9583423505668007</v>
      </c>
      <c r="F121" s="1">
        <f>CC16</f>
        <v>14.407389197068271</v>
      </c>
      <c r="G121" s="1">
        <f>CC17</f>
        <v>0</v>
      </c>
      <c r="H121" s="1">
        <f>CC18</f>
        <v>41.4626252948051</v>
      </c>
      <c r="I121" s="1">
        <f>CC19</f>
        <v>7.9526188758282199</v>
      </c>
      <c r="J121" s="1">
        <f>CC20</f>
        <v>84.83760347515296</v>
      </c>
      <c r="K121" s="5">
        <f>CC21</f>
        <v>2.7912269232219229</v>
      </c>
      <c r="L121" s="5">
        <f>CC22</f>
        <v>10.516522624961503</v>
      </c>
    </row>
    <row r="122" spans="1:12" x14ac:dyDescent="0.25">
      <c r="C122" t="s">
        <v>130</v>
      </c>
      <c r="D122" s="1">
        <f>CA14</f>
        <v>6.184163093065794</v>
      </c>
      <c r="E122" s="1">
        <f>CA15</f>
        <v>1.6155778588845402</v>
      </c>
      <c r="F122" s="1">
        <f>CA16</f>
        <v>16.498784403094309</v>
      </c>
      <c r="G122" s="1">
        <f>CA17</f>
        <v>0</v>
      </c>
      <c r="H122" s="1">
        <f>CA18</f>
        <v>48.742322865648738</v>
      </c>
      <c r="I122" s="1">
        <f>CA19</f>
        <v>1.3162955380681192</v>
      </c>
      <c r="J122" s="1">
        <f>CA20</f>
        <v>79.549025596182361</v>
      </c>
      <c r="K122" s="5">
        <f>CA21</f>
        <v>2.6671723933009486</v>
      </c>
      <c r="L122" s="5">
        <f>CA22</f>
        <v>10.937183529959963</v>
      </c>
    </row>
    <row r="123" spans="1:12" x14ac:dyDescent="0.25">
      <c r="D123" s="1"/>
      <c r="E123" s="1"/>
      <c r="F123" s="1"/>
      <c r="G123" s="1"/>
      <c r="H123" s="1"/>
      <c r="I123" s="1"/>
      <c r="J123" s="1"/>
      <c r="K123" s="5"/>
      <c r="L123" s="5"/>
    </row>
    <row r="124" spans="1:12" x14ac:dyDescent="0.25">
      <c r="D124" t="s">
        <v>1</v>
      </c>
      <c r="E124" t="s">
        <v>0</v>
      </c>
      <c r="F124" t="s">
        <v>8</v>
      </c>
      <c r="G124" t="s">
        <v>2</v>
      </c>
      <c r="H124" t="s">
        <v>3</v>
      </c>
      <c r="I124" t="s">
        <v>4</v>
      </c>
      <c r="J124" t="s">
        <v>5</v>
      </c>
      <c r="K124" s="4" t="s">
        <v>6</v>
      </c>
      <c r="L124" s="4" t="s">
        <v>7</v>
      </c>
    </row>
    <row r="125" spans="1:12" x14ac:dyDescent="0.25">
      <c r="A125">
        <v>2090</v>
      </c>
      <c r="B125" t="s">
        <v>134</v>
      </c>
      <c r="C125" t="s">
        <v>11</v>
      </c>
      <c r="D125" s="1">
        <f>CD14</f>
        <v>6.184163093065794</v>
      </c>
      <c r="E125" s="1">
        <f>CD15</f>
        <v>1.3928900999572118</v>
      </c>
      <c r="F125" s="1">
        <f>CD16</f>
        <v>19.054934099348358</v>
      </c>
      <c r="G125" s="1">
        <f>CD17</f>
        <v>0</v>
      </c>
      <c r="H125" s="1">
        <f>CD18</f>
        <v>49.375340045722098</v>
      </c>
      <c r="I125" s="1">
        <f>CD19</f>
        <v>0.65814776903405958</v>
      </c>
      <c r="J125" s="1">
        <f>CD20</f>
        <v>70.294014307983872</v>
      </c>
      <c r="K125" s="5">
        <f>CD21</f>
        <v>2.8532541881824103</v>
      </c>
      <c r="L125" s="5">
        <f>CD22</f>
        <v>10.095861719963043</v>
      </c>
    </row>
    <row r="126" spans="1:12" x14ac:dyDescent="0.25">
      <c r="C126" t="s">
        <v>12</v>
      </c>
      <c r="D126" s="1">
        <f>CE14</f>
        <v>6.184163093065794</v>
      </c>
      <c r="E126" s="1">
        <f>CE15</f>
        <v>1.2247826741003069</v>
      </c>
      <c r="F126" s="1">
        <f>CE16</f>
        <v>10.224598785016193</v>
      </c>
      <c r="G126" s="1">
        <f>CE17</f>
        <v>0</v>
      </c>
      <c r="H126" s="1">
        <f>CE18</f>
        <v>9.8117662911370829</v>
      </c>
      <c r="I126" s="1">
        <f>CE19</f>
        <v>3.894040966784853</v>
      </c>
      <c r="J126" s="1">
        <f>CE20</f>
        <v>62.471326195339891</v>
      </c>
      <c r="K126" s="5">
        <f>CE21</f>
        <v>0.80635444448633331</v>
      </c>
      <c r="L126" s="5">
        <f>CE22</f>
        <v>1.2619827149953804</v>
      </c>
    </row>
    <row r="127" spans="1:12" x14ac:dyDescent="0.25">
      <c r="C127" t="s">
        <v>13</v>
      </c>
      <c r="D127" s="1">
        <f>CF14</f>
        <v>4.9949009597839105</v>
      </c>
      <c r="E127" s="1">
        <f>CF15</f>
        <v>1.2444315940056592</v>
      </c>
      <c r="F127" s="1">
        <f>CF16</f>
        <v>15.336898177524288</v>
      </c>
      <c r="G127" s="1">
        <f>CF17</f>
        <v>0</v>
      </c>
      <c r="H127" s="1">
        <f>CF18</f>
        <v>42.095642474878453</v>
      </c>
      <c r="I127" s="1">
        <f>CF19</f>
        <v>0</v>
      </c>
      <c r="J127" s="1">
        <f>CF20</f>
        <v>62.030611372092345</v>
      </c>
      <c r="K127" s="5">
        <f>CF21</f>
        <v>3.2874450429058206</v>
      </c>
      <c r="L127" s="5">
        <f>CF22</f>
        <v>9.6752008149645832</v>
      </c>
    </row>
    <row r="128" spans="1:12" x14ac:dyDescent="0.25">
      <c r="C128" t="s">
        <v>14</v>
      </c>
      <c r="D128" s="1">
        <f>CG14</f>
        <v>5.9463106664094179</v>
      </c>
      <c r="E128" s="1">
        <f>CG15</f>
        <v>1.5522646725228488</v>
      </c>
      <c r="F128" s="1">
        <f>CG16</f>
        <v>10.689353275244201</v>
      </c>
      <c r="G128" s="1">
        <f>CG17</f>
        <v>0</v>
      </c>
      <c r="H128" s="1">
        <f>CG18</f>
        <v>56.65503761656575</v>
      </c>
      <c r="I128" s="1">
        <f>CG19</f>
        <v>1.0420673009705943</v>
      </c>
      <c r="J128" s="1">
        <f>CG20</f>
        <v>75.582592186954443</v>
      </c>
      <c r="K128" s="5">
        <f>CG21</f>
        <v>2.8532541881824103</v>
      </c>
      <c r="L128" s="5">
        <f>CG22</f>
        <v>5.8892526699784415</v>
      </c>
    </row>
    <row r="129" spans="1:12" x14ac:dyDescent="0.25">
      <c r="C129" t="s">
        <v>131</v>
      </c>
      <c r="D129" s="1">
        <f>CI14</f>
        <v>7.1355727996913005</v>
      </c>
      <c r="E129" s="1">
        <f>CI15</f>
        <v>1.7269217383482045</v>
      </c>
      <c r="F129" s="1">
        <f>CI16</f>
        <v>20.681574815146391</v>
      </c>
      <c r="G129" s="1">
        <f>CI17</f>
        <v>0</v>
      </c>
      <c r="H129" s="1">
        <f>CI18</f>
        <v>59.187106336859188</v>
      </c>
      <c r="I129" s="1">
        <f>CI19</f>
        <v>0.54845647419504961</v>
      </c>
      <c r="J129" s="1">
        <f>CI20</f>
        <v>82.083135829855777</v>
      </c>
      <c r="K129" s="5">
        <f>CI21</f>
        <v>4.4039358121945895</v>
      </c>
      <c r="L129" s="5">
        <f>CI22</f>
        <v>12.199166244955343</v>
      </c>
    </row>
    <row r="130" spans="1:12" x14ac:dyDescent="0.25">
      <c r="C130" t="s">
        <v>15</v>
      </c>
      <c r="D130" s="1">
        <f>CJ14</f>
        <v>6.6598679463785473</v>
      </c>
      <c r="E130" s="1">
        <f>CJ15</f>
        <v>1.7880517113870791</v>
      </c>
      <c r="F130" s="1">
        <f>CJ16</f>
        <v>16.731161648208314</v>
      </c>
      <c r="G130" s="1">
        <f>CJ17</f>
        <v>0</v>
      </c>
      <c r="H130" s="1">
        <f>CJ18</f>
        <v>30.068316053484619</v>
      </c>
      <c r="I130" s="1">
        <f>CJ19</f>
        <v>5.1006452100139619</v>
      </c>
      <c r="J130" s="1">
        <f>CJ20</f>
        <v>82.96456547635087</v>
      </c>
      <c r="K130" s="5">
        <f>CJ21</f>
        <v>2.729199658261436</v>
      </c>
      <c r="L130" s="5">
        <f>CJ22</f>
        <v>10.516522624961503</v>
      </c>
    </row>
    <row r="131" spans="1:12" x14ac:dyDescent="0.25">
      <c r="C131" t="s">
        <v>130</v>
      </c>
      <c r="D131" s="1">
        <f>CH14</f>
        <v>6.4220155197221711</v>
      </c>
      <c r="E131" s="1">
        <f>CH15</f>
        <v>1.5347989659403132</v>
      </c>
      <c r="F131" s="1">
        <f>CH16</f>
        <v>16.731161648208314</v>
      </c>
      <c r="G131" s="1">
        <f>CH17</f>
        <v>0</v>
      </c>
      <c r="H131" s="1">
        <f>CH18</f>
        <v>44.311202605135222</v>
      </c>
      <c r="I131" s="1">
        <f>CH19</f>
        <v>0.98722165355108937</v>
      </c>
      <c r="J131" s="1">
        <f>CH20</f>
        <v>78.557417243875392</v>
      </c>
      <c r="K131" s="5">
        <f>CH21</f>
        <v>2.6671723933009486</v>
      </c>
      <c r="L131" s="5">
        <f>CH22</f>
        <v>10.095861719963043</v>
      </c>
    </row>
    <row r="133" spans="1:12" x14ac:dyDescent="0.25">
      <c r="D133" t="s">
        <v>1</v>
      </c>
      <c r="E133" t="s">
        <v>0</v>
      </c>
      <c r="F133" t="s">
        <v>8</v>
      </c>
      <c r="G133" t="s">
        <v>2</v>
      </c>
      <c r="H133" t="s">
        <v>3</v>
      </c>
      <c r="I133" t="s">
        <v>4</v>
      </c>
      <c r="J133" t="s">
        <v>5</v>
      </c>
      <c r="K133" s="4" t="s">
        <v>6</v>
      </c>
      <c r="L133" s="4" t="s">
        <v>7</v>
      </c>
    </row>
    <row r="134" spans="1:12" x14ac:dyDescent="0.25">
      <c r="A134">
        <v>2030</v>
      </c>
      <c r="B134" t="s">
        <v>135</v>
      </c>
      <c r="C134" t="s">
        <v>11</v>
      </c>
      <c r="D134" s="1">
        <f>CK14</f>
        <v>3.092081546532897</v>
      </c>
      <c r="E134" s="1">
        <f>CK15</f>
        <v>1.3011951403988999</v>
      </c>
      <c r="F134" s="1">
        <f>CK16</f>
        <v>15.336898177524288</v>
      </c>
      <c r="G134" s="1">
        <f>CK17</f>
        <v>0</v>
      </c>
      <c r="H134" s="1">
        <f>CK18</f>
        <v>59.820123516932547</v>
      </c>
      <c r="I134" s="1">
        <f>CK19</f>
        <v>0</v>
      </c>
      <c r="J134" s="1">
        <f>CK20</f>
        <v>66.32758089875594</v>
      </c>
      <c r="K134" s="5">
        <f>CK21</f>
        <v>2.2950088035380256</v>
      </c>
      <c r="L134" s="5">
        <f>CK22</f>
        <v>9.2545399099661232</v>
      </c>
    </row>
    <row r="135" spans="1:12" x14ac:dyDescent="0.25">
      <c r="C135" t="s">
        <v>12</v>
      </c>
      <c r="D135" s="1">
        <f>CL14</f>
        <v>3.5677863998456503</v>
      </c>
      <c r="E135" s="1">
        <f>CL15</f>
        <v>1.6941735385059502</v>
      </c>
      <c r="F135" s="1">
        <f>CL16</f>
        <v>15.336898177524288</v>
      </c>
      <c r="G135" s="1">
        <f>CL17</f>
        <v>0</v>
      </c>
      <c r="H135" s="1">
        <f>CL18</f>
        <v>31.650859003668014</v>
      </c>
      <c r="I135" s="1">
        <f>CL19</f>
        <v>3.8391953193653476</v>
      </c>
      <c r="J135" s="1">
        <f>CL20</f>
        <v>82.303493241479558</v>
      </c>
      <c r="K135" s="5">
        <f>CL21</f>
        <v>2.2950088035380256</v>
      </c>
      <c r="L135" s="5">
        <f>CL22</f>
        <v>8.8338790049676632</v>
      </c>
    </row>
    <row r="136" spans="1:12" x14ac:dyDescent="0.25">
      <c r="C136" t="s">
        <v>13</v>
      </c>
      <c r="D136" s="1">
        <f>CM14</f>
        <v>3.3299339731892736</v>
      </c>
      <c r="E136" s="1">
        <f>CM15</f>
        <v>1.4452872197048185</v>
      </c>
      <c r="F136" s="1">
        <f>CM16</f>
        <v>13.710257461726258</v>
      </c>
      <c r="G136" s="1">
        <f>CM17</f>
        <v>0</v>
      </c>
      <c r="H136" s="1">
        <f>CM18</f>
        <v>61.402666467115942</v>
      </c>
      <c r="I136" s="1">
        <f>CM19</f>
        <v>5.484564741950497E-2</v>
      </c>
      <c r="J136" s="1">
        <f>CM20</f>
        <v>65.997044781320284</v>
      </c>
      <c r="K136" s="5">
        <f>CM21</f>
        <v>2.8532541881824103</v>
      </c>
      <c r="L136" s="5">
        <f>CM22</f>
        <v>10.095861719963043</v>
      </c>
    </row>
    <row r="137" spans="1:12" x14ac:dyDescent="0.25">
      <c r="C137" t="s">
        <v>14</v>
      </c>
      <c r="D137" s="1">
        <f>CN14</f>
        <v>2.8542291198765204</v>
      </c>
      <c r="E137" s="1">
        <f>CN15</f>
        <v>1.4911346994839743</v>
      </c>
      <c r="F137" s="1">
        <f>CN16</f>
        <v>15.104520932410285</v>
      </c>
      <c r="G137" s="1">
        <f>CN17</f>
        <v>0</v>
      </c>
      <c r="H137" s="1">
        <f>CN18</f>
        <v>58.554089156785814</v>
      </c>
      <c r="I137" s="1">
        <f>CN19</f>
        <v>0</v>
      </c>
      <c r="J137" s="1">
        <f>CN20</f>
        <v>74.70116254045935</v>
      </c>
      <c r="K137" s="5">
        <f>CN21</f>
        <v>3.0393359830638715</v>
      </c>
      <c r="L137" s="5">
        <f>CN22</f>
        <v>10.095861719963043</v>
      </c>
    </row>
    <row r="138" spans="1:12" x14ac:dyDescent="0.25">
      <c r="C138" t="s">
        <v>131</v>
      </c>
      <c r="D138" s="1">
        <f>CP14</f>
        <v>3.3299339731892736</v>
      </c>
      <c r="E138" s="1">
        <f>CP15</f>
        <v>1.6767078319234148</v>
      </c>
      <c r="F138" s="1">
        <f>CP16</f>
        <v>14.87214368729628</v>
      </c>
      <c r="G138" s="1">
        <f>CP17</f>
        <v>0</v>
      </c>
      <c r="H138" s="1">
        <f>CP18</f>
        <v>54.122968896272305</v>
      </c>
      <c r="I138" s="1">
        <f>CP19</f>
        <v>2.4680541338777235</v>
      </c>
      <c r="J138" s="1">
        <f>CP20</f>
        <v>84.066352534469729</v>
      </c>
      <c r="K138" s="5">
        <f>CP21</f>
        <v>3.2874450429058206</v>
      </c>
      <c r="L138" s="5">
        <f>CP22</f>
        <v>8.4132180999692032</v>
      </c>
    </row>
    <row r="139" spans="1:12" x14ac:dyDescent="0.25">
      <c r="C139" t="s">
        <v>15</v>
      </c>
      <c r="D139" s="1">
        <f>CQ14</f>
        <v>6.184163093065794</v>
      </c>
      <c r="E139" s="1">
        <f>CQ15</f>
        <v>1.8841130975910245</v>
      </c>
      <c r="F139" s="1">
        <f>CQ16</f>
        <v>14.639766442182275</v>
      </c>
      <c r="G139" s="1">
        <f>CQ17</f>
        <v>0</v>
      </c>
      <c r="H139" s="1">
        <f>CQ18</f>
        <v>46.526762735391983</v>
      </c>
      <c r="I139" s="1">
        <f>CQ19</f>
        <v>2.4132084864582186</v>
      </c>
      <c r="J139" s="1">
        <f>CQ20</f>
        <v>84.066352534469729</v>
      </c>
      <c r="K139" s="5">
        <f>CQ21</f>
        <v>2.6051451283404616</v>
      </c>
      <c r="L139" s="5">
        <f>CQ22</f>
        <v>9.2545399099661232</v>
      </c>
    </row>
    <row r="140" spans="1:12" x14ac:dyDescent="0.25">
      <c r="C140" t="s">
        <v>130</v>
      </c>
      <c r="D140" s="1">
        <f>CO14</f>
        <v>3.3299339731892736</v>
      </c>
      <c r="E140" s="1">
        <f>CO15</f>
        <v>1.5784632323966521</v>
      </c>
      <c r="F140" s="1">
        <f>CO16</f>
        <v>15.104520932410285</v>
      </c>
      <c r="G140" s="1">
        <f>CO17</f>
        <v>0</v>
      </c>
      <c r="H140" s="1">
        <f>CO18</f>
        <v>56.65503761656575</v>
      </c>
      <c r="I140" s="1">
        <f>CO19</f>
        <v>0.49361082677554469</v>
      </c>
      <c r="J140" s="1">
        <f>CO20</f>
        <v>80.320276536865592</v>
      </c>
      <c r="K140" s="5">
        <f>CO21</f>
        <v>2.8532541881824103</v>
      </c>
      <c r="L140" s="5">
        <f>CO22</f>
        <v>8.8338790049676632</v>
      </c>
    </row>
    <row r="141" spans="1:12" x14ac:dyDescent="0.25">
      <c r="D141" s="1"/>
      <c r="E141" s="1"/>
      <c r="F141" s="1"/>
      <c r="G141" s="1"/>
      <c r="H141" s="1"/>
      <c r="I141" s="1"/>
      <c r="J141" s="1"/>
      <c r="K141" s="5"/>
      <c r="L141" s="5"/>
    </row>
    <row r="142" spans="1:12" x14ac:dyDescent="0.25">
      <c r="D142" t="s">
        <v>1</v>
      </c>
      <c r="E142" t="s">
        <v>0</v>
      </c>
      <c r="F142" t="s">
        <v>8</v>
      </c>
      <c r="G142" t="s">
        <v>2</v>
      </c>
      <c r="H142" t="s">
        <v>3</v>
      </c>
      <c r="I142" t="s">
        <v>4</v>
      </c>
      <c r="J142" t="s">
        <v>5</v>
      </c>
      <c r="K142" s="4" t="s">
        <v>6</v>
      </c>
      <c r="L142" s="4" t="s">
        <v>7</v>
      </c>
    </row>
    <row r="143" spans="1:12" x14ac:dyDescent="0.25">
      <c r="A143">
        <v>2050</v>
      </c>
      <c r="B143" t="s">
        <v>135</v>
      </c>
      <c r="C143" t="s">
        <v>11</v>
      </c>
      <c r="D143" s="1">
        <f>CR14</f>
        <v>6.184163093065794</v>
      </c>
      <c r="E143" s="1">
        <f>CR15</f>
        <v>1.0697745281803035</v>
      </c>
      <c r="F143" s="1">
        <f>CR16</f>
        <v>17.660670628664331</v>
      </c>
      <c r="G143" s="1">
        <f>CR17</f>
        <v>0</v>
      </c>
      <c r="H143" s="1">
        <f>CR18</f>
        <v>52.223917356052219</v>
      </c>
      <c r="I143" s="1">
        <f>CR19</f>
        <v>0</v>
      </c>
      <c r="J143" s="1">
        <f>CR20</f>
        <v>48.368451851418364</v>
      </c>
      <c r="K143" s="5">
        <f>CR21</f>
        <v>2.3570360684985125</v>
      </c>
      <c r="L143" s="5">
        <f>CR22</f>
        <v>11.778505339956883</v>
      </c>
    </row>
    <row r="144" spans="1:12" x14ac:dyDescent="0.25">
      <c r="C144" t="s">
        <v>12</v>
      </c>
      <c r="D144" s="1">
        <f>CS14</f>
        <v>6.6598679463785473</v>
      </c>
      <c r="E144" s="1">
        <f>CS15</f>
        <v>1.5522646725228488</v>
      </c>
      <c r="F144" s="1">
        <f>CS16</f>
        <v>13.942634706840263</v>
      </c>
      <c r="G144" s="1">
        <f>CS17</f>
        <v>0</v>
      </c>
      <c r="H144" s="1">
        <f>CS18</f>
        <v>12.027326421393845</v>
      </c>
      <c r="I144" s="1">
        <f>CS19</f>
        <v>4.3328061461408929</v>
      </c>
      <c r="J144" s="1">
        <f>CS20</f>
        <v>76.24366442182577</v>
      </c>
      <c r="K144" s="5">
        <f>CS21</f>
        <v>1.8608179488146155</v>
      </c>
      <c r="L144" s="5">
        <f>CS22</f>
        <v>6.3099135749769024</v>
      </c>
    </row>
    <row r="145" spans="1:12" x14ac:dyDescent="0.25">
      <c r="C145" t="s">
        <v>13</v>
      </c>
      <c r="D145" s="1">
        <f>CT14</f>
        <v>3.5677863998456503</v>
      </c>
      <c r="E145" s="1">
        <f>CT15</f>
        <v>1.4103558065397472</v>
      </c>
      <c r="F145" s="1">
        <f>CT16</f>
        <v>13.477880216612254</v>
      </c>
      <c r="G145" s="1">
        <f>CT17</f>
        <v>0</v>
      </c>
      <c r="H145" s="1">
        <f>CT18</f>
        <v>48.109305685575379</v>
      </c>
      <c r="I145" s="1">
        <f>CT19</f>
        <v>0</v>
      </c>
      <c r="J145" s="1">
        <f>CT20</f>
        <v>68.531155014993686</v>
      </c>
      <c r="K145" s="5">
        <f>CT21</f>
        <v>2.7912269232219229</v>
      </c>
      <c r="L145" s="5">
        <f>CT22</f>
        <v>8.8338790049676632</v>
      </c>
    </row>
    <row r="146" spans="1:12" x14ac:dyDescent="0.25">
      <c r="C146" t="s">
        <v>14</v>
      </c>
      <c r="D146" s="1">
        <f>CU14</f>
        <v>5.7084582397530408</v>
      </c>
      <c r="E146" s="1">
        <f>CU15</f>
        <v>1.4714857795786218</v>
      </c>
      <c r="F146" s="1">
        <f>CU16</f>
        <v>14.639766442182275</v>
      </c>
      <c r="G146" s="1">
        <f>CU17</f>
        <v>0</v>
      </c>
      <c r="H146" s="1">
        <f>CU18</f>
        <v>50.641374405868824</v>
      </c>
      <c r="I146" s="1">
        <f>CU19</f>
        <v>0</v>
      </c>
      <c r="J146" s="1">
        <f>CU20</f>
        <v>76.794557950885206</v>
      </c>
      <c r="K146" s="5">
        <f>CU21</f>
        <v>2.9773087181033846</v>
      </c>
      <c r="L146" s="5">
        <f>CU22</f>
        <v>8.8338790049676632</v>
      </c>
    </row>
    <row r="147" spans="1:12" x14ac:dyDescent="0.25">
      <c r="C147" t="s">
        <v>131</v>
      </c>
      <c r="D147" s="1">
        <f>CW14</f>
        <v>4.9949009597839105</v>
      </c>
      <c r="E147" s="1">
        <f>CW15</f>
        <v>1.7443874449307402</v>
      </c>
      <c r="F147" s="1">
        <f>CW16</f>
        <v>16.034029912866302</v>
      </c>
      <c r="G147" s="1">
        <f>CW17</f>
        <v>0</v>
      </c>
      <c r="H147" s="1">
        <f>CW18</f>
        <v>58.554089156785814</v>
      </c>
      <c r="I147" s="1">
        <f>CW19</f>
        <v>1.3162955380681192</v>
      </c>
      <c r="J147" s="1">
        <f>CW20</f>
        <v>83.184922887974651</v>
      </c>
      <c r="K147" s="5">
        <f>CW21</f>
        <v>3.4735268377872823</v>
      </c>
      <c r="L147" s="5">
        <f>CW22</f>
        <v>10.937183529959963</v>
      </c>
    </row>
    <row r="148" spans="1:12" x14ac:dyDescent="0.25">
      <c r="C148" t="s">
        <v>15</v>
      </c>
      <c r="D148" s="1">
        <f>CX14</f>
        <v>6.6598679463785473</v>
      </c>
      <c r="E148" s="1">
        <f>CX15</f>
        <v>2.1635644029115939</v>
      </c>
      <c r="F148" s="1">
        <f>CX16</f>
        <v>14.87214368729628</v>
      </c>
      <c r="G148" s="1">
        <f>CX17</f>
        <v>0</v>
      </c>
      <c r="H148" s="1">
        <f>CX18</f>
        <v>50.008357225795464</v>
      </c>
      <c r="I148" s="1">
        <f>CX19</f>
        <v>9.1043774716378234</v>
      </c>
      <c r="J148" s="1">
        <f>CX20</f>
        <v>83.295101593786526</v>
      </c>
      <c r="K148" s="5">
        <f>CX21</f>
        <v>2.6671723933009486</v>
      </c>
      <c r="L148" s="5">
        <f>CX22</f>
        <v>10.937183529959963</v>
      </c>
    </row>
    <row r="149" spans="1:12" x14ac:dyDescent="0.25">
      <c r="C149" t="s">
        <v>130</v>
      </c>
      <c r="D149" s="1">
        <f>CV14</f>
        <v>5.9463106664094179</v>
      </c>
      <c r="E149" s="1">
        <f>CV15</f>
        <v>1.5107836193893267</v>
      </c>
      <c r="F149" s="1">
        <f>CV16</f>
        <v>15.104520932410285</v>
      </c>
      <c r="G149" s="1">
        <f>CV17</f>
        <v>0</v>
      </c>
      <c r="H149" s="1">
        <f>CV18</f>
        <v>49.058831455685429</v>
      </c>
      <c r="I149" s="1">
        <f>CV19</f>
        <v>0.27422823709752481</v>
      </c>
      <c r="J149" s="1">
        <f>CV20</f>
        <v>78.887953361311062</v>
      </c>
      <c r="K149" s="5">
        <f>CV21</f>
        <v>2.6051451283404616</v>
      </c>
      <c r="L149" s="5">
        <f>CV22</f>
        <v>9.6752008149645832</v>
      </c>
    </row>
    <row r="150" spans="1:12" x14ac:dyDescent="0.25">
      <c r="D150" s="1"/>
      <c r="E150" s="1"/>
      <c r="F150" s="1"/>
      <c r="G150" s="1"/>
      <c r="H150" s="1"/>
      <c r="I150" s="1"/>
      <c r="J150" s="1"/>
      <c r="K150" s="5"/>
      <c r="L150" s="5"/>
    </row>
    <row r="151" spans="1:12" x14ac:dyDescent="0.25">
      <c r="D151" t="s">
        <v>1</v>
      </c>
      <c r="E151" t="s">
        <v>0</v>
      </c>
      <c r="F151" t="s">
        <v>8</v>
      </c>
      <c r="G151" t="s">
        <v>2</v>
      </c>
      <c r="H151" t="s">
        <v>3</v>
      </c>
      <c r="I151" t="s">
        <v>4</v>
      </c>
      <c r="J151" t="s">
        <v>5</v>
      </c>
      <c r="K151" s="4" t="s">
        <v>6</v>
      </c>
      <c r="L151" s="4" t="s">
        <v>7</v>
      </c>
    </row>
    <row r="152" spans="1:12" x14ac:dyDescent="0.25">
      <c r="A152">
        <v>2070</v>
      </c>
      <c r="B152" t="s">
        <v>135</v>
      </c>
      <c r="C152" t="s">
        <v>11</v>
      </c>
      <c r="D152" s="1">
        <f>CY14</f>
        <v>6.4220155197221711</v>
      </c>
      <c r="E152" s="1">
        <f>CY15</f>
        <v>0.98244599526762577</v>
      </c>
      <c r="F152" s="1">
        <f>CY16</f>
        <v>16.034029912866302</v>
      </c>
      <c r="G152" s="1">
        <f>CY17</f>
        <v>0</v>
      </c>
      <c r="H152" s="1">
        <f>CY18</f>
        <v>28.16926451326453</v>
      </c>
      <c r="I152" s="1">
        <f>CY19</f>
        <v>0</v>
      </c>
      <c r="J152" s="1">
        <f>CY20</f>
        <v>49.249881497913464</v>
      </c>
      <c r="K152" s="5">
        <f>CY21</f>
        <v>2.3570360684985125</v>
      </c>
      <c r="L152" s="5">
        <f>CY22</f>
        <v>11.778505339956883</v>
      </c>
    </row>
    <row r="153" spans="1:12" x14ac:dyDescent="0.25">
      <c r="C153" t="s">
        <v>12</v>
      </c>
      <c r="D153" s="1">
        <f>CZ14</f>
        <v>6.184163093065794</v>
      </c>
      <c r="E153" s="1">
        <f>CZ15</f>
        <v>1.2400651673600254</v>
      </c>
      <c r="F153" s="1">
        <f>CZ16</f>
        <v>12.083616745928227</v>
      </c>
      <c r="G153" s="1">
        <f>CZ17</f>
        <v>0</v>
      </c>
      <c r="H153" s="1">
        <f>CZ18</f>
        <v>9.1787491110637234</v>
      </c>
      <c r="I153" s="1">
        <f>CZ19</f>
        <v>4.2231148513018821</v>
      </c>
      <c r="J153" s="1">
        <f>CZ20</f>
        <v>64.895257723201411</v>
      </c>
      <c r="K153" s="5">
        <f>CZ21</f>
        <v>0.93040897440730774</v>
      </c>
      <c r="L153" s="5">
        <f>CZ22</f>
        <v>1.2619827149953804</v>
      </c>
    </row>
    <row r="154" spans="1:12" x14ac:dyDescent="0.25">
      <c r="C154" t="s">
        <v>13</v>
      </c>
      <c r="D154" s="1">
        <f>DA14</f>
        <v>3.092081546532897</v>
      </c>
      <c r="E154" s="1">
        <f>DA15</f>
        <v>1.4016229532484794</v>
      </c>
      <c r="F154" s="1">
        <f>DA16</f>
        <v>11.618862255700218</v>
      </c>
      <c r="G154" s="1">
        <f>DA17</f>
        <v>0</v>
      </c>
      <c r="H154" s="1">
        <f>DA18</f>
        <v>44.627711195171891</v>
      </c>
      <c r="I154" s="1">
        <f>DA19</f>
        <v>0</v>
      </c>
      <c r="J154" s="1">
        <f>DA20</f>
        <v>68.641333720805562</v>
      </c>
      <c r="K154" s="5">
        <f>DA21</f>
        <v>2.8532541881824103</v>
      </c>
      <c r="L154" s="5">
        <f>DA22</f>
        <v>7.5718962899722824</v>
      </c>
    </row>
    <row r="155" spans="1:12" x14ac:dyDescent="0.25">
      <c r="C155" t="s">
        <v>14</v>
      </c>
      <c r="D155" s="1">
        <f>DB14</f>
        <v>5.7084582397530408</v>
      </c>
      <c r="E155" s="1">
        <f>DB15</f>
        <v>1.5544478858456656</v>
      </c>
      <c r="F155" s="1">
        <f>DB16</f>
        <v>13.477880216612254</v>
      </c>
      <c r="G155" s="1">
        <f>DB17</f>
        <v>0</v>
      </c>
      <c r="H155" s="1">
        <f>DB18</f>
        <v>51.590900175978859</v>
      </c>
      <c r="I155" s="1">
        <f>DB19</f>
        <v>0.76783906387306955</v>
      </c>
      <c r="J155" s="1">
        <f>DB20</f>
        <v>79.218489478746719</v>
      </c>
      <c r="K155" s="5">
        <f>DB21</f>
        <v>2.6671723933009486</v>
      </c>
      <c r="L155" s="5">
        <f>DB22</f>
        <v>7.1512353849738224</v>
      </c>
    </row>
    <row r="156" spans="1:12" x14ac:dyDescent="0.25">
      <c r="C156" t="s">
        <v>131</v>
      </c>
      <c r="D156" s="1">
        <f>DD14</f>
        <v>6.184163093065794</v>
      </c>
      <c r="E156" s="1">
        <f>DD15</f>
        <v>1.8207999112293334</v>
      </c>
      <c r="F156" s="1">
        <f>DD16</f>
        <v>19.984443079804375</v>
      </c>
      <c r="G156" s="1">
        <f>DD17</f>
        <v>0</v>
      </c>
      <c r="H156" s="1">
        <f>DD18</f>
        <v>62.668700827262668</v>
      </c>
      <c r="I156" s="1">
        <f>DD19</f>
        <v>2.5777454287167334</v>
      </c>
      <c r="J156" s="1">
        <f>DD20</f>
        <v>82.52385065310331</v>
      </c>
      <c r="K156" s="5">
        <f>DD21</f>
        <v>3.4114995728267949</v>
      </c>
      <c r="L156" s="5">
        <f>DD22</f>
        <v>11.778505339956883</v>
      </c>
    </row>
    <row r="157" spans="1:12" x14ac:dyDescent="0.25">
      <c r="C157" t="s">
        <v>15</v>
      </c>
      <c r="D157" s="1">
        <f>DE14</f>
        <v>6.8977203730349244</v>
      </c>
      <c r="E157" s="1">
        <f>DE15</f>
        <v>1.912494870787645</v>
      </c>
      <c r="F157" s="1">
        <f>DE16</f>
        <v>17.428293383550329</v>
      </c>
      <c r="G157" s="1">
        <f>DE17</f>
        <v>0</v>
      </c>
      <c r="H157" s="1">
        <f>DE18</f>
        <v>29.435298873411252</v>
      </c>
      <c r="I157" s="1">
        <f>DE19</f>
        <v>7.788081933569706</v>
      </c>
      <c r="J157" s="1">
        <f>DE20</f>
        <v>83.515459005410307</v>
      </c>
      <c r="K157" s="5">
        <f>DE21</f>
        <v>2.3570360684985125</v>
      </c>
      <c r="L157" s="5">
        <f>DE22</f>
        <v>9.2545399099661232</v>
      </c>
    </row>
    <row r="158" spans="1:12" x14ac:dyDescent="0.25">
      <c r="C158" t="s">
        <v>130</v>
      </c>
      <c r="D158" s="1">
        <f>DC14</f>
        <v>5.7084582397530408</v>
      </c>
      <c r="E158" s="1">
        <f>DC15</f>
        <v>1.4867682728383405</v>
      </c>
      <c r="F158" s="1">
        <f>DC16</f>
        <v>16.034029912866302</v>
      </c>
      <c r="G158" s="1">
        <f>DC17</f>
        <v>0</v>
      </c>
      <c r="H158" s="1">
        <f>DC18</f>
        <v>39.880082344621698</v>
      </c>
      <c r="I158" s="1">
        <f>DC19</f>
        <v>1.425986832907129</v>
      </c>
      <c r="J158" s="1">
        <f>DC20</f>
        <v>77.675987597380299</v>
      </c>
      <c r="K158" s="5">
        <f>DC21</f>
        <v>2.4190633334589999</v>
      </c>
      <c r="L158" s="5">
        <f>DC22</f>
        <v>8.8338790049676632</v>
      </c>
    </row>
    <row r="159" spans="1:12" x14ac:dyDescent="0.25">
      <c r="D159" s="1"/>
      <c r="E159" s="1"/>
      <c r="F159" s="1"/>
      <c r="G159" s="1"/>
      <c r="H159" s="1"/>
      <c r="I159" s="1"/>
      <c r="J159" s="1"/>
      <c r="K159" s="5"/>
      <c r="L159" s="5"/>
    </row>
    <row r="160" spans="1:12" x14ac:dyDescent="0.25">
      <c r="D160" t="s">
        <v>1</v>
      </c>
      <c r="E160" t="s">
        <v>0</v>
      </c>
      <c r="F160" t="s">
        <v>8</v>
      </c>
      <c r="G160" t="s">
        <v>2</v>
      </c>
      <c r="H160" t="s">
        <v>3</v>
      </c>
      <c r="I160" t="s">
        <v>4</v>
      </c>
      <c r="J160" t="s">
        <v>5</v>
      </c>
      <c r="K160" s="4" t="s">
        <v>6</v>
      </c>
      <c r="L160" s="4" t="s">
        <v>7</v>
      </c>
    </row>
    <row r="161" spans="1:12" x14ac:dyDescent="0.25">
      <c r="A161">
        <v>2090</v>
      </c>
      <c r="B161" t="s">
        <v>135</v>
      </c>
      <c r="C161" t="s">
        <v>11</v>
      </c>
      <c r="D161" s="1">
        <f>DF14</f>
        <v>6.6598679463785473</v>
      </c>
      <c r="E161" s="1">
        <f>DF15</f>
        <v>1.1352709278648121</v>
      </c>
      <c r="F161" s="1">
        <f>DF16</f>
        <v>16.963538893322319</v>
      </c>
      <c r="G161" s="1">
        <f>DF17</f>
        <v>0</v>
      </c>
      <c r="H161" s="1">
        <f>DF18</f>
        <v>35.765470674144851</v>
      </c>
      <c r="I161" s="1">
        <f>DF19</f>
        <v>5.484564741950497E-2</v>
      </c>
      <c r="J161" s="1">
        <f>DF20</f>
        <v>57.513284433804976</v>
      </c>
      <c r="K161" s="5">
        <f>DF21</f>
        <v>2.4190633334589999</v>
      </c>
      <c r="L161" s="5">
        <f>DF22</f>
        <v>10.095861719963043</v>
      </c>
    </row>
    <row r="162" spans="1:12" x14ac:dyDescent="0.25">
      <c r="C162" t="s">
        <v>12</v>
      </c>
      <c r="D162" s="1">
        <f>DG14</f>
        <v>2.6163766932201438</v>
      </c>
      <c r="E162" s="1">
        <f>DG15</f>
        <v>1.0741409548259375</v>
      </c>
      <c r="F162" s="1">
        <f>DG16</f>
        <v>7.2036945985341356</v>
      </c>
      <c r="G162" s="1">
        <f>DG17</f>
        <v>0</v>
      </c>
      <c r="H162" s="1">
        <f>DG18</f>
        <v>8.8622405210270436</v>
      </c>
      <c r="I162" s="1">
        <f>DG19</f>
        <v>3.0713562554922782</v>
      </c>
      <c r="J162" s="1">
        <f>DG20</f>
        <v>55.309710317567252</v>
      </c>
      <c r="K162" s="5">
        <f>DG21</f>
        <v>0.62027264960487183</v>
      </c>
      <c r="L162" s="5">
        <f>DG22</f>
        <v>0</v>
      </c>
    </row>
    <row r="163" spans="1:12" x14ac:dyDescent="0.25">
      <c r="C163" t="s">
        <v>13</v>
      </c>
      <c r="D163" s="1">
        <f>DH14</f>
        <v>2.8542291198765204</v>
      </c>
      <c r="E163" s="1">
        <f>DH15</f>
        <v>1.0894234480856562</v>
      </c>
      <c r="F163" s="1">
        <f>DH16</f>
        <v>13.013125726384246</v>
      </c>
      <c r="G163" s="1">
        <f>DH17</f>
        <v>0</v>
      </c>
      <c r="H163" s="1">
        <f>DH18</f>
        <v>23.73814425275101</v>
      </c>
      <c r="I163" s="1">
        <f>DH19</f>
        <v>0.32907388451702979</v>
      </c>
      <c r="J163" s="1">
        <f>DH20</f>
        <v>54.979174200131588</v>
      </c>
      <c r="K163" s="5">
        <f>DH21</f>
        <v>2.7912269232219229</v>
      </c>
      <c r="L163" s="5">
        <f>DH22</f>
        <v>9.6752008149645832</v>
      </c>
    </row>
    <row r="164" spans="1:12" x14ac:dyDescent="0.25">
      <c r="C164" t="s">
        <v>14</v>
      </c>
      <c r="D164" s="1">
        <f>DI14</f>
        <v>1.6649669865946368</v>
      </c>
      <c r="E164" s="1">
        <f>DI15</f>
        <v>1.4300047264450997</v>
      </c>
      <c r="F164" s="1">
        <f>DI16</f>
        <v>2.0913952060260392</v>
      </c>
      <c r="G164" s="1">
        <f>DI17</f>
        <v>0</v>
      </c>
      <c r="H164" s="1">
        <f>DI18</f>
        <v>46.2102541453553</v>
      </c>
      <c r="I164" s="1">
        <f>DI19</f>
        <v>1.755060717424159</v>
      </c>
      <c r="J164" s="1">
        <f>DI20</f>
        <v>67.98026148593425</v>
      </c>
      <c r="K164" s="5">
        <f>DI21</f>
        <v>1.6127088889726666</v>
      </c>
      <c r="L164" s="5">
        <f>DI22</f>
        <v>0</v>
      </c>
    </row>
    <row r="165" spans="1:12" x14ac:dyDescent="0.25">
      <c r="C165" t="s">
        <v>131</v>
      </c>
      <c r="D165" s="1">
        <f>DK14</f>
        <v>6.4220155197221711</v>
      </c>
      <c r="E165" s="1">
        <f>DK15</f>
        <v>1.8884795242366585</v>
      </c>
      <c r="F165" s="1">
        <f>DK16</f>
        <v>19.519688589576369</v>
      </c>
      <c r="G165" s="1">
        <f>DK17</f>
        <v>0</v>
      </c>
      <c r="H165" s="1">
        <f>DK18</f>
        <v>61.086157877079259</v>
      </c>
      <c r="I165" s="1">
        <f>DK19</f>
        <v>2.4680541338777235</v>
      </c>
      <c r="J165" s="1">
        <f>DK20</f>
        <v>83.295101593786526</v>
      </c>
      <c r="K165" s="5">
        <f>DK21</f>
        <v>4.1558267523526409</v>
      </c>
      <c r="L165" s="5">
        <f>DK22</f>
        <v>12.199166244955343</v>
      </c>
    </row>
    <row r="166" spans="1:12" x14ac:dyDescent="0.25">
      <c r="C166" t="s">
        <v>15</v>
      </c>
      <c r="D166" s="1">
        <f>DL14</f>
        <v>6.184163093065794</v>
      </c>
      <c r="E166" s="1">
        <f>DL15</f>
        <v>1.9605255638896177</v>
      </c>
      <c r="F166" s="1">
        <f>DL16</f>
        <v>13.942634706840263</v>
      </c>
      <c r="G166" s="1">
        <f>DL17</f>
        <v>0</v>
      </c>
      <c r="H166" s="1">
        <f>DL18</f>
        <v>25.320687202934412</v>
      </c>
      <c r="I166" s="1">
        <f>DL19</f>
        <v>7.4590080490526747</v>
      </c>
      <c r="J166" s="1">
        <f>DL20</f>
        <v>83.405280299598431</v>
      </c>
      <c r="K166" s="5">
        <f>DL21</f>
        <v>2.1709542736170513</v>
      </c>
      <c r="L166" s="5">
        <f>DL22</f>
        <v>9.2545399099661232</v>
      </c>
    </row>
    <row r="167" spans="1:12" x14ac:dyDescent="0.25">
      <c r="C167" t="s">
        <v>130</v>
      </c>
      <c r="D167" s="1">
        <f>DJ14</f>
        <v>5.7084582397530408</v>
      </c>
      <c r="E167" s="1">
        <f>DJ15</f>
        <v>1.4452872197048185</v>
      </c>
      <c r="F167" s="1">
        <f>DJ16</f>
        <v>13.477880216612254</v>
      </c>
      <c r="G167" s="1">
        <f>DJ17</f>
        <v>0</v>
      </c>
      <c r="H167" s="1">
        <f>DJ18</f>
        <v>34.499436313998132</v>
      </c>
      <c r="I167" s="1">
        <f>DJ19</f>
        <v>1.425986832907129</v>
      </c>
      <c r="J167" s="1">
        <f>DJ20</f>
        <v>74.59098383464746</v>
      </c>
      <c r="K167" s="5">
        <f>DJ21</f>
        <v>2.2950088035380256</v>
      </c>
      <c r="L167" s="5">
        <f>DJ22</f>
        <v>7.9925571949707424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167"/>
  <sheetViews>
    <sheetView topLeftCell="A19" zoomScale="60" zoomScaleNormal="60" workbookViewId="0">
      <selection activeCell="O83" sqref="O83:AG83"/>
    </sheetView>
  </sheetViews>
  <sheetFormatPr defaultRowHeight="15" x14ac:dyDescent="0.25"/>
  <cols>
    <col min="1" max="1" width="13.140625" customWidth="1"/>
    <col min="4" max="4" width="10.7109375" customWidth="1"/>
    <col min="11" max="12" width="9.140625" style="4"/>
  </cols>
  <sheetData>
    <row r="1" spans="2:116" x14ac:dyDescent="0.25"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s="4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</row>
    <row r="2" spans="2:116" x14ac:dyDescent="0.25">
      <c r="B2">
        <v>9132.3898010000012</v>
      </c>
      <c r="C2" t="s">
        <v>1</v>
      </c>
      <c r="D2">
        <v>71</v>
      </c>
      <c r="E2">
        <v>44</v>
      </c>
      <c r="F2">
        <v>69</v>
      </c>
      <c r="G2">
        <v>35</v>
      </c>
      <c r="H2">
        <v>43</v>
      </c>
      <c r="I2">
        <v>43</v>
      </c>
      <c r="J2">
        <v>59</v>
      </c>
      <c r="K2" s="4">
        <v>22</v>
      </c>
      <c r="L2">
        <v>46</v>
      </c>
      <c r="M2">
        <v>47</v>
      </c>
      <c r="N2">
        <v>59</v>
      </c>
      <c r="O2">
        <v>34</v>
      </c>
      <c r="P2">
        <v>49</v>
      </c>
      <c r="Q2">
        <v>77</v>
      </c>
      <c r="R2">
        <v>46</v>
      </c>
      <c r="S2">
        <v>64</v>
      </c>
      <c r="T2">
        <v>21</v>
      </c>
      <c r="U2">
        <v>56</v>
      </c>
      <c r="V2">
        <v>80</v>
      </c>
      <c r="W2">
        <v>51</v>
      </c>
      <c r="X2">
        <v>35</v>
      </c>
      <c r="Y2">
        <v>125</v>
      </c>
      <c r="Z2">
        <v>1</v>
      </c>
      <c r="AA2">
        <v>35</v>
      </c>
      <c r="AB2">
        <v>28</v>
      </c>
      <c r="AC2">
        <v>25</v>
      </c>
      <c r="AD2">
        <v>29</v>
      </c>
      <c r="AE2">
        <v>79</v>
      </c>
      <c r="AF2">
        <v>104</v>
      </c>
      <c r="AG2">
        <v>35</v>
      </c>
      <c r="AH2">
        <v>88</v>
      </c>
      <c r="AI2">
        <v>60</v>
      </c>
      <c r="AJ2">
        <v>43</v>
      </c>
      <c r="AK2">
        <v>47</v>
      </c>
      <c r="AL2">
        <v>47</v>
      </c>
      <c r="AM2">
        <v>43</v>
      </c>
      <c r="AN2">
        <v>27</v>
      </c>
      <c r="AO2">
        <v>72</v>
      </c>
      <c r="AP2">
        <v>47</v>
      </c>
      <c r="AQ2">
        <v>63</v>
      </c>
      <c r="AR2">
        <v>45</v>
      </c>
      <c r="AS2">
        <v>50</v>
      </c>
      <c r="AT2">
        <v>63</v>
      </c>
      <c r="AU2">
        <v>52</v>
      </c>
      <c r="AV2">
        <v>60</v>
      </c>
      <c r="AW2">
        <v>82</v>
      </c>
      <c r="AX2">
        <v>54</v>
      </c>
      <c r="AY2">
        <v>56</v>
      </c>
      <c r="AZ2">
        <v>60</v>
      </c>
      <c r="BA2">
        <v>64</v>
      </c>
      <c r="BB2">
        <v>20</v>
      </c>
      <c r="BC2">
        <v>46</v>
      </c>
      <c r="BD2">
        <v>46</v>
      </c>
      <c r="BE2">
        <v>76</v>
      </c>
      <c r="BF2">
        <v>49</v>
      </c>
      <c r="BG2">
        <v>59</v>
      </c>
      <c r="BH2">
        <v>110</v>
      </c>
      <c r="BI2">
        <v>35</v>
      </c>
      <c r="BJ2">
        <v>67</v>
      </c>
      <c r="BK2">
        <v>47</v>
      </c>
      <c r="BL2">
        <v>57</v>
      </c>
      <c r="BM2">
        <v>54</v>
      </c>
      <c r="BN2">
        <v>65</v>
      </c>
      <c r="BO2">
        <v>43</v>
      </c>
      <c r="BP2">
        <v>59</v>
      </c>
      <c r="BQ2">
        <v>91</v>
      </c>
      <c r="BR2">
        <v>47</v>
      </c>
      <c r="BS2">
        <v>27</v>
      </c>
      <c r="BT2">
        <v>36</v>
      </c>
      <c r="BU2">
        <v>19</v>
      </c>
      <c r="BV2">
        <v>54</v>
      </c>
      <c r="BW2">
        <v>34</v>
      </c>
      <c r="BX2">
        <v>54</v>
      </c>
      <c r="BY2">
        <v>56</v>
      </c>
      <c r="BZ2">
        <v>16</v>
      </c>
      <c r="CA2">
        <v>61</v>
      </c>
      <c r="CB2">
        <v>105</v>
      </c>
      <c r="CC2">
        <v>109</v>
      </c>
      <c r="CD2">
        <v>57</v>
      </c>
      <c r="CE2">
        <v>49</v>
      </c>
      <c r="CF2">
        <v>73</v>
      </c>
      <c r="CG2">
        <v>7</v>
      </c>
      <c r="CH2">
        <v>39</v>
      </c>
      <c r="CI2">
        <v>52</v>
      </c>
      <c r="CJ2">
        <v>56</v>
      </c>
      <c r="CK2">
        <v>30</v>
      </c>
      <c r="CL2">
        <v>76</v>
      </c>
      <c r="CM2">
        <v>56</v>
      </c>
      <c r="CN2">
        <v>26</v>
      </c>
      <c r="CO2">
        <v>29</v>
      </c>
      <c r="CP2">
        <v>23</v>
      </c>
      <c r="CQ2">
        <v>43</v>
      </c>
      <c r="CR2">
        <v>88</v>
      </c>
      <c r="CS2">
        <v>59</v>
      </c>
      <c r="CT2">
        <v>78</v>
      </c>
      <c r="CU2">
        <v>27</v>
      </c>
      <c r="CV2">
        <v>58</v>
      </c>
      <c r="CW2">
        <v>46</v>
      </c>
      <c r="CX2">
        <v>111</v>
      </c>
      <c r="CY2">
        <v>90</v>
      </c>
      <c r="CZ2">
        <v>42</v>
      </c>
      <c r="DA2">
        <v>78</v>
      </c>
      <c r="DB2">
        <v>5</v>
      </c>
      <c r="DC2">
        <v>47</v>
      </c>
      <c r="DD2">
        <v>47</v>
      </c>
      <c r="DE2">
        <v>30</v>
      </c>
      <c r="DF2">
        <v>86</v>
      </c>
      <c r="DG2">
        <v>9</v>
      </c>
      <c r="DH2">
        <v>112</v>
      </c>
      <c r="DI2">
        <v>2</v>
      </c>
      <c r="DJ2">
        <v>78</v>
      </c>
      <c r="DK2">
        <v>83</v>
      </c>
      <c r="DL2">
        <v>168</v>
      </c>
    </row>
    <row r="3" spans="2:116" x14ac:dyDescent="0.25">
      <c r="B3">
        <v>994937.62365700002</v>
      </c>
      <c r="C3" t="s">
        <v>0</v>
      </c>
      <c r="D3">
        <v>1668</v>
      </c>
      <c r="E3">
        <v>1945</v>
      </c>
      <c r="F3">
        <v>2216</v>
      </c>
      <c r="G3">
        <v>1777</v>
      </c>
      <c r="H3">
        <v>1881</v>
      </c>
      <c r="I3">
        <v>1932</v>
      </c>
      <c r="J3">
        <v>1985</v>
      </c>
      <c r="K3" s="4">
        <v>2147</v>
      </c>
      <c r="L3">
        <v>1849</v>
      </c>
      <c r="M3">
        <v>2044</v>
      </c>
      <c r="N3">
        <v>2076</v>
      </c>
      <c r="O3">
        <v>1927</v>
      </c>
      <c r="P3">
        <v>1977</v>
      </c>
      <c r="Q3">
        <v>2083</v>
      </c>
      <c r="R3">
        <v>2101</v>
      </c>
      <c r="S3">
        <v>2086</v>
      </c>
      <c r="T3">
        <v>1849</v>
      </c>
      <c r="U3">
        <v>2070</v>
      </c>
      <c r="V3">
        <v>2026</v>
      </c>
      <c r="W3">
        <v>2092</v>
      </c>
      <c r="X3">
        <v>1832</v>
      </c>
      <c r="Y3">
        <v>2800</v>
      </c>
      <c r="Z3">
        <v>1677</v>
      </c>
      <c r="AA3">
        <v>2197</v>
      </c>
      <c r="AB3">
        <v>1783</v>
      </c>
      <c r="AC3">
        <v>1888</v>
      </c>
      <c r="AD3">
        <v>2102</v>
      </c>
      <c r="AE3">
        <v>2236</v>
      </c>
      <c r="AF3">
        <v>3388</v>
      </c>
      <c r="AG3">
        <v>1667</v>
      </c>
      <c r="AH3">
        <v>2059</v>
      </c>
      <c r="AI3">
        <v>2061</v>
      </c>
      <c r="AJ3">
        <v>2584</v>
      </c>
      <c r="AK3">
        <v>1954</v>
      </c>
      <c r="AL3">
        <v>2027</v>
      </c>
      <c r="AM3">
        <v>1961</v>
      </c>
      <c r="AN3">
        <v>1619</v>
      </c>
      <c r="AO3">
        <v>1713</v>
      </c>
      <c r="AP3">
        <v>1830</v>
      </c>
      <c r="AQ3">
        <v>2055</v>
      </c>
      <c r="AR3">
        <v>1996</v>
      </c>
      <c r="AS3">
        <v>2312</v>
      </c>
      <c r="AT3">
        <v>2494</v>
      </c>
      <c r="AU3">
        <v>1672</v>
      </c>
      <c r="AV3">
        <v>1779</v>
      </c>
      <c r="AW3">
        <v>2145</v>
      </c>
      <c r="AX3">
        <v>2031</v>
      </c>
      <c r="AY3">
        <v>1969</v>
      </c>
      <c r="AZ3">
        <v>1937</v>
      </c>
      <c r="BA3">
        <v>2357</v>
      </c>
      <c r="BB3">
        <v>1229</v>
      </c>
      <c r="BC3">
        <v>1914</v>
      </c>
      <c r="BD3">
        <v>1797</v>
      </c>
      <c r="BE3">
        <v>1870</v>
      </c>
      <c r="BF3">
        <v>1876</v>
      </c>
      <c r="BG3">
        <v>2165</v>
      </c>
      <c r="BH3">
        <v>2862</v>
      </c>
      <c r="BI3">
        <v>1872</v>
      </c>
      <c r="BJ3">
        <v>1710</v>
      </c>
      <c r="BK3">
        <v>1917</v>
      </c>
      <c r="BL3">
        <v>2045</v>
      </c>
      <c r="BM3">
        <v>1994</v>
      </c>
      <c r="BN3">
        <v>2248</v>
      </c>
      <c r="BO3">
        <v>2584</v>
      </c>
      <c r="BP3">
        <v>2015</v>
      </c>
      <c r="BQ3">
        <v>945</v>
      </c>
      <c r="BR3">
        <v>1806</v>
      </c>
      <c r="BS3">
        <v>1841</v>
      </c>
      <c r="BT3">
        <v>1702</v>
      </c>
      <c r="BU3">
        <v>1700</v>
      </c>
      <c r="BV3">
        <v>2093</v>
      </c>
      <c r="BW3">
        <v>1378</v>
      </c>
      <c r="BX3">
        <v>383</v>
      </c>
      <c r="BY3">
        <v>1881</v>
      </c>
      <c r="BZ3">
        <v>1682</v>
      </c>
      <c r="CA3">
        <v>1752</v>
      </c>
      <c r="CB3">
        <v>2467</v>
      </c>
      <c r="CC3">
        <v>2422</v>
      </c>
      <c r="CD3">
        <v>1774</v>
      </c>
      <c r="CE3">
        <v>108</v>
      </c>
      <c r="CF3">
        <v>1576</v>
      </c>
      <c r="CG3">
        <v>1489</v>
      </c>
      <c r="CH3">
        <v>1486</v>
      </c>
      <c r="CI3">
        <v>1597</v>
      </c>
      <c r="CJ3">
        <v>2480</v>
      </c>
      <c r="CK3">
        <v>1606</v>
      </c>
      <c r="CL3">
        <v>1827</v>
      </c>
      <c r="CM3">
        <v>1742</v>
      </c>
      <c r="CN3">
        <v>1568</v>
      </c>
      <c r="CO3">
        <v>1765</v>
      </c>
      <c r="CP3">
        <v>1855</v>
      </c>
      <c r="CQ3">
        <v>2584</v>
      </c>
      <c r="CR3">
        <v>1487</v>
      </c>
      <c r="CS3">
        <v>1162</v>
      </c>
      <c r="CT3">
        <v>1770</v>
      </c>
      <c r="CU3">
        <v>1723</v>
      </c>
      <c r="CV3">
        <v>1708</v>
      </c>
      <c r="CW3">
        <v>1728</v>
      </c>
      <c r="CX3">
        <v>2643</v>
      </c>
      <c r="CY3">
        <v>1722</v>
      </c>
      <c r="CZ3">
        <v>407</v>
      </c>
      <c r="DA3">
        <v>1869</v>
      </c>
      <c r="DB3">
        <v>1586</v>
      </c>
      <c r="DC3">
        <v>1602</v>
      </c>
      <c r="DD3">
        <v>1666</v>
      </c>
      <c r="DE3">
        <v>2382</v>
      </c>
      <c r="DF3">
        <v>1279</v>
      </c>
      <c r="DG3">
        <v>58</v>
      </c>
      <c r="DH3">
        <v>1709</v>
      </c>
      <c r="DI3">
        <v>1356</v>
      </c>
      <c r="DJ3">
        <v>1542</v>
      </c>
      <c r="DK3">
        <v>1861</v>
      </c>
      <c r="DL3">
        <v>3746</v>
      </c>
    </row>
    <row r="4" spans="2:116" x14ac:dyDescent="0.25">
      <c r="B4">
        <v>9347.5635889999994</v>
      </c>
      <c r="C4" t="s">
        <v>8</v>
      </c>
      <c r="D4">
        <v>292</v>
      </c>
      <c r="E4">
        <v>108</v>
      </c>
      <c r="F4">
        <v>206</v>
      </c>
      <c r="G4" s="1">
        <v>191</v>
      </c>
      <c r="H4" s="1">
        <v>180</v>
      </c>
      <c r="I4" s="1">
        <v>181</v>
      </c>
      <c r="J4" s="1">
        <v>260</v>
      </c>
      <c r="K4" s="5">
        <v>92</v>
      </c>
      <c r="L4" s="1">
        <v>124</v>
      </c>
      <c r="M4" s="1">
        <v>162</v>
      </c>
      <c r="N4">
        <v>244</v>
      </c>
      <c r="O4">
        <v>185</v>
      </c>
      <c r="P4">
        <v>194</v>
      </c>
      <c r="Q4">
        <v>240</v>
      </c>
      <c r="R4">
        <v>148</v>
      </c>
      <c r="S4">
        <v>157</v>
      </c>
      <c r="T4">
        <v>126</v>
      </c>
      <c r="U4">
        <v>240</v>
      </c>
      <c r="V4">
        <v>141</v>
      </c>
      <c r="W4">
        <v>218</v>
      </c>
      <c r="X4">
        <v>250</v>
      </c>
      <c r="Y4">
        <v>323</v>
      </c>
      <c r="Z4">
        <v>16</v>
      </c>
      <c r="AA4">
        <v>163</v>
      </c>
      <c r="AB4">
        <v>236</v>
      </c>
      <c r="AC4">
        <v>137</v>
      </c>
      <c r="AD4">
        <v>192</v>
      </c>
      <c r="AE4">
        <v>273</v>
      </c>
      <c r="AF4">
        <v>324</v>
      </c>
      <c r="AG4">
        <v>59</v>
      </c>
      <c r="AH4">
        <v>168</v>
      </c>
      <c r="AI4">
        <v>223</v>
      </c>
      <c r="AJ4">
        <v>131</v>
      </c>
      <c r="AK4">
        <v>184</v>
      </c>
      <c r="AL4">
        <v>242</v>
      </c>
      <c r="AM4">
        <v>124</v>
      </c>
      <c r="AN4">
        <v>99</v>
      </c>
      <c r="AO4">
        <v>128</v>
      </c>
      <c r="AP4">
        <v>233</v>
      </c>
      <c r="AQ4">
        <v>174</v>
      </c>
      <c r="AR4">
        <v>170</v>
      </c>
      <c r="AS4">
        <v>253</v>
      </c>
      <c r="AT4">
        <v>118</v>
      </c>
      <c r="AU4">
        <v>117</v>
      </c>
      <c r="AV4">
        <v>129</v>
      </c>
      <c r="AW4">
        <v>311</v>
      </c>
      <c r="AX4">
        <v>186</v>
      </c>
      <c r="AY4">
        <v>210</v>
      </c>
      <c r="AZ4">
        <v>262</v>
      </c>
      <c r="BA4">
        <v>180</v>
      </c>
      <c r="BB4">
        <v>30</v>
      </c>
      <c r="BC4">
        <v>137</v>
      </c>
      <c r="BD4">
        <v>235</v>
      </c>
      <c r="BE4">
        <v>122</v>
      </c>
      <c r="BF4">
        <v>183</v>
      </c>
      <c r="BG4">
        <v>297</v>
      </c>
      <c r="BH4">
        <v>233</v>
      </c>
      <c r="BI4">
        <v>115</v>
      </c>
      <c r="BJ4">
        <v>148</v>
      </c>
      <c r="BK4">
        <v>234</v>
      </c>
      <c r="BL4">
        <v>137</v>
      </c>
      <c r="BM4">
        <v>218</v>
      </c>
      <c r="BN4">
        <v>295</v>
      </c>
      <c r="BO4">
        <v>131</v>
      </c>
      <c r="BP4">
        <v>36</v>
      </c>
      <c r="BQ4">
        <v>120</v>
      </c>
      <c r="BR4">
        <v>246</v>
      </c>
      <c r="BS4">
        <v>85</v>
      </c>
      <c r="BT4">
        <v>146</v>
      </c>
      <c r="BU4">
        <v>158</v>
      </c>
      <c r="BV4">
        <v>195</v>
      </c>
      <c r="BW4">
        <v>24</v>
      </c>
      <c r="BX4">
        <v>101</v>
      </c>
      <c r="BY4">
        <v>221</v>
      </c>
      <c r="BZ4">
        <v>49</v>
      </c>
      <c r="CA4">
        <v>139</v>
      </c>
      <c r="CB4">
        <v>303</v>
      </c>
      <c r="CC4">
        <v>147</v>
      </c>
      <c r="CD4">
        <v>91</v>
      </c>
      <c r="CE4">
        <v>36</v>
      </c>
      <c r="CF4">
        <v>192</v>
      </c>
      <c r="CG4">
        <v>31</v>
      </c>
      <c r="CH4">
        <v>131</v>
      </c>
      <c r="CI4">
        <v>245</v>
      </c>
      <c r="CJ4">
        <v>175</v>
      </c>
      <c r="CK4">
        <v>82</v>
      </c>
      <c r="CL4">
        <v>149</v>
      </c>
      <c r="CM4">
        <v>171</v>
      </c>
      <c r="CN4">
        <v>72</v>
      </c>
      <c r="CO4">
        <v>123</v>
      </c>
      <c r="CP4">
        <v>170</v>
      </c>
      <c r="CQ4">
        <v>131</v>
      </c>
      <c r="CR4">
        <v>101</v>
      </c>
      <c r="CS4">
        <v>103</v>
      </c>
      <c r="CT4">
        <v>245</v>
      </c>
      <c r="CU4">
        <v>130</v>
      </c>
      <c r="CV4">
        <v>188</v>
      </c>
      <c r="CW4">
        <v>198</v>
      </c>
      <c r="CX4">
        <v>282</v>
      </c>
      <c r="CY4">
        <v>114</v>
      </c>
      <c r="CZ4">
        <v>49</v>
      </c>
      <c r="DA4">
        <v>237</v>
      </c>
      <c r="DB4">
        <v>79</v>
      </c>
      <c r="DC4">
        <v>146</v>
      </c>
      <c r="DD4">
        <v>288</v>
      </c>
      <c r="DE4">
        <v>90</v>
      </c>
      <c r="DF4">
        <v>77</v>
      </c>
      <c r="DG4">
        <v>14</v>
      </c>
      <c r="DH4">
        <v>225</v>
      </c>
      <c r="DI4">
        <v>9</v>
      </c>
      <c r="DJ4">
        <v>149</v>
      </c>
      <c r="DK4">
        <v>287</v>
      </c>
      <c r="DL4">
        <v>348</v>
      </c>
    </row>
    <row r="5" spans="2:116" x14ac:dyDescent="0.25">
      <c r="B5">
        <v>21616.083957999999</v>
      </c>
      <c r="C5" t="s">
        <v>2</v>
      </c>
      <c r="D5">
        <v>0</v>
      </c>
      <c r="E5">
        <v>0</v>
      </c>
      <c r="F5">
        <v>0</v>
      </c>
      <c r="G5" s="1">
        <v>0</v>
      </c>
      <c r="H5" s="1">
        <v>0</v>
      </c>
      <c r="I5" s="1">
        <v>0</v>
      </c>
      <c r="J5" s="1">
        <v>0</v>
      </c>
      <c r="K5" s="5">
        <v>0</v>
      </c>
      <c r="L5" s="1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0</v>
      </c>
      <c r="BE5">
        <v>1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1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2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1</v>
      </c>
      <c r="DH5">
        <v>0</v>
      </c>
      <c r="DI5">
        <v>0</v>
      </c>
      <c r="DJ5">
        <v>0</v>
      </c>
      <c r="DK5">
        <v>0</v>
      </c>
      <c r="DL5">
        <v>4</v>
      </c>
    </row>
    <row r="6" spans="2:116" x14ac:dyDescent="0.25">
      <c r="B6">
        <v>6862.8819050000002</v>
      </c>
      <c r="C6" t="s">
        <v>3</v>
      </c>
      <c r="D6">
        <v>55</v>
      </c>
      <c r="E6">
        <v>94</v>
      </c>
      <c r="F6">
        <v>65</v>
      </c>
      <c r="G6" s="1">
        <v>83</v>
      </c>
      <c r="H6" s="1">
        <v>78</v>
      </c>
      <c r="I6" s="1">
        <v>84</v>
      </c>
      <c r="J6" s="1">
        <v>82</v>
      </c>
      <c r="K6" s="5">
        <v>91</v>
      </c>
      <c r="L6" s="1">
        <v>61</v>
      </c>
      <c r="M6">
        <v>101</v>
      </c>
      <c r="N6">
        <v>90</v>
      </c>
      <c r="O6">
        <v>75</v>
      </c>
      <c r="P6">
        <v>87</v>
      </c>
      <c r="Q6">
        <v>75</v>
      </c>
      <c r="R6">
        <v>101</v>
      </c>
      <c r="S6">
        <v>64</v>
      </c>
      <c r="T6">
        <v>104</v>
      </c>
      <c r="U6">
        <v>86</v>
      </c>
      <c r="V6">
        <v>67</v>
      </c>
      <c r="W6">
        <v>85</v>
      </c>
      <c r="X6">
        <v>86</v>
      </c>
      <c r="Y6">
        <v>88</v>
      </c>
      <c r="Z6">
        <v>100</v>
      </c>
      <c r="AA6">
        <v>139</v>
      </c>
      <c r="AB6">
        <v>93</v>
      </c>
      <c r="AC6">
        <v>76</v>
      </c>
      <c r="AD6">
        <v>115</v>
      </c>
      <c r="AE6">
        <v>83</v>
      </c>
      <c r="AF6">
        <v>138</v>
      </c>
      <c r="AG6">
        <v>76</v>
      </c>
      <c r="AH6">
        <v>77</v>
      </c>
      <c r="AI6">
        <v>74</v>
      </c>
      <c r="AJ6">
        <v>90</v>
      </c>
      <c r="AK6">
        <v>84</v>
      </c>
      <c r="AL6">
        <v>86</v>
      </c>
      <c r="AM6">
        <v>96</v>
      </c>
      <c r="AN6">
        <v>55</v>
      </c>
      <c r="AO6">
        <v>79</v>
      </c>
      <c r="AP6">
        <v>67</v>
      </c>
      <c r="AQ6">
        <v>87</v>
      </c>
      <c r="AR6">
        <v>89</v>
      </c>
      <c r="AS6">
        <v>82</v>
      </c>
      <c r="AT6">
        <v>148</v>
      </c>
      <c r="AU6">
        <v>66</v>
      </c>
      <c r="AV6">
        <v>91</v>
      </c>
      <c r="AW6">
        <v>104</v>
      </c>
      <c r="AX6">
        <v>74</v>
      </c>
      <c r="AY6">
        <v>83</v>
      </c>
      <c r="AZ6">
        <v>83</v>
      </c>
      <c r="BA6">
        <v>80</v>
      </c>
      <c r="BB6">
        <v>43</v>
      </c>
      <c r="BC6">
        <v>112</v>
      </c>
      <c r="BD6">
        <v>78</v>
      </c>
      <c r="BE6">
        <v>64</v>
      </c>
      <c r="BF6">
        <v>87</v>
      </c>
      <c r="BG6">
        <v>64</v>
      </c>
      <c r="BH6">
        <v>138</v>
      </c>
      <c r="BI6">
        <v>59</v>
      </c>
      <c r="BJ6">
        <v>58</v>
      </c>
      <c r="BK6">
        <v>68</v>
      </c>
      <c r="BL6">
        <v>89</v>
      </c>
      <c r="BM6">
        <v>70</v>
      </c>
      <c r="BN6">
        <v>71</v>
      </c>
      <c r="BO6">
        <v>90</v>
      </c>
      <c r="BP6">
        <v>67</v>
      </c>
      <c r="BQ6">
        <v>44</v>
      </c>
      <c r="BR6">
        <v>66</v>
      </c>
      <c r="BS6">
        <v>88</v>
      </c>
      <c r="BT6">
        <v>73</v>
      </c>
      <c r="BU6">
        <v>83</v>
      </c>
      <c r="BV6">
        <v>86</v>
      </c>
      <c r="BW6">
        <v>58</v>
      </c>
      <c r="BX6">
        <v>46</v>
      </c>
      <c r="BY6">
        <v>65</v>
      </c>
      <c r="BZ6">
        <v>60</v>
      </c>
      <c r="CA6">
        <v>69</v>
      </c>
      <c r="CB6">
        <v>79</v>
      </c>
      <c r="CC6">
        <v>106</v>
      </c>
      <c r="CD6">
        <v>49</v>
      </c>
      <c r="CE6">
        <v>14</v>
      </c>
      <c r="CF6">
        <v>35</v>
      </c>
      <c r="CG6">
        <v>46</v>
      </c>
      <c r="CH6">
        <v>48</v>
      </c>
      <c r="CI6">
        <v>64</v>
      </c>
      <c r="CJ6">
        <v>142</v>
      </c>
      <c r="CK6">
        <v>75</v>
      </c>
      <c r="CL6">
        <v>129</v>
      </c>
      <c r="CM6">
        <v>55</v>
      </c>
      <c r="CN6">
        <v>69</v>
      </c>
      <c r="CO6">
        <v>81</v>
      </c>
      <c r="CP6">
        <v>82</v>
      </c>
      <c r="CQ6">
        <v>90</v>
      </c>
      <c r="CR6">
        <v>39</v>
      </c>
      <c r="CS6">
        <v>83</v>
      </c>
      <c r="CT6">
        <v>54</v>
      </c>
      <c r="CU6">
        <v>98</v>
      </c>
      <c r="CV6">
        <v>71</v>
      </c>
      <c r="CW6">
        <v>77</v>
      </c>
      <c r="CX6">
        <v>86</v>
      </c>
      <c r="CY6">
        <v>39</v>
      </c>
      <c r="CZ6">
        <v>64</v>
      </c>
      <c r="DA6">
        <v>59</v>
      </c>
      <c r="DB6">
        <v>65</v>
      </c>
      <c r="DC6">
        <v>64</v>
      </c>
      <c r="DD6">
        <v>62</v>
      </c>
      <c r="DE6">
        <v>102</v>
      </c>
      <c r="DF6">
        <v>24</v>
      </c>
      <c r="DG6">
        <v>15</v>
      </c>
      <c r="DH6">
        <v>27</v>
      </c>
      <c r="DI6">
        <v>24</v>
      </c>
      <c r="DJ6">
        <v>41</v>
      </c>
      <c r="DK6">
        <v>56</v>
      </c>
      <c r="DL6">
        <v>91</v>
      </c>
    </row>
    <row r="7" spans="2:116" x14ac:dyDescent="0.25">
      <c r="B7">
        <v>39604.985583000001</v>
      </c>
      <c r="C7" t="s">
        <v>4</v>
      </c>
      <c r="D7">
        <v>0</v>
      </c>
      <c r="E7">
        <v>0</v>
      </c>
      <c r="F7">
        <v>0</v>
      </c>
      <c r="G7" s="1">
        <v>0</v>
      </c>
      <c r="H7" s="1">
        <v>0</v>
      </c>
      <c r="I7" s="1">
        <v>0</v>
      </c>
      <c r="J7" s="1">
        <v>0</v>
      </c>
      <c r="K7" s="5">
        <v>17</v>
      </c>
      <c r="L7" s="1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15</v>
      </c>
      <c r="Z7">
        <v>1</v>
      </c>
      <c r="AA7">
        <v>0</v>
      </c>
      <c r="AB7">
        <v>0</v>
      </c>
      <c r="AC7">
        <v>0</v>
      </c>
      <c r="AD7">
        <v>0</v>
      </c>
      <c r="AE7">
        <v>0</v>
      </c>
      <c r="AF7">
        <v>6</v>
      </c>
      <c r="AG7">
        <v>0</v>
      </c>
      <c r="AH7">
        <v>0</v>
      </c>
      <c r="AI7">
        <v>0</v>
      </c>
      <c r="AJ7">
        <v>1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6</v>
      </c>
      <c r="AU7">
        <v>1</v>
      </c>
      <c r="AV7">
        <v>0</v>
      </c>
      <c r="AW7">
        <v>0</v>
      </c>
      <c r="AX7">
        <v>0</v>
      </c>
      <c r="AY7">
        <v>0</v>
      </c>
      <c r="AZ7">
        <v>1</v>
      </c>
      <c r="BA7">
        <v>3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1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47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15</v>
      </c>
      <c r="CK7">
        <v>0</v>
      </c>
      <c r="CL7">
        <v>0</v>
      </c>
      <c r="CM7">
        <v>0</v>
      </c>
      <c r="CN7">
        <v>0</v>
      </c>
      <c r="CO7">
        <v>0</v>
      </c>
      <c r="CP7">
        <v>1</v>
      </c>
      <c r="CQ7">
        <v>1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35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12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3</v>
      </c>
    </row>
    <row r="8" spans="2:116" x14ac:dyDescent="0.25">
      <c r="B8">
        <v>19714.890090000001</v>
      </c>
      <c r="C8" t="s">
        <v>5</v>
      </c>
      <c r="D8">
        <v>157</v>
      </c>
      <c r="E8">
        <v>20</v>
      </c>
      <c r="F8">
        <v>13</v>
      </c>
      <c r="G8" s="1">
        <v>24</v>
      </c>
      <c r="H8" s="1">
        <v>34</v>
      </c>
      <c r="I8" s="1">
        <v>23</v>
      </c>
      <c r="J8" s="1">
        <v>22</v>
      </c>
      <c r="K8" s="5">
        <v>42</v>
      </c>
      <c r="L8" s="1">
        <v>9</v>
      </c>
      <c r="M8">
        <v>21</v>
      </c>
      <c r="N8">
        <v>42</v>
      </c>
      <c r="O8">
        <v>34</v>
      </c>
      <c r="P8">
        <v>24</v>
      </c>
      <c r="Q8">
        <v>30</v>
      </c>
      <c r="R8">
        <v>50</v>
      </c>
      <c r="S8">
        <v>23</v>
      </c>
      <c r="T8">
        <v>22</v>
      </c>
      <c r="U8">
        <v>43</v>
      </c>
      <c r="V8">
        <v>24</v>
      </c>
      <c r="W8">
        <v>23</v>
      </c>
      <c r="X8">
        <v>23</v>
      </c>
      <c r="Y8">
        <v>27</v>
      </c>
      <c r="Z8">
        <v>34</v>
      </c>
      <c r="AA8">
        <v>43</v>
      </c>
      <c r="AB8">
        <v>47</v>
      </c>
      <c r="AC8">
        <v>31</v>
      </c>
      <c r="AD8">
        <v>33</v>
      </c>
      <c r="AE8">
        <v>24</v>
      </c>
      <c r="AF8">
        <v>66</v>
      </c>
      <c r="AG8">
        <v>19</v>
      </c>
      <c r="AH8">
        <v>9</v>
      </c>
      <c r="AI8">
        <v>14</v>
      </c>
      <c r="AJ8">
        <v>67</v>
      </c>
      <c r="AK8">
        <v>21</v>
      </c>
      <c r="AL8">
        <v>29</v>
      </c>
      <c r="AM8">
        <v>50</v>
      </c>
      <c r="AN8">
        <v>19</v>
      </c>
      <c r="AO8">
        <v>11</v>
      </c>
      <c r="AP8">
        <v>11</v>
      </c>
      <c r="AQ8">
        <v>39</v>
      </c>
      <c r="AR8">
        <v>20</v>
      </c>
      <c r="AS8">
        <v>27</v>
      </c>
      <c r="AT8">
        <v>84</v>
      </c>
      <c r="AU8">
        <v>22</v>
      </c>
      <c r="AV8">
        <v>23</v>
      </c>
      <c r="AW8">
        <v>38</v>
      </c>
      <c r="AX8">
        <v>27</v>
      </c>
      <c r="AY8">
        <v>26</v>
      </c>
      <c r="AZ8">
        <v>26</v>
      </c>
      <c r="BA8">
        <v>44</v>
      </c>
      <c r="BB8">
        <v>22</v>
      </c>
      <c r="BC8">
        <v>42</v>
      </c>
      <c r="BD8">
        <v>24</v>
      </c>
      <c r="BE8">
        <v>20</v>
      </c>
      <c r="BF8">
        <v>24</v>
      </c>
      <c r="BG8">
        <v>12</v>
      </c>
      <c r="BH8">
        <v>60</v>
      </c>
      <c r="BI8">
        <v>8</v>
      </c>
      <c r="BJ8">
        <v>5</v>
      </c>
      <c r="BK8">
        <v>7</v>
      </c>
      <c r="BL8">
        <v>40</v>
      </c>
      <c r="BM8">
        <v>11</v>
      </c>
      <c r="BN8">
        <v>25</v>
      </c>
      <c r="BO8">
        <v>67</v>
      </c>
      <c r="BP8">
        <v>26</v>
      </c>
      <c r="BQ8">
        <v>5</v>
      </c>
      <c r="BR8">
        <v>13</v>
      </c>
      <c r="BS8">
        <v>28</v>
      </c>
      <c r="BT8">
        <v>15</v>
      </c>
      <c r="BU8">
        <v>15</v>
      </c>
      <c r="BV8">
        <v>41</v>
      </c>
      <c r="BW8">
        <v>7</v>
      </c>
      <c r="BX8">
        <v>10</v>
      </c>
      <c r="BY8">
        <v>10</v>
      </c>
      <c r="BZ8">
        <v>15</v>
      </c>
      <c r="CA8">
        <v>13</v>
      </c>
      <c r="CB8">
        <v>23</v>
      </c>
      <c r="CC8">
        <v>59</v>
      </c>
      <c r="CD8">
        <v>3</v>
      </c>
      <c r="CE8">
        <v>0</v>
      </c>
      <c r="CF8">
        <v>4</v>
      </c>
      <c r="CG8">
        <v>9</v>
      </c>
      <c r="CH8">
        <v>5</v>
      </c>
      <c r="CI8">
        <v>11</v>
      </c>
      <c r="CJ8">
        <v>85</v>
      </c>
      <c r="CK8">
        <v>16</v>
      </c>
      <c r="CL8">
        <v>41</v>
      </c>
      <c r="CM8">
        <v>4</v>
      </c>
      <c r="CN8">
        <v>25</v>
      </c>
      <c r="CO8">
        <v>22</v>
      </c>
      <c r="CP8">
        <v>28</v>
      </c>
      <c r="CQ8">
        <v>67</v>
      </c>
      <c r="CR8">
        <v>6</v>
      </c>
      <c r="CS8">
        <v>34</v>
      </c>
      <c r="CT8">
        <v>14</v>
      </c>
      <c r="CU8">
        <v>46</v>
      </c>
      <c r="CV8">
        <v>22</v>
      </c>
      <c r="CW8">
        <v>23</v>
      </c>
      <c r="CX8">
        <v>54</v>
      </c>
      <c r="CY8">
        <v>4</v>
      </c>
      <c r="CZ8">
        <v>17</v>
      </c>
      <c r="DA8">
        <v>22</v>
      </c>
      <c r="DB8">
        <v>23</v>
      </c>
      <c r="DC8">
        <v>17</v>
      </c>
      <c r="DD8">
        <v>11</v>
      </c>
      <c r="DE8">
        <v>81</v>
      </c>
      <c r="DF8">
        <v>5</v>
      </c>
      <c r="DG8">
        <v>0</v>
      </c>
      <c r="DH8">
        <v>3</v>
      </c>
      <c r="DI8">
        <v>0</v>
      </c>
      <c r="DJ8">
        <v>2</v>
      </c>
      <c r="DK8">
        <v>6</v>
      </c>
      <c r="DL8">
        <v>36</v>
      </c>
    </row>
    <row r="9" spans="2:116" x14ac:dyDescent="0.25">
      <c r="B9">
        <v>35019.455988000002</v>
      </c>
      <c r="C9" t="s">
        <v>6</v>
      </c>
      <c r="D9">
        <v>1219</v>
      </c>
      <c r="E9">
        <v>1148</v>
      </c>
      <c r="F9">
        <v>1259</v>
      </c>
      <c r="G9" s="1">
        <v>1128</v>
      </c>
      <c r="H9" s="1">
        <v>1231</v>
      </c>
      <c r="I9" s="1">
        <v>1216</v>
      </c>
      <c r="J9" s="1">
        <v>1237</v>
      </c>
      <c r="K9" s="5">
        <v>1247</v>
      </c>
      <c r="L9" s="1">
        <v>1217</v>
      </c>
      <c r="M9">
        <v>1227</v>
      </c>
      <c r="N9">
        <v>1305</v>
      </c>
      <c r="O9">
        <v>1230</v>
      </c>
      <c r="P9">
        <v>1257</v>
      </c>
      <c r="Q9">
        <v>1249</v>
      </c>
      <c r="R9">
        <v>1257</v>
      </c>
      <c r="S9">
        <v>1208</v>
      </c>
      <c r="T9">
        <v>1143</v>
      </c>
      <c r="U9">
        <v>1297</v>
      </c>
      <c r="V9">
        <v>1220</v>
      </c>
      <c r="W9">
        <v>1253</v>
      </c>
      <c r="X9">
        <v>1103</v>
      </c>
      <c r="Y9">
        <v>1331</v>
      </c>
      <c r="Z9">
        <v>1001</v>
      </c>
      <c r="AA9">
        <v>1235</v>
      </c>
      <c r="AB9">
        <v>1185</v>
      </c>
      <c r="AC9">
        <v>1159</v>
      </c>
      <c r="AD9">
        <v>1246</v>
      </c>
      <c r="AE9">
        <v>1310</v>
      </c>
      <c r="AF9">
        <v>1402</v>
      </c>
      <c r="AG9">
        <v>1034</v>
      </c>
      <c r="AH9">
        <v>1205</v>
      </c>
      <c r="AI9">
        <v>1301</v>
      </c>
      <c r="AJ9">
        <v>1364</v>
      </c>
      <c r="AK9">
        <v>1220</v>
      </c>
      <c r="AL9">
        <v>1193</v>
      </c>
      <c r="AM9">
        <v>1194</v>
      </c>
      <c r="AN9">
        <v>1135</v>
      </c>
      <c r="AO9">
        <v>1057</v>
      </c>
      <c r="AP9">
        <v>1224</v>
      </c>
      <c r="AQ9">
        <v>1249</v>
      </c>
      <c r="AR9">
        <v>1242</v>
      </c>
      <c r="AS9">
        <v>1261</v>
      </c>
      <c r="AT9">
        <v>1333</v>
      </c>
      <c r="AU9">
        <v>1049</v>
      </c>
      <c r="AV9">
        <v>1061</v>
      </c>
      <c r="AW9">
        <v>1284</v>
      </c>
      <c r="AX9">
        <v>1206</v>
      </c>
      <c r="AY9">
        <v>1220</v>
      </c>
      <c r="AZ9">
        <v>1185</v>
      </c>
      <c r="BA9">
        <v>1305</v>
      </c>
      <c r="BB9">
        <v>890</v>
      </c>
      <c r="BC9">
        <v>1088</v>
      </c>
      <c r="BD9">
        <v>1220</v>
      </c>
      <c r="BE9">
        <v>1110</v>
      </c>
      <c r="BF9">
        <v>1211</v>
      </c>
      <c r="BG9">
        <v>1244</v>
      </c>
      <c r="BH9">
        <v>1374</v>
      </c>
      <c r="BI9">
        <v>1142</v>
      </c>
      <c r="BJ9">
        <v>1112</v>
      </c>
      <c r="BK9">
        <v>1246</v>
      </c>
      <c r="BL9">
        <v>1228</v>
      </c>
      <c r="BM9">
        <v>1256</v>
      </c>
      <c r="BN9">
        <v>1307</v>
      </c>
      <c r="BO9">
        <v>1364</v>
      </c>
      <c r="BP9">
        <v>1137</v>
      </c>
      <c r="BQ9">
        <v>701</v>
      </c>
      <c r="BR9">
        <v>1232</v>
      </c>
      <c r="BS9">
        <v>1138</v>
      </c>
      <c r="BT9">
        <v>1131</v>
      </c>
      <c r="BU9">
        <v>964</v>
      </c>
      <c r="BV9">
        <v>1221</v>
      </c>
      <c r="BW9">
        <v>642</v>
      </c>
      <c r="BX9">
        <v>301</v>
      </c>
      <c r="BY9">
        <v>1204</v>
      </c>
      <c r="BZ9">
        <v>1093</v>
      </c>
      <c r="CA9">
        <v>1128</v>
      </c>
      <c r="CB9">
        <v>1291</v>
      </c>
      <c r="CC9">
        <v>1182</v>
      </c>
      <c r="CD9">
        <v>1110</v>
      </c>
      <c r="CE9">
        <v>60</v>
      </c>
      <c r="CF9">
        <v>1173</v>
      </c>
      <c r="CG9">
        <v>929</v>
      </c>
      <c r="CH9">
        <v>1069</v>
      </c>
      <c r="CI9">
        <v>1028</v>
      </c>
      <c r="CJ9">
        <v>1319</v>
      </c>
      <c r="CK9">
        <v>1084</v>
      </c>
      <c r="CL9">
        <v>1091</v>
      </c>
      <c r="CM9">
        <v>1157</v>
      </c>
      <c r="CN9">
        <v>1030</v>
      </c>
      <c r="CO9">
        <v>1147</v>
      </c>
      <c r="CP9">
        <v>1088</v>
      </c>
      <c r="CQ9">
        <v>1364</v>
      </c>
      <c r="CR9">
        <v>983</v>
      </c>
      <c r="CS9">
        <v>747</v>
      </c>
      <c r="CT9">
        <v>1224</v>
      </c>
      <c r="CU9">
        <v>1102</v>
      </c>
      <c r="CV9">
        <v>1142</v>
      </c>
      <c r="CW9">
        <v>1109</v>
      </c>
      <c r="CX9">
        <v>1308</v>
      </c>
      <c r="CY9">
        <v>784</v>
      </c>
      <c r="CZ9">
        <v>250</v>
      </c>
      <c r="DA9">
        <v>1230</v>
      </c>
      <c r="DB9">
        <v>1049</v>
      </c>
      <c r="DC9">
        <v>1091</v>
      </c>
      <c r="DD9">
        <v>1118</v>
      </c>
      <c r="DE9">
        <v>1290</v>
      </c>
      <c r="DF9">
        <v>894</v>
      </c>
      <c r="DG9">
        <v>62</v>
      </c>
      <c r="DH9">
        <v>1185</v>
      </c>
      <c r="DI9">
        <v>784</v>
      </c>
      <c r="DJ9">
        <v>1035</v>
      </c>
      <c r="DK9">
        <v>1114</v>
      </c>
      <c r="DL9">
        <v>1339</v>
      </c>
    </row>
    <row r="10" spans="2:116" x14ac:dyDescent="0.25">
      <c r="B10">
        <v>5163.6865930000004</v>
      </c>
      <c r="C10" t="s">
        <v>7</v>
      </c>
      <c r="D10">
        <v>111</v>
      </c>
      <c r="E10">
        <v>73</v>
      </c>
      <c r="F10">
        <v>131</v>
      </c>
      <c r="G10" s="1">
        <v>75</v>
      </c>
      <c r="H10" s="1">
        <v>112</v>
      </c>
      <c r="I10" s="1">
        <v>101</v>
      </c>
      <c r="J10" s="1">
        <v>101</v>
      </c>
      <c r="K10" s="5">
        <v>117</v>
      </c>
      <c r="L10" s="1">
        <v>95</v>
      </c>
      <c r="M10">
        <v>141</v>
      </c>
      <c r="N10">
        <v>116</v>
      </c>
      <c r="O10">
        <v>120</v>
      </c>
      <c r="P10">
        <v>121</v>
      </c>
      <c r="Q10">
        <v>118</v>
      </c>
      <c r="R10">
        <v>120</v>
      </c>
      <c r="S10">
        <v>83</v>
      </c>
      <c r="T10">
        <v>133</v>
      </c>
      <c r="U10">
        <v>106</v>
      </c>
      <c r="V10">
        <v>125</v>
      </c>
      <c r="W10">
        <v>119</v>
      </c>
      <c r="X10">
        <v>70</v>
      </c>
      <c r="Y10">
        <v>145</v>
      </c>
      <c r="Z10">
        <v>23</v>
      </c>
      <c r="AA10">
        <v>144</v>
      </c>
      <c r="AB10">
        <v>86</v>
      </c>
      <c r="AC10">
        <v>117</v>
      </c>
      <c r="AD10">
        <v>114</v>
      </c>
      <c r="AE10">
        <v>123</v>
      </c>
      <c r="AF10">
        <v>151</v>
      </c>
      <c r="AG10">
        <v>43</v>
      </c>
      <c r="AH10">
        <v>126</v>
      </c>
      <c r="AI10">
        <v>114</v>
      </c>
      <c r="AJ10">
        <v>125</v>
      </c>
      <c r="AK10">
        <v>99</v>
      </c>
      <c r="AL10">
        <v>101</v>
      </c>
      <c r="AM10">
        <v>86</v>
      </c>
      <c r="AN10">
        <v>96</v>
      </c>
      <c r="AO10">
        <v>127</v>
      </c>
      <c r="AP10">
        <v>107</v>
      </c>
      <c r="AQ10">
        <v>126</v>
      </c>
      <c r="AR10">
        <v>110</v>
      </c>
      <c r="AS10">
        <v>113</v>
      </c>
      <c r="AT10">
        <v>119</v>
      </c>
      <c r="AU10">
        <v>74</v>
      </c>
      <c r="AV10">
        <v>135</v>
      </c>
      <c r="AW10">
        <v>122</v>
      </c>
      <c r="AX10">
        <v>128</v>
      </c>
      <c r="AY10">
        <v>114</v>
      </c>
      <c r="AZ10">
        <v>104</v>
      </c>
      <c r="BA10">
        <v>125</v>
      </c>
      <c r="BB10">
        <v>43</v>
      </c>
      <c r="BC10">
        <v>143</v>
      </c>
      <c r="BD10">
        <v>113</v>
      </c>
      <c r="BE10">
        <v>119</v>
      </c>
      <c r="BF10">
        <v>115</v>
      </c>
      <c r="BG10">
        <v>121</v>
      </c>
      <c r="BH10">
        <v>145</v>
      </c>
      <c r="BI10">
        <v>74</v>
      </c>
      <c r="BJ10">
        <v>121</v>
      </c>
      <c r="BK10">
        <v>104</v>
      </c>
      <c r="BL10">
        <v>100</v>
      </c>
      <c r="BM10">
        <v>108</v>
      </c>
      <c r="BN10">
        <v>118</v>
      </c>
      <c r="BO10">
        <v>125</v>
      </c>
      <c r="BP10">
        <v>55</v>
      </c>
      <c r="BQ10">
        <v>117</v>
      </c>
      <c r="BR10">
        <v>104</v>
      </c>
      <c r="BS10">
        <v>81</v>
      </c>
      <c r="BT10">
        <v>77</v>
      </c>
      <c r="BU10">
        <v>17</v>
      </c>
      <c r="BV10">
        <v>97</v>
      </c>
      <c r="BW10">
        <v>44</v>
      </c>
      <c r="BX10">
        <v>105</v>
      </c>
      <c r="BY10">
        <v>115</v>
      </c>
      <c r="BZ10">
        <v>104</v>
      </c>
      <c r="CA10">
        <v>96</v>
      </c>
      <c r="CB10">
        <v>128</v>
      </c>
      <c r="CC10">
        <v>87</v>
      </c>
      <c r="CD10">
        <v>101</v>
      </c>
      <c r="CE10">
        <v>33</v>
      </c>
      <c r="CF10">
        <v>122</v>
      </c>
      <c r="CG10">
        <v>96</v>
      </c>
      <c r="CH10">
        <v>95</v>
      </c>
      <c r="CI10">
        <v>60</v>
      </c>
      <c r="CJ10">
        <v>118</v>
      </c>
      <c r="CK10">
        <v>58</v>
      </c>
      <c r="CL10">
        <v>130</v>
      </c>
      <c r="CM10">
        <v>90</v>
      </c>
      <c r="CN10">
        <v>49</v>
      </c>
      <c r="CO10">
        <v>75</v>
      </c>
      <c r="CP10">
        <v>32</v>
      </c>
      <c r="CQ10">
        <v>125</v>
      </c>
      <c r="CR10">
        <v>76</v>
      </c>
      <c r="CS10">
        <v>122</v>
      </c>
      <c r="CT10">
        <v>125</v>
      </c>
      <c r="CU10">
        <v>89</v>
      </c>
      <c r="CV10">
        <v>107</v>
      </c>
      <c r="CW10">
        <v>79</v>
      </c>
      <c r="CX10">
        <v>137</v>
      </c>
      <c r="CY10">
        <v>72</v>
      </c>
      <c r="CZ10">
        <v>79</v>
      </c>
      <c r="DA10">
        <v>130</v>
      </c>
      <c r="DB10">
        <v>115</v>
      </c>
      <c r="DC10">
        <v>106</v>
      </c>
      <c r="DD10">
        <v>94</v>
      </c>
      <c r="DE10">
        <v>127</v>
      </c>
      <c r="DF10">
        <v>65</v>
      </c>
      <c r="DG10">
        <v>10</v>
      </c>
      <c r="DH10">
        <v>140</v>
      </c>
      <c r="DI10">
        <v>79</v>
      </c>
      <c r="DJ10">
        <v>106</v>
      </c>
      <c r="DK10">
        <v>107</v>
      </c>
      <c r="DL10">
        <v>156</v>
      </c>
    </row>
    <row r="11" spans="2:116" x14ac:dyDescent="0.25">
      <c r="B11">
        <v>1141424.5611639998</v>
      </c>
      <c r="C11" t="s">
        <v>9</v>
      </c>
      <c r="D11">
        <f>SUM(D2:D10)</f>
        <v>3573</v>
      </c>
      <c r="E11">
        <f t="shared" ref="E11:BP11" si="0">SUM(E2:E10)</f>
        <v>3432</v>
      </c>
      <c r="F11">
        <f t="shared" si="0"/>
        <v>3959</v>
      </c>
      <c r="G11">
        <f t="shared" si="0"/>
        <v>3313</v>
      </c>
      <c r="H11">
        <f t="shared" si="0"/>
        <v>3559</v>
      </c>
      <c r="I11">
        <f t="shared" si="0"/>
        <v>3580</v>
      </c>
      <c r="J11">
        <f t="shared" si="0"/>
        <v>3746</v>
      </c>
      <c r="K11" s="4">
        <f t="shared" si="0"/>
        <v>3775</v>
      </c>
      <c r="L11">
        <f t="shared" si="0"/>
        <v>3401</v>
      </c>
      <c r="M11">
        <f t="shared" si="0"/>
        <v>3743</v>
      </c>
      <c r="N11">
        <f t="shared" si="0"/>
        <v>3932</v>
      </c>
      <c r="O11">
        <f t="shared" si="0"/>
        <v>3605</v>
      </c>
      <c r="P11">
        <f t="shared" si="0"/>
        <v>3709</v>
      </c>
      <c r="Q11">
        <f t="shared" si="0"/>
        <v>3873</v>
      </c>
      <c r="R11">
        <f t="shared" si="0"/>
        <v>3824</v>
      </c>
      <c r="S11">
        <f t="shared" si="0"/>
        <v>3685</v>
      </c>
      <c r="T11">
        <f t="shared" si="0"/>
        <v>3398</v>
      </c>
      <c r="U11">
        <f t="shared" si="0"/>
        <v>3898</v>
      </c>
      <c r="V11">
        <f t="shared" si="0"/>
        <v>3683</v>
      </c>
      <c r="W11">
        <f t="shared" si="0"/>
        <v>3841</v>
      </c>
      <c r="X11">
        <f t="shared" si="0"/>
        <v>3400</v>
      </c>
      <c r="Y11">
        <f t="shared" si="0"/>
        <v>4855</v>
      </c>
      <c r="Z11">
        <f t="shared" si="0"/>
        <v>2853</v>
      </c>
      <c r="AA11">
        <f t="shared" si="0"/>
        <v>3956</v>
      </c>
      <c r="AB11">
        <f t="shared" si="0"/>
        <v>3458</v>
      </c>
      <c r="AC11">
        <f t="shared" si="0"/>
        <v>3433</v>
      </c>
      <c r="AD11">
        <f t="shared" si="0"/>
        <v>3831</v>
      </c>
      <c r="AE11">
        <f t="shared" si="0"/>
        <v>4128</v>
      </c>
      <c r="AF11">
        <f t="shared" si="0"/>
        <v>5579</v>
      </c>
      <c r="AG11">
        <f t="shared" si="0"/>
        <v>2933</v>
      </c>
      <c r="AH11">
        <f t="shared" si="0"/>
        <v>3732</v>
      </c>
      <c r="AI11">
        <f t="shared" si="0"/>
        <v>3847</v>
      </c>
      <c r="AJ11">
        <f t="shared" si="0"/>
        <v>4405</v>
      </c>
      <c r="AK11">
        <f t="shared" si="0"/>
        <v>3609</v>
      </c>
      <c r="AL11">
        <f t="shared" si="0"/>
        <v>3725</v>
      </c>
      <c r="AM11">
        <f t="shared" si="0"/>
        <v>3554</v>
      </c>
      <c r="AN11">
        <f t="shared" si="0"/>
        <v>3050</v>
      </c>
      <c r="AO11">
        <f t="shared" si="0"/>
        <v>3187</v>
      </c>
      <c r="AP11">
        <f t="shared" si="0"/>
        <v>3519</v>
      </c>
      <c r="AQ11">
        <f t="shared" si="0"/>
        <v>3793</v>
      </c>
      <c r="AR11">
        <f t="shared" si="0"/>
        <v>3672</v>
      </c>
      <c r="AS11">
        <f t="shared" si="0"/>
        <v>4098</v>
      </c>
      <c r="AT11">
        <f t="shared" si="0"/>
        <v>4365</v>
      </c>
      <c r="AU11">
        <f t="shared" si="0"/>
        <v>3053</v>
      </c>
      <c r="AV11">
        <f t="shared" si="0"/>
        <v>3279</v>
      </c>
      <c r="AW11">
        <f t="shared" si="0"/>
        <v>4086</v>
      </c>
      <c r="AX11">
        <f t="shared" si="0"/>
        <v>3706</v>
      </c>
      <c r="AY11">
        <f t="shared" si="0"/>
        <v>3678</v>
      </c>
      <c r="AZ11">
        <f t="shared" si="0"/>
        <v>3658</v>
      </c>
      <c r="BA11">
        <f t="shared" si="0"/>
        <v>4158</v>
      </c>
      <c r="BB11">
        <f t="shared" si="0"/>
        <v>2277</v>
      </c>
      <c r="BC11">
        <f t="shared" si="0"/>
        <v>3483</v>
      </c>
      <c r="BD11">
        <f t="shared" si="0"/>
        <v>3513</v>
      </c>
      <c r="BE11">
        <f t="shared" si="0"/>
        <v>3382</v>
      </c>
      <c r="BF11">
        <f t="shared" si="0"/>
        <v>3545</v>
      </c>
      <c r="BG11">
        <f t="shared" si="0"/>
        <v>3962</v>
      </c>
      <c r="BH11">
        <f t="shared" si="0"/>
        <v>4922</v>
      </c>
      <c r="BI11">
        <f t="shared" si="0"/>
        <v>3305</v>
      </c>
      <c r="BJ11">
        <f t="shared" si="0"/>
        <v>3221</v>
      </c>
      <c r="BK11">
        <f t="shared" si="0"/>
        <v>3623</v>
      </c>
      <c r="BL11">
        <f t="shared" si="0"/>
        <v>3696</v>
      </c>
      <c r="BM11">
        <f t="shared" si="0"/>
        <v>3711</v>
      </c>
      <c r="BN11">
        <f t="shared" si="0"/>
        <v>4129</v>
      </c>
      <c r="BO11">
        <f t="shared" si="0"/>
        <v>4405</v>
      </c>
      <c r="BP11">
        <f t="shared" si="0"/>
        <v>3396</v>
      </c>
      <c r="BQ11">
        <f t="shared" ref="BQ11:DL11" si="1">SUM(BQ2:BQ10)</f>
        <v>2023</v>
      </c>
      <c r="BR11">
        <f t="shared" si="1"/>
        <v>3514</v>
      </c>
      <c r="BS11">
        <f t="shared" si="1"/>
        <v>3288</v>
      </c>
      <c r="BT11">
        <f t="shared" si="1"/>
        <v>3180</v>
      </c>
      <c r="BU11">
        <f t="shared" si="1"/>
        <v>2956</v>
      </c>
      <c r="BV11">
        <f t="shared" si="1"/>
        <v>3788</v>
      </c>
      <c r="BW11">
        <f t="shared" si="1"/>
        <v>2187</v>
      </c>
      <c r="BX11">
        <f t="shared" si="1"/>
        <v>1000</v>
      </c>
      <c r="BY11">
        <f t="shared" si="1"/>
        <v>3552</v>
      </c>
      <c r="BZ11">
        <f t="shared" si="1"/>
        <v>3019</v>
      </c>
      <c r="CA11">
        <f t="shared" si="1"/>
        <v>3258</v>
      </c>
      <c r="CB11">
        <f t="shared" si="1"/>
        <v>4396</v>
      </c>
      <c r="CC11">
        <f t="shared" si="1"/>
        <v>4159</v>
      </c>
      <c r="CD11">
        <f t="shared" si="1"/>
        <v>3185</v>
      </c>
      <c r="CE11">
        <f t="shared" si="1"/>
        <v>300</v>
      </c>
      <c r="CF11">
        <f t="shared" si="1"/>
        <v>3175</v>
      </c>
      <c r="CG11">
        <f t="shared" si="1"/>
        <v>2607</v>
      </c>
      <c r="CH11">
        <f t="shared" si="1"/>
        <v>2873</v>
      </c>
      <c r="CI11">
        <f t="shared" si="1"/>
        <v>3057</v>
      </c>
      <c r="CJ11">
        <f t="shared" si="1"/>
        <v>4390</v>
      </c>
      <c r="CK11">
        <f t="shared" si="1"/>
        <v>2951</v>
      </c>
      <c r="CL11">
        <f t="shared" si="1"/>
        <v>3443</v>
      </c>
      <c r="CM11">
        <f t="shared" si="1"/>
        <v>3275</v>
      </c>
      <c r="CN11">
        <f t="shared" si="1"/>
        <v>2839</v>
      </c>
      <c r="CO11">
        <f t="shared" si="1"/>
        <v>3242</v>
      </c>
      <c r="CP11">
        <f t="shared" si="1"/>
        <v>3279</v>
      </c>
      <c r="CQ11">
        <f t="shared" si="1"/>
        <v>4405</v>
      </c>
      <c r="CR11">
        <f t="shared" si="1"/>
        <v>2780</v>
      </c>
      <c r="CS11">
        <f t="shared" si="1"/>
        <v>2310</v>
      </c>
      <c r="CT11">
        <f t="shared" si="1"/>
        <v>3510</v>
      </c>
      <c r="CU11">
        <f t="shared" si="1"/>
        <v>3215</v>
      </c>
      <c r="CV11">
        <f t="shared" si="1"/>
        <v>3296</v>
      </c>
      <c r="CW11">
        <f t="shared" si="1"/>
        <v>3260</v>
      </c>
      <c r="CX11">
        <f t="shared" si="1"/>
        <v>4656</v>
      </c>
      <c r="CY11">
        <f t="shared" si="1"/>
        <v>2825</v>
      </c>
      <c r="CZ11">
        <f t="shared" si="1"/>
        <v>910</v>
      </c>
      <c r="DA11">
        <f t="shared" si="1"/>
        <v>3625</v>
      </c>
      <c r="DB11">
        <f t="shared" si="1"/>
        <v>2922</v>
      </c>
      <c r="DC11">
        <f t="shared" si="1"/>
        <v>3073</v>
      </c>
      <c r="DD11">
        <f t="shared" si="1"/>
        <v>3286</v>
      </c>
      <c r="DE11">
        <f t="shared" si="1"/>
        <v>4114</v>
      </c>
      <c r="DF11">
        <f t="shared" si="1"/>
        <v>2430</v>
      </c>
      <c r="DG11">
        <f t="shared" si="1"/>
        <v>169</v>
      </c>
      <c r="DH11">
        <f t="shared" si="1"/>
        <v>3401</v>
      </c>
      <c r="DI11">
        <f t="shared" si="1"/>
        <v>2254</v>
      </c>
      <c r="DJ11">
        <f t="shared" si="1"/>
        <v>2953</v>
      </c>
      <c r="DK11">
        <f t="shared" si="1"/>
        <v>3514</v>
      </c>
      <c r="DL11">
        <f t="shared" si="1"/>
        <v>5891</v>
      </c>
    </row>
    <row r="12" spans="2:116" x14ac:dyDescent="0.25">
      <c r="B12">
        <f>4.660644886*4.660644886</f>
        <v>21.721610753397954</v>
      </c>
      <c r="J12" s="2"/>
      <c r="L12"/>
    </row>
    <row r="13" spans="2:116" x14ac:dyDescent="0.25"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 t="s">
        <v>21</v>
      </c>
      <c r="I13" s="2" t="s">
        <v>22</v>
      </c>
      <c r="J13" t="s">
        <v>23</v>
      </c>
      <c r="K13" s="4" t="s">
        <v>24</v>
      </c>
      <c r="L13" t="s">
        <v>25</v>
      </c>
      <c r="M13" t="s">
        <v>26</v>
      </c>
      <c r="N13" t="s">
        <v>27</v>
      </c>
      <c r="O13" t="s">
        <v>28</v>
      </c>
      <c r="P13" t="s">
        <v>29</v>
      </c>
      <c r="Q13" t="s">
        <v>30</v>
      </c>
      <c r="R13" t="s">
        <v>31</v>
      </c>
      <c r="S13" t="s">
        <v>32</v>
      </c>
      <c r="T13" t="s">
        <v>33</v>
      </c>
      <c r="U13" t="s">
        <v>34</v>
      </c>
      <c r="V13" t="s">
        <v>35</v>
      </c>
      <c r="W13" t="s">
        <v>36</v>
      </c>
      <c r="X13" t="s">
        <v>37</v>
      </c>
      <c r="Y13" t="s">
        <v>38</v>
      </c>
      <c r="Z13" t="s">
        <v>39</v>
      </c>
      <c r="AA13" t="s">
        <v>40</v>
      </c>
      <c r="AB13" t="s">
        <v>41</v>
      </c>
      <c r="AC13" t="s">
        <v>42</v>
      </c>
      <c r="AD13" t="s">
        <v>43</v>
      </c>
      <c r="AE13" t="s">
        <v>44</v>
      </c>
      <c r="AF13" t="s">
        <v>45</v>
      </c>
      <c r="AG13" t="s">
        <v>46</v>
      </c>
      <c r="AH13" t="s">
        <v>47</v>
      </c>
      <c r="AI13" t="s">
        <v>48</v>
      </c>
      <c r="AJ13" t="s">
        <v>49</v>
      </c>
      <c r="AK13" t="s">
        <v>50</v>
      </c>
      <c r="AL13" t="s">
        <v>51</v>
      </c>
      <c r="AM13" t="s">
        <v>52</v>
      </c>
      <c r="AN13" t="s">
        <v>53</v>
      </c>
      <c r="AO13" t="s">
        <v>54</v>
      </c>
      <c r="AP13" t="s">
        <v>55</v>
      </c>
      <c r="AQ13" t="s">
        <v>56</v>
      </c>
      <c r="AR13" t="s">
        <v>57</v>
      </c>
      <c r="AS13" t="s">
        <v>58</v>
      </c>
      <c r="AT13" t="s">
        <v>59</v>
      </c>
      <c r="AU13" t="s">
        <v>60</v>
      </c>
      <c r="AV13" t="s">
        <v>61</v>
      </c>
      <c r="AW13" t="s">
        <v>62</v>
      </c>
      <c r="AX13" t="s">
        <v>63</v>
      </c>
      <c r="AY13" t="s">
        <v>64</v>
      </c>
      <c r="AZ13" t="s">
        <v>65</v>
      </c>
      <c r="BA13" t="s">
        <v>66</v>
      </c>
      <c r="BB13" t="s">
        <v>67</v>
      </c>
      <c r="BC13" t="s">
        <v>68</v>
      </c>
      <c r="BD13" t="s">
        <v>69</v>
      </c>
      <c r="BE13" t="s">
        <v>70</v>
      </c>
      <c r="BF13" t="s">
        <v>71</v>
      </c>
      <c r="BG13" t="s">
        <v>72</v>
      </c>
      <c r="BH13" t="s">
        <v>73</v>
      </c>
      <c r="BI13" t="s">
        <v>74</v>
      </c>
      <c r="BJ13" t="s">
        <v>75</v>
      </c>
      <c r="BK13" t="s">
        <v>76</v>
      </c>
      <c r="BL13" t="s">
        <v>77</v>
      </c>
      <c r="BM13" t="s">
        <v>78</v>
      </c>
      <c r="BN13" t="s">
        <v>79</v>
      </c>
      <c r="BO13" t="s">
        <v>80</v>
      </c>
      <c r="BP13" t="s">
        <v>81</v>
      </c>
      <c r="BQ13" t="s">
        <v>82</v>
      </c>
      <c r="BR13" t="s">
        <v>83</v>
      </c>
      <c r="BS13" t="s">
        <v>84</v>
      </c>
      <c r="BT13" t="s">
        <v>85</v>
      </c>
      <c r="BU13" t="s">
        <v>86</v>
      </c>
      <c r="BV13" t="s">
        <v>87</v>
      </c>
      <c r="BW13" t="s">
        <v>88</v>
      </c>
      <c r="BX13" t="s">
        <v>89</v>
      </c>
      <c r="BY13" t="s">
        <v>90</v>
      </c>
      <c r="BZ13" t="s">
        <v>91</v>
      </c>
      <c r="CA13" t="s">
        <v>92</v>
      </c>
      <c r="CB13" t="s">
        <v>93</v>
      </c>
      <c r="CC13" t="s">
        <v>94</v>
      </c>
      <c r="CD13" t="s">
        <v>95</v>
      </c>
      <c r="CE13" t="s">
        <v>96</v>
      </c>
      <c r="CF13" t="s">
        <v>97</v>
      </c>
      <c r="CG13" t="s">
        <v>98</v>
      </c>
      <c r="CH13" t="s">
        <v>99</v>
      </c>
      <c r="CI13" t="s">
        <v>100</v>
      </c>
      <c r="CJ13" t="s">
        <v>101</v>
      </c>
      <c r="CK13" t="s">
        <v>102</v>
      </c>
      <c r="CL13" t="s">
        <v>103</v>
      </c>
      <c r="CM13" t="s">
        <v>104</v>
      </c>
      <c r="CN13" t="s">
        <v>105</v>
      </c>
      <c r="CO13" t="s">
        <v>106</v>
      </c>
      <c r="CP13" t="s">
        <v>107</v>
      </c>
      <c r="CQ13" t="s">
        <v>108</v>
      </c>
      <c r="CR13" t="s">
        <v>109</v>
      </c>
      <c r="CS13" t="s">
        <v>110</v>
      </c>
      <c r="CT13" t="s">
        <v>111</v>
      </c>
      <c r="CU13" t="s">
        <v>112</v>
      </c>
      <c r="CV13" t="s">
        <v>113</v>
      </c>
      <c r="CW13" t="s">
        <v>114</v>
      </c>
      <c r="CX13" t="s">
        <v>115</v>
      </c>
      <c r="CY13" t="s">
        <v>116</v>
      </c>
      <c r="CZ13" t="s">
        <v>117</v>
      </c>
      <c r="DA13" t="s">
        <v>118</v>
      </c>
      <c r="DB13" t="s">
        <v>119</v>
      </c>
      <c r="DC13" t="s">
        <v>120</v>
      </c>
      <c r="DD13" t="s">
        <v>121</v>
      </c>
      <c r="DE13" t="s">
        <v>122</v>
      </c>
      <c r="DF13" t="s">
        <v>123</v>
      </c>
      <c r="DG13" t="s">
        <v>124</v>
      </c>
      <c r="DH13" t="s">
        <v>125</v>
      </c>
      <c r="DI13" t="s">
        <v>126</v>
      </c>
      <c r="DJ13" t="s">
        <v>127</v>
      </c>
      <c r="DK13" t="s">
        <v>128</v>
      </c>
      <c r="DL13" t="s">
        <v>129</v>
      </c>
    </row>
    <row r="14" spans="2:116" x14ac:dyDescent="0.25">
      <c r="B14">
        <v>1</v>
      </c>
      <c r="C14" t="s">
        <v>1</v>
      </c>
      <c r="D14" s="1">
        <f>(D2*$B$12)/$B2*100</f>
        <v>16.887522292602746</v>
      </c>
      <c r="E14" s="1">
        <f t="shared" ref="E14:BP18" si="2">(E2*$B$12)/$B2*100</f>
        <v>10.465506772880575</v>
      </c>
      <c r="F14" s="1">
        <f t="shared" si="2"/>
        <v>16.41181743928999</v>
      </c>
      <c r="G14" s="1">
        <f t="shared" si="2"/>
        <v>8.3248349329731841</v>
      </c>
      <c r="H14" s="1">
        <f t="shared" si="2"/>
        <v>10.227654346224197</v>
      </c>
      <c r="I14" s="1">
        <f t="shared" si="2"/>
        <v>10.227654346224197</v>
      </c>
      <c r="J14" s="1">
        <f t="shared" si="2"/>
        <v>14.033293172726225</v>
      </c>
      <c r="K14" s="5">
        <f t="shared" si="2"/>
        <v>5.2327533864402875</v>
      </c>
      <c r="L14" s="1">
        <f t="shared" si="2"/>
        <v>10.941211626193329</v>
      </c>
      <c r="M14" s="1">
        <f t="shared" si="2"/>
        <v>11.179064052849705</v>
      </c>
      <c r="N14" s="1">
        <f t="shared" si="2"/>
        <v>14.033293172726225</v>
      </c>
      <c r="O14" s="1">
        <f t="shared" si="2"/>
        <v>8.0869825063168079</v>
      </c>
      <c r="P14" s="1">
        <f t="shared" si="2"/>
        <v>11.654768906162458</v>
      </c>
      <c r="Q14" s="1">
        <f t="shared" si="2"/>
        <v>18.314636852541007</v>
      </c>
      <c r="R14" s="1">
        <f t="shared" si="2"/>
        <v>10.941211626193329</v>
      </c>
      <c r="S14" s="1">
        <f t="shared" si="2"/>
        <v>15.222555306008109</v>
      </c>
      <c r="T14" s="1">
        <f t="shared" si="2"/>
        <v>4.9949009597839105</v>
      </c>
      <c r="U14" s="1">
        <f t="shared" si="2"/>
        <v>13.319735892757095</v>
      </c>
      <c r="V14" s="1">
        <f t="shared" si="2"/>
        <v>19.028194132510137</v>
      </c>
      <c r="W14" s="1">
        <f t="shared" si="2"/>
        <v>12.130473759475212</v>
      </c>
      <c r="X14" s="1">
        <f t="shared" si="2"/>
        <v>8.3248349329731841</v>
      </c>
      <c r="Y14" s="1">
        <f t="shared" si="2"/>
        <v>29.731553332047085</v>
      </c>
      <c r="Z14" s="1">
        <f t="shared" si="2"/>
        <v>0.23785242665637671</v>
      </c>
      <c r="AA14" s="1">
        <f t="shared" si="2"/>
        <v>8.3248349329731841</v>
      </c>
      <c r="AB14" s="1">
        <f t="shared" si="2"/>
        <v>6.6598679463785473</v>
      </c>
      <c r="AC14" s="1">
        <f t="shared" si="2"/>
        <v>5.9463106664094179</v>
      </c>
      <c r="AD14" s="1">
        <f t="shared" si="2"/>
        <v>6.8977203730349244</v>
      </c>
      <c r="AE14" s="1">
        <f t="shared" si="2"/>
        <v>18.790341705853759</v>
      </c>
      <c r="AF14" s="1">
        <f t="shared" si="2"/>
        <v>24.736652372263176</v>
      </c>
      <c r="AG14" s="1">
        <f t="shared" si="2"/>
        <v>8.3248349329731841</v>
      </c>
      <c r="AH14" s="1">
        <f t="shared" si="2"/>
        <v>20.93101354576115</v>
      </c>
      <c r="AI14" s="1">
        <f t="shared" si="2"/>
        <v>14.271145599382601</v>
      </c>
      <c r="AJ14" s="1">
        <f t="shared" si="2"/>
        <v>10.227654346224197</v>
      </c>
      <c r="AK14" s="1">
        <f t="shared" si="2"/>
        <v>11.179064052849705</v>
      </c>
      <c r="AL14" s="1">
        <f t="shared" si="2"/>
        <v>11.179064052849705</v>
      </c>
      <c r="AM14" s="1">
        <f t="shared" si="2"/>
        <v>10.227654346224197</v>
      </c>
      <c r="AN14" s="1">
        <f t="shared" si="2"/>
        <v>6.4220155197221711</v>
      </c>
      <c r="AO14" s="1">
        <f t="shared" si="2"/>
        <v>17.125374719259124</v>
      </c>
      <c r="AP14" s="1">
        <f t="shared" si="2"/>
        <v>11.179064052849705</v>
      </c>
      <c r="AQ14" s="1">
        <f t="shared" si="2"/>
        <v>14.984702879351733</v>
      </c>
      <c r="AR14" s="1">
        <f t="shared" si="2"/>
        <v>10.703359199536951</v>
      </c>
      <c r="AS14" s="1">
        <f t="shared" si="2"/>
        <v>11.892621332818836</v>
      </c>
      <c r="AT14" s="1">
        <f t="shared" si="2"/>
        <v>14.984702879351733</v>
      </c>
      <c r="AU14" s="1">
        <f t="shared" si="2"/>
        <v>12.368326186131588</v>
      </c>
      <c r="AV14" s="1">
        <f t="shared" si="2"/>
        <v>14.271145599382601</v>
      </c>
      <c r="AW14" s="1">
        <f t="shared" si="2"/>
        <v>19.50389898582289</v>
      </c>
      <c r="AX14" s="1">
        <f t="shared" si="2"/>
        <v>12.844031039444342</v>
      </c>
      <c r="AY14" s="1">
        <f t="shared" si="2"/>
        <v>13.319735892757095</v>
      </c>
      <c r="AZ14" s="1">
        <f t="shared" si="2"/>
        <v>14.271145599382601</v>
      </c>
      <c r="BA14" s="1">
        <f t="shared" si="2"/>
        <v>15.222555306008109</v>
      </c>
      <c r="BB14" s="1">
        <f t="shared" si="2"/>
        <v>4.7570485331275343</v>
      </c>
      <c r="BC14" s="1">
        <f t="shared" si="2"/>
        <v>10.941211626193329</v>
      </c>
      <c r="BD14" s="1">
        <f t="shared" si="2"/>
        <v>10.941211626193329</v>
      </c>
      <c r="BE14" s="1">
        <f t="shared" si="2"/>
        <v>18.076784425884629</v>
      </c>
      <c r="BF14" s="1">
        <f t="shared" si="2"/>
        <v>11.654768906162458</v>
      </c>
      <c r="BG14" s="1">
        <f t="shared" si="2"/>
        <v>14.033293172726225</v>
      </c>
      <c r="BH14" s="1">
        <f t="shared" si="2"/>
        <v>26.163766932201437</v>
      </c>
      <c r="BI14" s="1">
        <f t="shared" si="2"/>
        <v>8.3248349329731841</v>
      </c>
      <c r="BJ14" s="1">
        <f t="shared" si="2"/>
        <v>15.936112585977238</v>
      </c>
      <c r="BK14" s="1">
        <f t="shared" si="2"/>
        <v>11.179064052849705</v>
      </c>
      <c r="BL14" s="1">
        <f t="shared" si="2"/>
        <v>13.557588319413473</v>
      </c>
      <c r="BM14" s="1">
        <f t="shared" si="2"/>
        <v>12.844031039444342</v>
      </c>
      <c r="BN14" s="1">
        <f t="shared" si="2"/>
        <v>15.460407732664486</v>
      </c>
      <c r="BO14" s="1">
        <f t="shared" si="2"/>
        <v>10.227654346224197</v>
      </c>
      <c r="BP14" s="1">
        <f t="shared" si="2"/>
        <v>14.033293172726225</v>
      </c>
      <c r="BQ14" s="1">
        <f t="shared" ref="BQ14:DL19" si="3">(BQ2*$B$12)/$B2*100</f>
        <v>21.64457082573028</v>
      </c>
      <c r="BR14" s="1">
        <f t="shared" si="3"/>
        <v>11.179064052849705</v>
      </c>
      <c r="BS14" s="1">
        <f t="shared" si="3"/>
        <v>6.4220155197221711</v>
      </c>
      <c r="BT14" s="1">
        <f t="shared" si="3"/>
        <v>8.5626873596295621</v>
      </c>
      <c r="BU14" s="1">
        <f t="shared" si="3"/>
        <v>4.5191961064711572</v>
      </c>
      <c r="BV14" s="1">
        <f t="shared" si="3"/>
        <v>12.844031039444342</v>
      </c>
      <c r="BW14" s="1">
        <f t="shared" si="3"/>
        <v>8.0869825063168079</v>
      </c>
      <c r="BX14" s="1">
        <f t="shared" si="3"/>
        <v>12.844031039444342</v>
      </c>
      <c r="BY14" s="1">
        <f t="shared" si="3"/>
        <v>13.319735892757095</v>
      </c>
      <c r="BZ14" s="1">
        <f t="shared" si="3"/>
        <v>3.8056388265020273</v>
      </c>
      <c r="CA14" s="1">
        <f t="shared" si="3"/>
        <v>14.508998026038981</v>
      </c>
      <c r="CB14" s="1">
        <f t="shared" si="3"/>
        <v>24.974504798919551</v>
      </c>
      <c r="CC14" s="1">
        <f t="shared" si="3"/>
        <v>25.925914505545055</v>
      </c>
      <c r="CD14" s="1">
        <f t="shared" si="3"/>
        <v>13.557588319413473</v>
      </c>
      <c r="CE14" s="1">
        <f t="shared" si="3"/>
        <v>11.654768906162458</v>
      </c>
      <c r="CF14" s="1">
        <f t="shared" si="3"/>
        <v>17.363227145915499</v>
      </c>
      <c r="CG14" s="1">
        <f t="shared" si="3"/>
        <v>1.6649669865946368</v>
      </c>
      <c r="CH14" s="1">
        <f t="shared" si="3"/>
        <v>9.2762446395986906</v>
      </c>
      <c r="CI14" s="1">
        <f t="shared" si="3"/>
        <v>12.368326186131588</v>
      </c>
      <c r="CJ14" s="1">
        <f t="shared" si="3"/>
        <v>13.319735892757095</v>
      </c>
      <c r="CK14" s="1">
        <f t="shared" si="3"/>
        <v>7.1355727996913005</v>
      </c>
      <c r="CL14" s="1">
        <f t="shared" si="3"/>
        <v>18.076784425884629</v>
      </c>
      <c r="CM14" s="1">
        <f t="shared" si="3"/>
        <v>13.319735892757095</v>
      </c>
      <c r="CN14" s="1">
        <f t="shared" si="3"/>
        <v>6.184163093065794</v>
      </c>
      <c r="CO14" s="1">
        <f t="shared" si="3"/>
        <v>6.8977203730349244</v>
      </c>
      <c r="CP14" s="1">
        <f t="shared" si="3"/>
        <v>5.4706058130966646</v>
      </c>
      <c r="CQ14" s="1">
        <f t="shared" si="3"/>
        <v>10.227654346224197</v>
      </c>
      <c r="CR14" s="1">
        <f t="shared" si="3"/>
        <v>20.93101354576115</v>
      </c>
      <c r="CS14" s="1">
        <f t="shared" si="3"/>
        <v>14.033293172726225</v>
      </c>
      <c r="CT14" s="1">
        <f t="shared" si="3"/>
        <v>18.552489279197381</v>
      </c>
      <c r="CU14" s="1">
        <f t="shared" si="3"/>
        <v>6.4220155197221711</v>
      </c>
      <c r="CV14" s="1">
        <f t="shared" si="3"/>
        <v>13.795440746069849</v>
      </c>
      <c r="CW14" s="1">
        <f t="shared" si="3"/>
        <v>10.941211626193329</v>
      </c>
      <c r="CX14" s="1">
        <f t="shared" si="3"/>
        <v>26.401619358857815</v>
      </c>
      <c r="CY14" s="1">
        <f t="shared" si="3"/>
        <v>21.406718399073903</v>
      </c>
      <c r="CZ14" s="1">
        <f t="shared" si="3"/>
        <v>9.9898019195678209</v>
      </c>
      <c r="DA14" s="1">
        <f t="shared" si="3"/>
        <v>18.552489279197381</v>
      </c>
      <c r="DB14" s="1">
        <f t="shared" si="3"/>
        <v>1.1892621332818836</v>
      </c>
      <c r="DC14" s="1">
        <f t="shared" si="3"/>
        <v>11.179064052849705</v>
      </c>
      <c r="DD14" s="1">
        <f t="shared" si="3"/>
        <v>11.179064052849705</v>
      </c>
      <c r="DE14" s="1">
        <f t="shared" si="3"/>
        <v>7.1355727996913005</v>
      </c>
      <c r="DF14" s="1">
        <f t="shared" si="3"/>
        <v>20.455308692448394</v>
      </c>
      <c r="DG14" s="1">
        <f t="shared" si="3"/>
        <v>2.1406718399073905</v>
      </c>
      <c r="DH14" s="1">
        <f t="shared" si="3"/>
        <v>26.639471785514189</v>
      </c>
      <c r="DI14" s="1">
        <f t="shared" si="3"/>
        <v>0.47570485331275342</v>
      </c>
      <c r="DJ14" s="1">
        <f t="shared" si="3"/>
        <v>18.552489279197381</v>
      </c>
      <c r="DK14" s="1">
        <f t="shared" si="3"/>
        <v>19.741751412479267</v>
      </c>
      <c r="DL14" s="1">
        <f t="shared" si="3"/>
        <v>39.959207678271284</v>
      </c>
    </row>
    <row r="15" spans="2:116" x14ac:dyDescent="0.25">
      <c r="B15">
        <v>2</v>
      </c>
      <c r="C15" t="s">
        <v>0</v>
      </c>
      <c r="D15" s="1">
        <f t="shared" ref="D15:S23" si="4">(D3*$B$12)/$B3*100</f>
        <v>3.6415998224586668</v>
      </c>
      <c r="E15" s="1">
        <f t="shared" si="4"/>
        <v>4.2463499128789604</v>
      </c>
      <c r="F15" s="1">
        <f t="shared" si="4"/>
        <v>4.8380007233623523</v>
      </c>
      <c r="G15" s="1">
        <f t="shared" si="4"/>
        <v>3.8795700746457134</v>
      </c>
      <c r="H15" s="1">
        <f t="shared" si="4"/>
        <v>4.106624260218676</v>
      </c>
      <c r="I15" s="1">
        <f t="shared" si="4"/>
        <v>4.2179681396823403</v>
      </c>
      <c r="J15" s="1">
        <f t="shared" si="4"/>
        <v>4.3336784457916382</v>
      </c>
      <c r="K15" s="5">
        <f t="shared" si="4"/>
        <v>4.6873590040879831</v>
      </c>
      <c r="L15" s="1">
        <f t="shared" si="4"/>
        <v>4.0367614338885343</v>
      </c>
      <c r="M15" s="1">
        <f t="shared" si="4"/>
        <v>4.4624880318378377</v>
      </c>
      <c r="N15" s="1">
        <f t="shared" si="4"/>
        <v>4.5323508581679803</v>
      </c>
      <c r="O15" s="1">
        <f t="shared" si="4"/>
        <v>4.2070520730682555</v>
      </c>
      <c r="P15" s="1">
        <f t="shared" si="4"/>
        <v>4.316212739209103</v>
      </c>
      <c r="Q15" s="1">
        <f t="shared" si="4"/>
        <v>4.5476333514276988</v>
      </c>
      <c r="R15" s="1">
        <f t="shared" si="4"/>
        <v>4.5869311912384036</v>
      </c>
      <c r="S15" s="1">
        <f t="shared" si="4"/>
        <v>4.55418299139615</v>
      </c>
      <c r="T15" s="1">
        <f t="shared" si="2"/>
        <v>4.0367614338885343</v>
      </c>
      <c r="U15" s="1">
        <f t="shared" si="2"/>
        <v>4.5192515782310787</v>
      </c>
      <c r="V15" s="1">
        <f t="shared" si="2"/>
        <v>4.4231901920271337</v>
      </c>
      <c r="W15" s="1">
        <f t="shared" si="2"/>
        <v>4.5672822713330516</v>
      </c>
      <c r="X15" s="1">
        <f t="shared" si="2"/>
        <v>3.9996468074006453</v>
      </c>
      <c r="Y15" s="1">
        <f t="shared" si="2"/>
        <v>6.1129973038874494</v>
      </c>
      <c r="Z15" s="1">
        <f t="shared" si="2"/>
        <v>3.6612487423640192</v>
      </c>
      <c r="AA15" s="1">
        <f t="shared" si="2"/>
        <v>4.7965196702288306</v>
      </c>
      <c r="AB15" s="1">
        <f t="shared" si="2"/>
        <v>3.8926693545826154</v>
      </c>
      <c r="AC15" s="1">
        <f t="shared" si="2"/>
        <v>4.1219067534783944</v>
      </c>
      <c r="AD15" s="1">
        <f t="shared" si="2"/>
        <v>4.5891144045612213</v>
      </c>
      <c r="AE15" s="1">
        <f t="shared" si="2"/>
        <v>4.8816649898186917</v>
      </c>
      <c r="AF15" s="1">
        <f t="shared" si="2"/>
        <v>7.3967267377038137</v>
      </c>
      <c r="AG15" s="1">
        <f t="shared" si="2"/>
        <v>3.6394166091358491</v>
      </c>
      <c r="AH15" s="1">
        <f t="shared" si="2"/>
        <v>4.4952362316800931</v>
      </c>
      <c r="AI15" s="1">
        <f t="shared" si="2"/>
        <v>4.4996026583257267</v>
      </c>
      <c r="AJ15" s="1">
        <f t="shared" si="2"/>
        <v>5.6414232261589889</v>
      </c>
      <c r="AK15" s="1">
        <f t="shared" si="2"/>
        <v>4.2659988327843132</v>
      </c>
      <c r="AL15" s="1">
        <f t="shared" si="2"/>
        <v>4.4253734053499505</v>
      </c>
      <c r="AM15" s="1">
        <f t="shared" si="2"/>
        <v>4.2812813260440317</v>
      </c>
      <c r="AN15" s="1">
        <f t="shared" si="2"/>
        <v>3.534622369640636</v>
      </c>
      <c r="AO15" s="1">
        <f t="shared" si="2"/>
        <v>3.739844421985429</v>
      </c>
      <c r="AP15" s="1">
        <f t="shared" si="2"/>
        <v>3.9952803807550117</v>
      </c>
      <c r="AQ15" s="1">
        <f t="shared" si="2"/>
        <v>4.4865033783888242</v>
      </c>
      <c r="AR15" s="1">
        <f t="shared" si="2"/>
        <v>4.3576937923426247</v>
      </c>
      <c r="AS15" s="1">
        <f t="shared" si="2"/>
        <v>5.0475892023527802</v>
      </c>
      <c r="AT15" s="1">
        <f t="shared" si="2"/>
        <v>5.4449340271054645</v>
      </c>
      <c r="AU15" s="1">
        <f t="shared" si="2"/>
        <v>3.6503326757499335</v>
      </c>
      <c r="AV15" s="1">
        <f t="shared" si="2"/>
        <v>3.8839365012913478</v>
      </c>
      <c r="AW15" s="1">
        <f t="shared" si="2"/>
        <v>4.6829925774423495</v>
      </c>
      <c r="AX15" s="1">
        <f t="shared" si="2"/>
        <v>4.4341062586412177</v>
      </c>
      <c r="AY15" s="1">
        <f t="shared" si="2"/>
        <v>4.2987470326265678</v>
      </c>
      <c r="AZ15" s="1">
        <f t="shared" si="2"/>
        <v>4.2288842062964251</v>
      </c>
      <c r="BA15" s="1">
        <f t="shared" si="2"/>
        <v>5.145833801879542</v>
      </c>
      <c r="BB15" s="1">
        <f t="shared" si="2"/>
        <v>2.6831691737420269</v>
      </c>
      <c r="BC15" s="1">
        <f t="shared" si="2"/>
        <v>4.1786702998716354</v>
      </c>
      <c r="BD15" s="1">
        <f t="shared" si="2"/>
        <v>3.9232343411020527</v>
      </c>
      <c r="BE15" s="1">
        <f t="shared" si="2"/>
        <v>4.0826089136676895</v>
      </c>
      <c r="BF15" s="1">
        <f t="shared" si="2"/>
        <v>4.0957081936045912</v>
      </c>
      <c r="BG15" s="1">
        <f t="shared" si="2"/>
        <v>4.726656843898688</v>
      </c>
      <c r="BH15" s="1">
        <f t="shared" si="2"/>
        <v>6.2483565299021002</v>
      </c>
      <c r="BI15" s="1">
        <f t="shared" si="2"/>
        <v>4.0869753403133231</v>
      </c>
      <c r="BJ15" s="1">
        <f t="shared" si="2"/>
        <v>3.7332947820169777</v>
      </c>
      <c r="BK15" s="1">
        <f t="shared" si="2"/>
        <v>4.1852199398400858</v>
      </c>
      <c r="BL15" s="1">
        <f t="shared" si="2"/>
        <v>4.4646712451606554</v>
      </c>
      <c r="BM15" s="1">
        <f t="shared" si="2"/>
        <v>4.3533273656969911</v>
      </c>
      <c r="BN15" s="1">
        <f t="shared" si="2"/>
        <v>4.9078635496924949</v>
      </c>
      <c r="BO15" s="1">
        <f t="shared" si="2"/>
        <v>5.6414232261589889</v>
      </c>
      <c r="BP15" s="1">
        <f t="shared" si="2"/>
        <v>4.3991748454761472</v>
      </c>
      <c r="BQ15" s="1">
        <f t="shared" si="3"/>
        <v>2.063136590062014</v>
      </c>
      <c r="BR15" s="1">
        <f t="shared" si="3"/>
        <v>3.9428832610074052</v>
      </c>
      <c r="BS15" s="1">
        <f t="shared" si="3"/>
        <v>4.0192957273059982</v>
      </c>
      <c r="BT15" s="1">
        <f t="shared" si="3"/>
        <v>3.7158290754344425</v>
      </c>
      <c r="BU15" s="1">
        <f t="shared" si="3"/>
        <v>3.7114626487888089</v>
      </c>
      <c r="BV15" s="1">
        <f t="shared" si="3"/>
        <v>4.5694654846558684</v>
      </c>
      <c r="BW15" s="1">
        <f t="shared" si="3"/>
        <v>3.0084679588417522</v>
      </c>
      <c r="BX15" s="1">
        <f t="shared" si="3"/>
        <v>0.83617070263889048</v>
      </c>
      <c r="BY15" s="1">
        <f t="shared" si="3"/>
        <v>4.106624260218676</v>
      </c>
      <c r="BZ15" s="1">
        <f t="shared" si="3"/>
        <v>3.672164808978104</v>
      </c>
      <c r="CA15" s="1">
        <f t="shared" si="3"/>
        <v>3.82498974157529</v>
      </c>
      <c r="CB15" s="1">
        <f t="shared" si="3"/>
        <v>5.3859872673894058</v>
      </c>
      <c r="CC15" s="1">
        <f t="shared" si="3"/>
        <v>5.287742667862644</v>
      </c>
      <c r="CD15" s="1">
        <f t="shared" si="3"/>
        <v>3.873020434677263</v>
      </c>
      <c r="CE15" s="1">
        <f t="shared" si="3"/>
        <v>0.23578703886423022</v>
      </c>
      <c r="CF15" s="1">
        <f t="shared" si="3"/>
        <v>3.4407441967595069</v>
      </c>
      <c r="CG15" s="1">
        <f t="shared" si="3"/>
        <v>3.2508046376744328</v>
      </c>
      <c r="CH15" s="1">
        <f t="shared" si="3"/>
        <v>3.2442549977059825</v>
      </c>
      <c r="CI15" s="1">
        <f t="shared" si="3"/>
        <v>3.4865916765386631</v>
      </c>
      <c r="CJ15" s="1">
        <f t="shared" si="3"/>
        <v>5.4143690405860267</v>
      </c>
      <c r="CK15" s="1">
        <f t="shared" si="3"/>
        <v>3.506240596444016</v>
      </c>
      <c r="CL15" s="1">
        <f t="shared" si="3"/>
        <v>3.9887307407865604</v>
      </c>
      <c r="CM15" s="1">
        <f t="shared" si="3"/>
        <v>3.8031576083471199</v>
      </c>
      <c r="CN15" s="1">
        <f t="shared" si="3"/>
        <v>3.4232784901769717</v>
      </c>
      <c r="CO15" s="1">
        <f t="shared" si="3"/>
        <v>3.8533715147719105</v>
      </c>
      <c r="CP15" s="1">
        <f t="shared" si="3"/>
        <v>4.049860713825435</v>
      </c>
      <c r="CQ15" s="1">
        <f t="shared" si="3"/>
        <v>5.6414232261589889</v>
      </c>
      <c r="CR15" s="1">
        <f t="shared" si="3"/>
        <v>3.2464382110287993</v>
      </c>
      <c r="CS15" s="1">
        <f t="shared" si="3"/>
        <v>2.5368938811132913</v>
      </c>
      <c r="CT15" s="1">
        <f t="shared" si="3"/>
        <v>3.8642875813859954</v>
      </c>
      <c r="CU15" s="1">
        <f t="shared" si="3"/>
        <v>3.7616765552135987</v>
      </c>
      <c r="CV15" s="1">
        <f t="shared" si="3"/>
        <v>3.7289283553713441</v>
      </c>
      <c r="CW15" s="1">
        <f t="shared" si="3"/>
        <v>3.7725926218276835</v>
      </c>
      <c r="CX15" s="1">
        <f t="shared" si="3"/>
        <v>5.7702328122051894</v>
      </c>
      <c r="CY15" s="1">
        <f t="shared" si="3"/>
        <v>3.7594933418907814</v>
      </c>
      <c r="CZ15" s="1">
        <f t="shared" si="3"/>
        <v>0.88856782238649712</v>
      </c>
      <c r="DA15" s="1">
        <f t="shared" si="3"/>
        <v>4.0804257003448727</v>
      </c>
      <c r="DB15" s="1">
        <f t="shared" si="3"/>
        <v>3.4625763299876766</v>
      </c>
      <c r="DC15" s="1">
        <f t="shared" si="3"/>
        <v>3.4975077431527475</v>
      </c>
      <c r="DD15" s="1">
        <f t="shared" si="3"/>
        <v>3.6372333958130323</v>
      </c>
      <c r="DE15" s="1">
        <f t="shared" si="3"/>
        <v>5.2004141349499662</v>
      </c>
      <c r="DF15" s="1">
        <f t="shared" si="3"/>
        <v>2.7923298398828744</v>
      </c>
      <c r="DG15" s="1">
        <f t="shared" si="3"/>
        <v>0.1266263727233829</v>
      </c>
      <c r="DH15" s="1">
        <f t="shared" si="3"/>
        <v>3.7311115686941614</v>
      </c>
      <c r="DI15" s="1">
        <f t="shared" si="3"/>
        <v>2.9604372657397793</v>
      </c>
      <c r="DJ15" s="1">
        <f t="shared" si="3"/>
        <v>3.3665149437837312</v>
      </c>
      <c r="DK15" s="1">
        <f t="shared" si="3"/>
        <v>4.0629599937623366</v>
      </c>
      <c r="DL15" s="1">
        <f t="shared" si="3"/>
        <v>8.1783171072722816</v>
      </c>
    </row>
    <row r="16" spans="2:116" x14ac:dyDescent="0.25">
      <c r="B16">
        <v>3</v>
      </c>
      <c r="C16" t="s">
        <v>8</v>
      </c>
      <c r="D16" s="1">
        <f t="shared" si="4"/>
        <v>67.854155573289276</v>
      </c>
      <c r="E16" s="1">
        <f t="shared" si="4"/>
        <v>25.096742472312471</v>
      </c>
      <c r="F16" s="1">
        <f t="shared" si="4"/>
        <v>47.869712493484904</v>
      </c>
      <c r="G16" s="1">
        <f t="shared" si="4"/>
        <v>44.384053816774838</v>
      </c>
      <c r="H16" s="1">
        <f t="shared" si="4"/>
        <v>41.827904120520785</v>
      </c>
      <c r="I16" s="1">
        <f t="shared" si="4"/>
        <v>42.060281365634786</v>
      </c>
      <c r="J16" s="1">
        <f t="shared" si="4"/>
        <v>60.41808372964114</v>
      </c>
      <c r="K16" s="5">
        <f t="shared" si="4"/>
        <v>21.378706550488403</v>
      </c>
      <c r="L16" s="1">
        <f t="shared" si="4"/>
        <v>28.814778394136543</v>
      </c>
      <c r="M16" s="1">
        <f t="shared" si="4"/>
        <v>37.645113708468706</v>
      </c>
      <c r="N16" s="1">
        <f t="shared" si="4"/>
        <v>56.700047807817064</v>
      </c>
      <c r="O16" s="1">
        <f t="shared" si="4"/>
        <v>42.989790346090807</v>
      </c>
      <c r="P16" s="1">
        <f t="shared" si="4"/>
        <v>45.08118555211685</v>
      </c>
      <c r="Q16" s="1">
        <f t="shared" si="4"/>
        <v>55.770538827361051</v>
      </c>
      <c r="R16" s="1">
        <f t="shared" si="4"/>
        <v>34.391832276872648</v>
      </c>
      <c r="S16" s="1">
        <f t="shared" si="4"/>
        <v>36.483227482898684</v>
      </c>
      <c r="T16" s="1">
        <f t="shared" si="2"/>
        <v>29.279532884364549</v>
      </c>
      <c r="U16" s="1">
        <f t="shared" si="2"/>
        <v>55.770538827361051</v>
      </c>
      <c r="V16" s="1">
        <f t="shared" si="2"/>
        <v>32.765191561074616</v>
      </c>
      <c r="W16" s="1">
        <f t="shared" si="2"/>
        <v>50.658239434852945</v>
      </c>
      <c r="X16" s="1">
        <f t="shared" si="2"/>
        <v>58.094311278501088</v>
      </c>
      <c r="Y16" s="1">
        <f t="shared" si="2"/>
        <v>75.057850171823418</v>
      </c>
      <c r="Z16" s="1">
        <f t="shared" si="2"/>
        <v>3.7180359218240699</v>
      </c>
      <c r="AA16" s="1">
        <f t="shared" si="2"/>
        <v>37.877490953582715</v>
      </c>
      <c r="AB16" s="1">
        <f t="shared" si="2"/>
        <v>54.84102984690503</v>
      </c>
      <c r="AC16" s="1">
        <f t="shared" si="2"/>
        <v>31.835682580618595</v>
      </c>
      <c r="AD16" s="1">
        <f t="shared" si="2"/>
        <v>44.616431061888839</v>
      </c>
      <c r="AE16" s="1">
        <f t="shared" si="2"/>
        <v>63.438987916123189</v>
      </c>
      <c r="AF16" s="1">
        <f t="shared" si="2"/>
        <v>75.290227416937412</v>
      </c>
      <c r="AG16" s="1">
        <f t="shared" si="2"/>
        <v>13.710257461726258</v>
      </c>
      <c r="AH16" s="1">
        <f t="shared" si="2"/>
        <v>39.039377179152737</v>
      </c>
      <c r="AI16" s="1">
        <f t="shared" si="2"/>
        <v>51.820125660422974</v>
      </c>
      <c r="AJ16" s="1">
        <f t="shared" si="2"/>
        <v>30.441419109934575</v>
      </c>
      <c r="AK16" s="1">
        <f t="shared" si="2"/>
        <v>42.757413100976805</v>
      </c>
      <c r="AL16" s="1">
        <f t="shared" si="2"/>
        <v>56.235293317589054</v>
      </c>
      <c r="AM16" s="1">
        <f t="shared" si="2"/>
        <v>28.814778394136543</v>
      </c>
      <c r="AN16" s="1">
        <f t="shared" si="2"/>
        <v>23.005347266286435</v>
      </c>
      <c r="AO16" s="1">
        <f t="shared" si="2"/>
        <v>29.74428737459256</v>
      </c>
      <c r="AP16" s="1">
        <f t="shared" si="2"/>
        <v>54.143898111563018</v>
      </c>
      <c r="AQ16" s="1">
        <f t="shared" si="2"/>
        <v>40.433640649836761</v>
      </c>
      <c r="AR16" s="1">
        <f t="shared" si="2"/>
        <v>39.50413166938074</v>
      </c>
      <c r="AS16" s="1">
        <f t="shared" si="2"/>
        <v>58.7914430138431</v>
      </c>
      <c r="AT16" s="1">
        <f t="shared" si="2"/>
        <v>27.420514923452515</v>
      </c>
      <c r="AU16" s="1">
        <f t="shared" si="2"/>
        <v>27.18813767833851</v>
      </c>
      <c r="AV16" s="1">
        <f t="shared" si="2"/>
        <v>29.976664619706561</v>
      </c>
      <c r="AW16" s="1">
        <f t="shared" si="2"/>
        <v>72.269323230455356</v>
      </c>
      <c r="AX16" s="1">
        <f t="shared" si="2"/>
        <v>43.222167591204816</v>
      </c>
      <c r="AY16" s="1">
        <f t="shared" si="2"/>
        <v>48.799221473940918</v>
      </c>
      <c r="AZ16" s="1">
        <f t="shared" si="2"/>
        <v>60.88283821986915</v>
      </c>
      <c r="BA16" s="1">
        <f t="shared" si="2"/>
        <v>41.827904120520785</v>
      </c>
      <c r="BB16" s="1">
        <f t="shared" si="2"/>
        <v>6.9713173534201314</v>
      </c>
      <c r="BC16" s="1">
        <f t="shared" si="2"/>
        <v>31.835682580618595</v>
      </c>
      <c r="BD16" s="1">
        <f t="shared" si="2"/>
        <v>54.608652601791029</v>
      </c>
      <c r="BE16" s="1">
        <f t="shared" si="2"/>
        <v>28.350023903908532</v>
      </c>
      <c r="BF16" s="1">
        <f t="shared" si="2"/>
        <v>42.525035855862804</v>
      </c>
      <c r="BG16" s="1">
        <f t="shared" si="2"/>
        <v>69.016041798859291</v>
      </c>
      <c r="BH16" s="1">
        <f t="shared" si="2"/>
        <v>54.143898111563018</v>
      </c>
      <c r="BI16" s="1">
        <f t="shared" si="2"/>
        <v>26.723383188110507</v>
      </c>
      <c r="BJ16" s="1">
        <f t="shared" si="2"/>
        <v>34.391832276872648</v>
      </c>
      <c r="BK16" s="1">
        <f t="shared" si="2"/>
        <v>54.37627535667702</v>
      </c>
      <c r="BL16" s="1">
        <f t="shared" si="2"/>
        <v>31.835682580618595</v>
      </c>
      <c r="BM16" s="1">
        <f t="shared" si="2"/>
        <v>50.658239434852945</v>
      </c>
      <c r="BN16" s="1">
        <f t="shared" si="2"/>
        <v>68.551287308631288</v>
      </c>
      <c r="BO16" s="1">
        <f t="shared" si="2"/>
        <v>30.441419109934575</v>
      </c>
      <c r="BP16" s="1">
        <f t="shared" si="2"/>
        <v>8.3655808241041569</v>
      </c>
      <c r="BQ16" s="1">
        <f t="shared" si="3"/>
        <v>27.885269413680525</v>
      </c>
      <c r="BR16" s="1">
        <f t="shared" si="3"/>
        <v>57.164802298045082</v>
      </c>
      <c r="BS16" s="1">
        <f t="shared" si="3"/>
        <v>19.75206583469037</v>
      </c>
      <c r="BT16" s="1">
        <f t="shared" si="3"/>
        <v>33.927077786644638</v>
      </c>
      <c r="BU16" s="1">
        <f t="shared" si="3"/>
        <v>36.715604728012693</v>
      </c>
      <c r="BV16" s="1">
        <f t="shared" si="3"/>
        <v>45.313562797230858</v>
      </c>
      <c r="BW16" s="1">
        <f t="shared" si="3"/>
        <v>5.5770538827361049</v>
      </c>
      <c r="BX16" s="1">
        <f t="shared" si="3"/>
        <v>23.470101756514442</v>
      </c>
      <c r="BY16" s="1">
        <f t="shared" si="3"/>
        <v>51.355371170194964</v>
      </c>
      <c r="BZ16" s="1">
        <f t="shared" si="3"/>
        <v>11.386485010586215</v>
      </c>
      <c r="CA16" s="1">
        <f t="shared" si="3"/>
        <v>32.300437070846613</v>
      </c>
      <c r="CB16" s="1">
        <f t="shared" si="3"/>
        <v>70.410305269543329</v>
      </c>
      <c r="CC16" s="1">
        <f t="shared" si="3"/>
        <v>34.159455031758647</v>
      </c>
      <c r="CD16" s="1">
        <f t="shared" si="3"/>
        <v>21.146329305374397</v>
      </c>
      <c r="CE16" s="1">
        <f t="shared" si="3"/>
        <v>8.3655808241041569</v>
      </c>
      <c r="CF16" s="1">
        <f t="shared" si="3"/>
        <v>44.616431061888839</v>
      </c>
      <c r="CG16" s="1">
        <f t="shared" si="3"/>
        <v>7.2036945985341356</v>
      </c>
      <c r="CH16" s="1">
        <f t="shared" si="3"/>
        <v>30.441419109934575</v>
      </c>
      <c r="CI16" s="1">
        <f t="shared" si="3"/>
        <v>56.932425052931066</v>
      </c>
      <c r="CJ16" s="1">
        <f t="shared" si="3"/>
        <v>40.66601789495077</v>
      </c>
      <c r="CK16" s="1">
        <f t="shared" si="3"/>
        <v>19.054934099348358</v>
      </c>
      <c r="CL16" s="1">
        <f t="shared" si="3"/>
        <v>34.62420952198665</v>
      </c>
      <c r="CM16" s="1">
        <f t="shared" si="3"/>
        <v>39.736508914494749</v>
      </c>
      <c r="CN16" s="1">
        <f t="shared" si="3"/>
        <v>16.731161648208314</v>
      </c>
      <c r="CO16" s="1">
        <f t="shared" si="3"/>
        <v>28.582401149022541</v>
      </c>
      <c r="CP16" s="1">
        <f t="shared" si="3"/>
        <v>39.50413166938074</v>
      </c>
      <c r="CQ16" s="1">
        <f t="shared" si="3"/>
        <v>30.441419109934575</v>
      </c>
      <c r="CR16" s="1">
        <f t="shared" si="3"/>
        <v>23.470101756514442</v>
      </c>
      <c r="CS16" s="1">
        <f t="shared" si="3"/>
        <v>23.934856246742452</v>
      </c>
      <c r="CT16" s="1">
        <f t="shared" si="3"/>
        <v>56.932425052931066</v>
      </c>
      <c r="CU16" s="1">
        <f t="shared" si="3"/>
        <v>30.20904186482057</v>
      </c>
      <c r="CV16" s="1">
        <f t="shared" si="3"/>
        <v>43.686922081432819</v>
      </c>
      <c r="CW16" s="1">
        <f t="shared" si="3"/>
        <v>46.01069453257287</v>
      </c>
      <c r="CX16" s="1">
        <f t="shared" si="3"/>
        <v>65.530383122149232</v>
      </c>
      <c r="CY16" s="1">
        <f t="shared" si="3"/>
        <v>26.491005942996498</v>
      </c>
      <c r="CZ16" s="1">
        <f t="shared" si="3"/>
        <v>11.386485010586215</v>
      </c>
      <c r="DA16" s="1">
        <f t="shared" si="3"/>
        <v>55.073407092019032</v>
      </c>
      <c r="DB16" s="1">
        <f t="shared" si="3"/>
        <v>18.357802364006346</v>
      </c>
      <c r="DC16" s="1">
        <f t="shared" si="3"/>
        <v>33.927077786644638</v>
      </c>
      <c r="DD16" s="1">
        <f t="shared" si="3"/>
        <v>66.924646592833255</v>
      </c>
      <c r="DE16" s="1">
        <f t="shared" si="3"/>
        <v>20.913952060260392</v>
      </c>
      <c r="DF16" s="1">
        <f t="shared" si="3"/>
        <v>17.893047873778336</v>
      </c>
      <c r="DG16" s="1">
        <f t="shared" si="3"/>
        <v>3.2532814315960614</v>
      </c>
      <c r="DH16" s="1">
        <f t="shared" si="3"/>
        <v>52.284880150650977</v>
      </c>
      <c r="DI16" s="1">
        <f t="shared" si="3"/>
        <v>2.0913952060260392</v>
      </c>
      <c r="DJ16" s="1">
        <f t="shared" si="3"/>
        <v>34.62420952198665</v>
      </c>
      <c r="DK16" s="1">
        <f t="shared" si="3"/>
        <v>66.692269347719261</v>
      </c>
      <c r="DL16" s="1">
        <f t="shared" si="3"/>
        <v>80.867281299673522</v>
      </c>
    </row>
    <row r="17" spans="1:116" x14ac:dyDescent="0.25">
      <c r="B17">
        <v>4</v>
      </c>
      <c r="C17" t="s">
        <v>2</v>
      </c>
      <c r="D17" s="1">
        <f t="shared" si="4"/>
        <v>0</v>
      </c>
      <c r="E17" s="1">
        <f t="shared" si="2"/>
        <v>0</v>
      </c>
      <c r="F17" s="1">
        <f t="shared" si="2"/>
        <v>0</v>
      </c>
      <c r="G17" s="1">
        <f t="shared" si="2"/>
        <v>0</v>
      </c>
      <c r="H17" s="1">
        <f t="shared" si="2"/>
        <v>0</v>
      </c>
      <c r="I17" s="1">
        <f t="shared" si="2"/>
        <v>0</v>
      </c>
      <c r="J17" s="1">
        <f t="shared" si="2"/>
        <v>0</v>
      </c>
      <c r="K17" s="5">
        <f t="shared" si="2"/>
        <v>0</v>
      </c>
      <c r="L17" s="1">
        <f t="shared" si="2"/>
        <v>0</v>
      </c>
      <c r="M17" s="1">
        <f t="shared" si="2"/>
        <v>0</v>
      </c>
      <c r="N17" s="1">
        <f t="shared" si="2"/>
        <v>0</v>
      </c>
      <c r="O17" s="1">
        <f t="shared" si="2"/>
        <v>0</v>
      </c>
      <c r="P17" s="1">
        <f t="shared" si="2"/>
        <v>0</v>
      </c>
      <c r="Q17" s="1">
        <f t="shared" si="2"/>
        <v>0</v>
      </c>
      <c r="R17" s="1">
        <f t="shared" si="2"/>
        <v>0</v>
      </c>
      <c r="S17" s="1">
        <f t="shared" si="2"/>
        <v>0</v>
      </c>
      <c r="T17" s="1">
        <f t="shared" si="2"/>
        <v>0</v>
      </c>
      <c r="U17" s="1">
        <f t="shared" si="2"/>
        <v>0</v>
      </c>
      <c r="V17" s="1">
        <f t="shared" si="2"/>
        <v>0</v>
      </c>
      <c r="W17" s="1">
        <f t="shared" si="2"/>
        <v>0</v>
      </c>
      <c r="X17" s="1">
        <f t="shared" si="2"/>
        <v>0</v>
      </c>
      <c r="Y17" s="1">
        <f t="shared" si="2"/>
        <v>0.10048818646153945</v>
      </c>
      <c r="Z17" s="1">
        <f t="shared" si="2"/>
        <v>0</v>
      </c>
      <c r="AA17" s="1">
        <f t="shared" si="2"/>
        <v>0</v>
      </c>
      <c r="AB17" s="1">
        <f t="shared" si="2"/>
        <v>0</v>
      </c>
      <c r="AC17" s="1">
        <f t="shared" si="2"/>
        <v>0</v>
      </c>
      <c r="AD17" s="1">
        <f t="shared" si="2"/>
        <v>0</v>
      </c>
      <c r="AE17" s="1">
        <f t="shared" si="2"/>
        <v>0</v>
      </c>
      <c r="AF17" s="1">
        <f t="shared" si="2"/>
        <v>0</v>
      </c>
      <c r="AG17" s="1">
        <f t="shared" si="2"/>
        <v>0</v>
      </c>
      <c r="AH17" s="1">
        <f t="shared" si="2"/>
        <v>0</v>
      </c>
      <c r="AI17" s="1">
        <f t="shared" si="2"/>
        <v>0</v>
      </c>
      <c r="AJ17" s="1">
        <f t="shared" si="2"/>
        <v>0</v>
      </c>
      <c r="AK17" s="1">
        <f t="shared" si="2"/>
        <v>0</v>
      </c>
      <c r="AL17" s="1">
        <f t="shared" si="2"/>
        <v>0</v>
      </c>
      <c r="AM17" s="1">
        <f t="shared" si="2"/>
        <v>0</v>
      </c>
      <c r="AN17" s="1">
        <f t="shared" si="2"/>
        <v>0</v>
      </c>
      <c r="AO17" s="1">
        <f t="shared" si="2"/>
        <v>0</v>
      </c>
      <c r="AP17" s="1">
        <f t="shared" si="2"/>
        <v>0</v>
      </c>
      <c r="AQ17" s="1">
        <f t="shared" si="2"/>
        <v>0</v>
      </c>
      <c r="AR17" s="1">
        <f t="shared" si="2"/>
        <v>0</v>
      </c>
      <c r="AS17" s="1">
        <f t="shared" si="2"/>
        <v>0</v>
      </c>
      <c r="AT17" s="1">
        <f t="shared" si="2"/>
        <v>0</v>
      </c>
      <c r="AU17" s="1">
        <f t="shared" si="2"/>
        <v>0</v>
      </c>
      <c r="AV17" s="1">
        <f t="shared" si="2"/>
        <v>0.10048818646153945</v>
      </c>
      <c r="AW17" s="1">
        <f t="shared" si="2"/>
        <v>0</v>
      </c>
      <c r="AX17" s="1">
        <f t="shared" si="2"/>
        <v>0</v>
      </c>
      <c r="AY17" s="1">
        <f t="shared" si="2"/>
        <v>0</v>
      </c>
      <c r="AZ17" s="1">
        <f t="shared" si="2"/>
        <v>0</v>
      </c>
      <c r="BA17" s="1">
        <f t="shared" si="2"/>
        <v>0</v>
      </c>
      <c r="BB17" s="1">
        <f t="shared" si="2"/>
        <v>0</v>
      </c>
      <c r="BC17" s="1">
        <f t="shared" si="2"/>
        <v>0.10048818646153945</v>
      </c>
      <c r="BD17" s="1">
        <f t="shared" si="2"/>
        <v>0</v>
      </c>
      <c r="BE17" s="1">
        <f t="shared" si="2"/>
        <v>0.10048818646153945</v>
      </c>
      <c r="BF17" s="1">
        <f t="shared" si="2"/>
        <v>0</v>
      </c>
      <c r="BG17" s="1">
        <f t="shared" si="2"/>
        <v>0</v>
      </c>
      <c r="BH17" s="1">
        <f t="shared" si="2"/>
        <v>0</v>
      </c>
      <c r="BI17" s="1">
        <f t="shared" si="2"/>
        <v>0</v>
      </c>
      <c r="BJ17" s="1">
        <f t="shared" si="2"/>
        <v>0</v>
      </c>
      <c r="BK17" s="1">
        <f t="shared" si="2"/>
        <v>0</v>
      </c>
      <c r="BL17" s="1">
        <f t="shared" si="2"/>
        <v>0</v>
      </c>
      <c r="BM17" s="1">
        <f t="shared" si="2"/>
        <v>0</v>
      </c>
      <c r="BN17" s="1">
        <f t="shared" si="2"/>
        <v>0</v>
      </c>
      <c r="BO17" s="1">
        <f t="shared" si="2"/>
        <v>0</v>
      </c>
      <c r="BP17" s="1">
        <f t="shared" si="2"/>
        <v>0.10048818646153945</v>
      </c>
      <c r="BQ17" s="1">
        <f t="shared" si="3"/>
        <v>0</v>
      </c>
      <c r="BR17" s="1">
        <f t="shared" si="3"/>
        <v>0</v>
      </c>
      <c r="BS17" s="1">
        <f t="shared" si="3"/>
        <v>0</v>
      </c>
      <c r="BT17" s="1">
        <f t="shared" si="3"/>
        <v>0</v>
      </c>
      <c r="BU17" s="1">
        <f t="shared" si="3"/>
        <v>0</v>
      </c>
      <c r="BV17" s="1">
        <f t="shared" si="3"/>
        <v>0</v>
      </c>
      <c r="BW17" s="1">
        <f t="shared" si="3"/>
        <v>0</v>
      </c>
      <c r="BX17" s="1">
        <f t="shared" si="3"/>
        <v>0</v>
      </c>
      <c r="BY17" s="1">
        <f t="shared" si="3"/>
        <v>0</v>
      </c>
      <c r="BZ17" s="1">
        <f t="shared" si="3"/>
        <v>0</v>
      </c>
      <c r="CA17" s="1">
        <f t="shared" si="3"/>
        <v>0</v>
      </c>
      <c r="CB17" s="1">
        <f t="shared" si="3"/>
        <v>0</v>
      </c>
      <c r="CC17" s="1">
        <f t="shared" si="3"/>
        <v>0</v>
      </c>
      <c r="CD17" s="1">
        <f t="shared" si="3"/>
        <v>0</v>
      </c>
      <c r="CE17" s="1">
        <f t="shared" si="3"/>
        <v>0</v>
      </c>
      <c r="CF17" s="1">
        <f t="shared" si="3"/>
        <v>0</v>
      </c>
      <c r="CG17" s="1">
        <f t="shared" si="3"/>
        <v>0</v>
      </c>
      <c r="CH17" s="1">
        <f t="shared" si="3"/>
        <v>0</v>
      </c>
      <c r="CI17" s="1">
        <f t="shared" si="3"/>
        <v>0</v>
      </c>
      <c r="CJ17" s="1">
        <f t="shared" si="3"/>
        <v>0</v>
      </c>
      <c r="CK17" s="1">
        <f t="shared" si="3"/>
        <v>0</v>
      </c>
      <c r="CL17" s="1">
        <f t="shared" si="3"/>
        <v>0</v>
      </c>
      <c r="CM17" s="1">
        <f t="shared" si="3"/>
        <v>0</v>
      </c>
      <c r="CN17" s="1">
        <f t="shared" si="3"/>
        <v>0</v>
      </c>
      <c r="CO17" s="1">
        <f t="shared" si="3"/>
        <v>0</v>
      </c>
      <c r="CP17" s="1">
        <f t="shared" si="3"/>
        <v>0</v>
      </c>
      <c r="CQ17" s="1">
        <f t="shared" si="3"/>
        <v>0</v>
      </c>
      <c r="CR17" s="1">
        <f t="shared" si="3"/>
        <v>0</v>
      </c>
      <c r="CS17" s="1">
        <f t="shared" si="3"/>
        <v>0</v>
      </c>
      <c r="CT17" s="1">
        <f t="shared" si="3"/>
        <v>0</v>
      </c>
      <c r="CU17" s="1">
        <f t="shared" si="3"/>
        <v>0</v>
      </c>
      <c r="CV17" s="1">
        <f t="shared" si="3"/>
        <v>0</v>
      </c>
      <c r="CW17" s="1">
        <f t="shared" si="3"/>
        <v>0</v>
      </c>
      <c r="CX17" s="1">
        <f t="shared" si="3"/>
        <v>0</v>
      </c>
      <c r="CY17" s="1">
        <f t="shared" si="3"/>
        <v>0</v>
      </c>
      <c r="CZ17" s="1">
        <f t="shared" si="3"/>
        <v>0.20097637292307891</v>
      </c>
      <c r="DA17" s="1">
        <f t="shared" si="3"/>
        <v>0</v>
      </c>
      <c r="DB17" s="1">
        <f t="shared" si="3"/>
        <v>0</v>
      </c>
      <c r="DC17" s="1">
        <f t="shared" si="3"/>
        <v>0</v>
      </c>
      <c r="DD17" s="1">
        <f t="shared" si="3"/>
        <v>0</v>
      </c>
      <c r="DE17" s="1">
        <f t="shared" si="3"/>
        <v>0</v>
      </c>
      <c r="DF17" s="1">
        <f t="shared" si="3"/>
        <v>0</v>
      </c>
      <c r="DG17" s="1">
        <f t="shared" si="3"/>
        <v>0.10048818646153945</v>
      </c>
      <c r="DH17" s="1">
        <f t="shared" si="3"/>
        <v>0</v>
      </c>
      <c r="DI17" s="1">
        <f t="shared" si="3"/>
        <v>0</v>
      </c>
      <c r="DJ17" s="1">
        <f t="shared" si="3"/>
        <v>0</v>
      </c>
      <c r="DK17" s="1">
        <f t="shared" si="3"/>
        <v>0</v>
      </c>
      <c r="DL17" s="1">
        <f t="shared" si="3"/>
        <v>0.40195274584615781</v>
      </c>
    </row>
    <row r="18" spans="1:116" x14ac:dyDescent="0.25">
      <c r="B18">
        <v>5</v>
      </c>
      <c r="C18" t="s">
        <v>3</v>
      </c>
      <c r="D18" s="1">
        <f t="shared" si="4"/>
        <v>17.407972452017408</v>
      </c>
      <c r="E18" s="1">
        <f t="shared" si="2"/>
        <v>29.751807463447932</v>
      </c>
      <c r="F18" s="1">
        <f t="shared" si="2"/>
        <v>20.573058352384209</v>
      </c>
      <c r="G18" s="1">
        <f t="shared" si="2"/>
        <v>26.270212973044448</v>
      </c>
      <c r="H18" s="1">
        <f t="shared" si="2"/>
        <v>24.687670022861049</v>
      </c>
      <c r="I18" s="1">
        <f t="shared" si="2"/>
        <v>26.586721563081127</v>
      </c>
      <c r="J18" s="1">
        <f t="shared" si="2"/>
        <v>25.953704383007768</v>
      </c>
      <c r="K18" s="5">
        <f t="shared" si="2"/>
        <v>28.802281693337889</v>
      </c>
      <c r="L18" s="1">
        <f t="shared" si="2"/>
        <v>19.307023992237486</v>
      </c>
      <c r="M18" s="1">
        <f t="shared" si="2"/>
        <v>31.967367593704687</v>
      </c>
      <c r="N18" s="1">
        <f t="shared" si="2"/>
        <v>28.485773103301209</v>
      </c>
      <c r="O18" s="1">
        <f t="shared" si="2"/>
        <v>23.73814425275101</v>
      </c>
      <c r="P18" s="1">
        <f t="shared" si="2"/>
        <v>27.53624733319117</v>
      </c>
      <c r="Q18" s="1">
        <f t="shared" si="2"/>
        <v>23.73814425275101</v>
      </c>
      <c r="R18" s="1">
        <f t="shared" si="2"/>
        <v>31.967367593704687</v>
      </c>
      <c r="S18" s="1">
        <f t="shared" si="2"/>
        <v>20.256549762347529</v>
      </c>
      <c r="T18" s="1">
        <f t="shared" si="2"/>
        <v>32.916893363814729</v>
      </c>
      <c r="U18" s="1">
        <f t="shared" si="2"/>
        <v>27.219738743154494</v>
      </c>
      <c r="V18" s="1">
        <f t="shared" si="2"/>
        <v>21.206075532457568</v>
      </c>
      <c r="W18" s="1">
        <f t="shared" si="2"/>
        <v>26.903230153117814</v>
      </c>
      <c r="X18" s="1">
        <f t="shared" si="2"/>
        <v>27.219738743154494</v>
      </c>
      <c r="Y18" s="1">
        <f t="shared" si="2"/>
        <v>27.85275592322785</v>
      </c>
      <c r="Z18" s="1">
        <f t="shared" si="2"/>
        <v>31.650859003668014</v>
      </c>
      <c r="AA18" s="1">
        <f t="shared" si="2"/>
        <v>43.994694015098538</v>
      </c>
      <c r="AB18" s="1">
        <f t="shared" si="2"/>
        <v>29.435298873411252</v>
      </c>
      <c r="AC18" s="1">
        <f t="shared" si="2"/>
        <v>24.054652842787689</v>
      </c>
      <c r="AD18" s="1">
        <f t="shared" si="2"/>
        <v>36.398487854218217</v>
      </c>
      <c r="AE18" s="1">
        <f t="shared" si="2"/>
        <v>26.270212973044448</v>
      </c>
      <c r="AF18" s="1">
        <f t="shared" si="2"/>
        <v>43.678185425061855</v>
      </c>
      <c r="AG18" s="1">
        <f t="shared" si="2"/>
        <v>24.054652842787689</v>
      </c>
      <c r="AH18" s="1">
        <f t="shared" ref="AH18:CS19" si="5">(AH6*$B$12)/$B6*100</f>
        <v>24.371161432824369</v>
      </c>
      <c r="AI18" s="1">
        <f t="shared" si="5"/>
        <v>23.42163566271433</v>
      </c>
      <c r="AJ18" s="1">
        <f t="shared" si="5"/>
        <v>28.485773103301209</v>
      </c>
      <c r="AK18" s="1">
        <f t="shared" si="5"/>
        <v>26.586721563081127</v>
      </c>
      <c r="AL18" s="1">
        <f t="shared" si="5"/>
        <v>27.219738743154494</v>
      </c>
      <c r="AM18" s="1">
        <f t="shared" si="5"/>
        <v>30.384824643521291</v>
      </c>
      <c r="AN18" s="1">
        <f t="shared" si="5"/>
        <v>17.407972452017408</v>
      </c>
      <c r="AO18" s="1">
        <f t="shared" si="5"/>
        <v>25.004178612897732</v>
      </c>
      <c r="AP18" s="1">
        <f t="shared" si="5"/>
        <v>21.206075532457568</v>
      </c>
      <c r="AQ18" s="1">
        <f t="shared" si="5"/>
        <v>27.53624733319117</v>
      </c>
      <c r="AR18" s="1">
        <f t="shared" si="5"/>
        <v>28.16926451326453</v>
      </c>
      <c r="AS18" s="1">
        <f t="shared" si="5"/>
        <v>25.953704383007768</v>
      </c>
      <c r="AT18" s="1">
        <f t="shared" si="5"/>
        <v>46.84327132542866</v>
      </c>
      <c r="AU18" s="1">
        <f t="shared" si="5"/>
        <v>20.889566942420888</v>
      </c>
      <c r="AV18" s="1">
        <f t="shared" si="5"/>
        <v>28.802281693337889</v>
      </c>
      <c r="AW18" s="1">
        <f t="shared" si="5"/>
        <v>32.916893363814729</v>
      </c>
      <c r="AX18" s="1">
        <f t="shared" si="5"/>
        <v>23.42163566271433</v>
      </c>
      <c r="AY18" s="1">
        <f t="shared" si="5"/>
        <v>26.270212973044448</v>
      </c>
      <c r="AZ18" s="1">
        <f t="shared" si="5"/>
        <v>26.270212973044448</v>
      </c>
      <c r="BA18" s="1">
        <f t="shared" si="5"/>
        <v>25.320687202934412</v>
      </c>
      <c r="BB18" s="1">
        <f t="shared" si="5"/>
        <v>13.609869371577247</v>
      </c>
      <c r="BC18" s="1">
        <f t="shared" si="5"/>
        <v>35.448962084108175</v>
      </c>
      <c r="BD18" s="1">
        <f t="shared" si="5"/>
        <v>24.687670022861049</v>
      </c>
      <c r="BE18" s="1">
        <f t="shared" si="5"/>
        <v>20.256549762347529</v>
      </c>
      <c r="BF18" s="1">
        <f t="shared" si="5"/>
        <v>27.53624733319117</v>
      </c>
      <c r="BG18" s="1">
        <f t="shared" si="5"/>
        <v>20.256549762347529</v>
      </c>
      <c r="BH18" s="1">
        <f t="shared" si="5"/>
        <v>43.678185425061855</v>
      </c>
      <c r="BI18" s="1">
        <f t="shared" si="5"/>
        <v>18.674006812164127</v>
      </c>
      <c r="BJ18" s="1">
        <f t="shared" si="5"/>
        <v>18.357498222127447</v>
      </c>
      <c r="BK18" s="1">
        <f t="shared" si="5"/>
        <v>21.522584122494248</v>
      </c>
      <c r="BL18" s="1">
        <f t="shared" si="5"/>
        <v>28.16926451326453</v>
      </c>
      <c r="BM18" s="1">
        <f t="shared" si="5"/>
        <v>22.155601302567611</v>
      </c>
      <c r="BN18" s="1">
        <f t="shared" si="5"/>
        <v>22.472109892604291</v>
      </c>
      <c r="BO18" s="1">
        <f t="shared" si="5"/>
        <v>28.485773103301209</v>
      </c>
      <c r="BP18" s="1">
        <f t="shared" si="5"/>
        <v>21.206075532457568</v>
      </c>
      <c r="BQ18" s="1">
        <f t="shared" si="3"/>
        <v>13.926377961613925</v>
      </c>
      <c r="BR18" s="1">
        <f t="shared" si="3"/>
        <v>20.889566942420888</v>
      </c>
      <c r="BS18" s="1">
        <f t="shared" si="3"/>
        <v>27.85275592322785</v>
      </c>
      <c r="BT18" s="1">
        <f t="shared" si="3"/>
        <v>23.10512707267765</v>
      </c>
      <c r="BU18" s="1">
        <f t="shared" si="3"/>
        <v>26.270212973044448</v>
      </c>
      <c r="BV18" s="1">
        <f t="shared" si="3"/>
        <v>27.219738743154494</v>
      </c>
      <c r="BW18" s="1">
        <f t="shared" si="3"/>
        <v>18.357498222127447</v>
      </c>
      <c r="BX18" s="1">
        <f t="shared" si="3"/>
        <v>14.559395141687286</v>
      </c>
      <c r="BY18" s="1">
        <f t="shared" si="3"/>
        <v>20.573058352384209</v>
      </c>
      <c r="BZ18" s="1">
        <f t="shared" si="3"/>
        <v>18.99051540220081</v>
      </c>
      <c r="CA18" s="1">
        <f t="shared" si="3"/>
        <v>21.839092712530928</v>
      </c>
      <c r="CB18" s="1">
        <f t="shared" si="3"/>
        <v>25.004178612897732</v>
      </c>
      <c r="CC18" s="1">
        <f t="shared" si="3"/>
        <v>33.549910543888096</v>
      </c>
      <c r="CD18" s="1">
        <f t="shared" si="3"/>
        <v>15.508920911797327</v>
      </c>
      <c r="CE18" s="1">
        <f t="shared" si="3"/>
        <v>4.4311202605135218</v>
      </c>
      <c r="CF18" s="1">
        <f t="shared" si="3"/>
        <v>11.077800651283805</v>
      </c>
      <c r="CG18" s="1">
        <f t="shared" si="3"/>
        <v>14.559395141687286</v>
      </c>
      <c r="CH18" s="1">
        <f t="shared" si="3"/>
        <v>15.192412321760646</v>
      </c>
      <c r="CI18" s="1">
        <f t="shared" si="3"/>
        <v>20.256549762347529</v>
      </c>
      <c r="CJ18" s="1">
        <f t="shared" si="3"/>
        <v>44.944219785208581</v>
      </c>
      <c r="CK18" s="1">
        <f t="shared" si="3"/>
        <v>23.73814425275101</v>
      </c>
      <c r="CL18" s="1">
        <f t="shared" si="3"/>
        <v>40.829608114731734</v>
      </c>
      <c r="CM18" s="1">
        <f t="shared" si="3"/>
        <v>17.407972452017408</v>
      </c>
      <c r="CN18" s="1">
        <f t="shared" si="3"/>
        <v>21.839092712530928</v>
      </c>
      <c r="CO18" s="1">
        <f t="shared" si="3"/>
        <v>25.637195792971092</v>
      </c>
      <c r="CP18" s="1">
        <f t="shared" si="3"/>
        <v>25.953704383007768</v>
      </c>
      <c r="CQ18" s="1">
        <f t="shared" si="3"/>
        <v>28.485773103301209</v>
      </c>
      <c r="CR18" s="1">
        <f t="shared" si="3"/>
        <v>12.343835011430524</v>
      </c>
      <c r="CS18" s="1">
        <f t="shared" si="3"/>
        <v>26.270212973044448</v>
      </c>
      <c r="CT18" s="1">
        <f t="shared" si="3"/>
        <v>17.091463861980728</v>
      </c>
      <c r="CU18" s="1">
        <f t="shared" si="3"/>
        <v>31.017841823594654</v>
      </c>
      <c r="CV18" s="1">
        <f t="shared" si="3"/>
        <v>22.472109892604291</v>
      </c>
      <c r="CW18" s="1">
        <f t="shared" si="3"/>
        <v>24.371161432824369</v>
      </c>
      <c r="CX18" s="1">
        <f t="shared" si="3"/>
        <v>27.219738743154494</v>
      </c>
      <c r="CY18" s="1">
        <f t="shared" si="3"/>
        <v>12.343835011430524</v>
      </c>
      <c r="CZ18" s="1">
        <f t="shared" si="3"/>
        <v>20.256549762347529</v>
      </c>
      <c r="DA18" s="1">
        <f t="shared" si="3"/>
        <v>18.674006812164127</v>
      </c>
      <c r="DB18" s="1">
        <f t="shared" si="3"/>
        <v>20.573058352384209</v>
      </c>
      <c r="DC18" s="1">
        <f t="shared" si="3"/>
        <v>20.256549762347529</v>
      </c>
      <c r="DD18" s="1">
        <f t="shared" si="3"/>
        <v>19.623532582274166</v>
      </c>
      <c r="DE18" s="1">
        <f t="shared" si="3"/>
        <v>32.28387618374137</v>
      </c>
      <c r="DF18" s="1">
        <f t="shared" si="3"/>
        <v>7.5962061608803229</v>
      </c>
      <c r="DG18" s="1">
        <f t="shared" si="3"/>
        <v>4.7476288505502025</v>
      </c>
      <c r="DH18" s="1">
        <f t="shared" si="3"/>
        <v>8.5457319309903639</v>
      </c>
      <c r="DI18" s="1">
        <f t="shared" si="3"/>
        <v>7.5962061608803229</v>
      </c>
      <c r="DJ18" s="1">
        <f t="shared" si="3"/>
        <v>12.976852191503884</v>
      </c>
      <c r="DK18" s="1">
        <f t="shared" si="3"/>
        <v>17.724481042054087</v>
      </c>
      <c r="DL18" s="1">
        <f t="shared" si="3"/>
        <v>28.802281693337889</v>
      </c>
    </row>
    <row r="19" spans="1:116" x14ac:dyDescent="0.25">
      <c r="B19">
        <v>6</v>
      </c>
      <c r="C19" t="s">
        <v>4</v>
      </c>
      <c r="D19" s="1">
        <f t="shared" si="4"/>
        <v>0</v>
      </c>
      <c r="E19" s="1">
        <f t="shared" si="4"/>
        <v>0</v>
      </c>
      <c r="F19" s="1">
        <f t="shared" si="4"/>
        <v>0</v>
      </c>
      <c r="G19" s="1">
        <f t="shared" si="4"/>
        <v>0</v>
      </c>
      <c r="H19" s="1">
        <f t="shared" si="4"/>
        <v>0</v>
      </c>
      <c r="I19" s="1">
        <f t="shared" si="4"/>
        <v>0</v>
      </c>
      <c r="J19" s="1">
        <f t="shared" si="4"/>
        <v>0</v>
      </c>
      <c r="K19" s="5">
        <f t="shared" si="4"/>
        <v>0.93237600613158433</v>
      </c>
      <c r="L19" s="1">
        <f t="shared" si="4"/>
        <v>0</v>
      </c>
      <c r="M19" s="1">
        <f t="shared" si="4"/>
        <v>0</v>
      </c>
      <c r="N19" s="1">
        <f t="shared" si="4"/>
        <v>0</v>
      </c>
      <c r="O19" s="1">
        <f t="shared" si="4"/>
        <v>0</v>
      </c>
      <c r="P19" s="1">
        <f t="shared" si="4"/>
        <v>0</v>
      </c>
      <c r="Q19" s="1">
        <f t="shared" si="4"/>
        <v>5.484564741950497E-2</v>
      </c>
      <c r="R19" s="1">
        <f t="shared" si="4"/>
        <v>5.484564741950497E-2</v>
      </c>
      <c r="S19" s="1">
        <f t="shared" si="4"/>
        <v>0</v>
      </c>
      <c r="T19" s="1">
        <f t="shared" ref="T19:CA23" si="6">(T7*$B$12)/$B7*100</f>
        <v>0</v>
      </c>
      <c r="U19" s="1">
        <f t="shared" si="6"/>
        <v>0</v>
      </c>
      <c r="V19" s="1">
        <f t="shared" si="6"/>
        <v>0</v>
      </c>
      <c r="W19" s="1">
        <f t="shared" si="6"/>
        <v>0</v>
      </c>
      <c r="X19" s="1">
        <f t="shared" si="6"/>
        <v>5.484564741950497E-2</v>
      </c>
      <c r="Y19" s="1">
        <f t="shared" si="6"/>
        <v>0.82268471129257437</v>
      </c>
      <c r="Z19" s="1">
        <f t="shared" si="6"/>
        <v>5.484564741950497E-2</v>
      </c>
      <c r="AA19" s="1">
        <f t="shared" si="6"/>
        <v>0</v>
      </c>
      <c r="AB19" s="1">
        <f t="shared" si="6"/>
        <v>0</v>
      </c>
      <c r="AC19" s="1">
        <f t="shared" si="6"/>
        <v>0</v>
      </c>
      <c r="AD19" s="1">
        <f t="shared" si="6"/>
        <v>0</v>
      </c>
      <c r="AE19" s="1">
        <f t="shared" si="6"/>
        <v>0</v>
      </c>
      <c r="AF19" s="1">
        <f t="shared" si="6"/>
        <v>0.32907388451702979</v>
      </c>
      <c r="AG19" s="1">
        <f t="shared" si="6"/>
        <v>0</v>
      </c>
      <c r="AH19" s="1">
        <f t="shared" si="6"/>
        <v>0</v>
      </c>
      <c r="AI19" s="1">
        <f t="shared" si="6"/>
        <v>0</v>
      </c>
      <c r="AJ19" s="1">
        <f t="shared" si="6"/>
        <v>5.484564741950497E-2</v>
      </c>
      <c r="AK19" s="1">
        <f t="shared" si="6"/>
        <v>0</v>
      </c>
      <c r="AL19" s="1">
        <f t="shared" si="6"/>
        <v>0</v>
      </c>
      <c r="AM19" s="1">
        <f t="shared" si="6"/>
        <v>0</v>
      </c>
      <c r="AN19" s="1">
        <f t="shared" si="6"/>
        <v>0</v>
      </c>
      <c r="AO19" s="1">
        <f t="shared" si="6"/>
        <v>0</v>
      </c>
      <c r="AP19" s="1">
        <f t="shared" si="6"/>
        <v>0</v>
      </c>
      <c r="AQ19" s="1">
        <f t="shared" si="6"/>
        <v>0</v>
      </c>
      <c r="AR19" s="1">
        <f t="shared" si="6"/>
        <v>0</v>
      </c>
      <c r="AS19" s="1">
        <f t="shared" si="6"/>
        <v>0</v>
      </c>
      <c r="AT19" s="1">
        <f t="shared" si="6"/>
        <v>0.32907388451702979</v>
      </c>
      <c r="AU19" s="1">
        <f t="shared" si="6"/>
        <v>5.484564741950497E-2</v>
      </c>
      <c r="AV19" s="1">
        <f t="shared" si="6"/>
        <v>0</v>
      </c>
      <c r="AW19" s="1">
        <f t="shared" si="6"/>
        <v>0</v>
      </c>
      <c r="AX19" s="1">
        <f t="shared" si="6"/>
        <v>0</v>
      </c>
      <c r="AY19" s="1">
        <f t="shared" si="6"/>
        <v>0</v>
      </c>
      <c r="AZ19" s="1">
        <f t="shared" si="6"/>
        <v>5.484564741950497E-2</v>
      </c>
      <c r="BA19" s="1">
        <f t="shared" si="6"/>
        <v>0.1645369422585149</v>
      </c>
      <c r="BB19" s="1">
        <f t="shared" si="6"/>
        <v>0</v>
      </c>
      <c r="BC19" s="1">
        <f t="shared" si="6"/>
        <v>0</v>
      </c>
      <c r="BD19" s="1">
        <f t="shared" si="6"/>
        <v>0</v>
      </c>
      <c r="BE19" s="1">
        <f t="shared" si="6"/>
        <v>0</v>
      </c>
      <c r="BF19" s="1">
        <f t="shared" si="6"/>
        <v>0</v>
      </c>
      <c r="BG19" s="1">
        <f t="shared" si="6"/>
        <v>0</v>
      </c>
      <c r="BH19" s="1">
        <f t="shared" si="6"/>
        <v>0</v>
      </c>
      <c r="BI19" s="1">
        <f t="shared" si="6"/>
        <v>0</v>
      </c>
      <c r="BJ19" s="1">
        <f t="shared" si="6"/>
        <v>0</v>
      </c>
      <c r="BK19" s="1">
        <f t="shared" si="6"/>
        <v>0</v>
      </c>
      <c r="BL19" s="1">
        <f t="shared" si="6"/>
        <v>0</v>
      </c>
      <c r="BM19" s="1">
        <f t="shared" si="6"/>
        <v>0</v>
      </c>
      <c r="BN19" s="1">
        <f t="shared" si="6"/>
        <v>0</v>
      </c>
      <c r="BO19" s="1">
        <f t="shared" si="6"/>
        <v>5.484564741950497E-2</v>
      </c>
      <c r="BP19" s="1">
        <f t="shared" si="5"/>
        <v>0</v>
      </c>
      <c r="BQ19" s="1">
        <f t="shared" si="5"/>
        <v>0</v>
      </c>
      <c r="BR19" s="1">
        <f t="shared" si="5"/>
        <v>0</v>
      </c>
      <c r="BS19" s="1">
        <f t="shared" si="5"/>
        <v>0</v>
      </c>
      <c r="BT19" s="1">
        <f t="shared" si="5"/>
        <v>0</v>
      </c>
      <c r="BU19" s="1">
        <f t="shared" si="5"/>
        <v>0</v>
      </c>
      <c r="BV19" s="1">
        <f t="shared" si="5"/>
        <v>5.484564741950497E-2</v>
      </c>
      <c r="BW19" s="1">
        <f t="shared" si="5"/>
        <v>0</v>
      </c>
      <c r="BX19" s="1">
        <f t="shared" si="5"/>
        <v>0</v>
      </c>
      <c r="BY19" s="1">
        <f t="shared" si="5"/>
        <v>0</v>
      </c>
      <c r="BZ19" s="1">
        <f t="shared" si="5"/>
        <v>0</v>
      </c>
      <c r="CA19" s="1">
        <f t="shared" si="5"/>
        <v>0</v>
      </c>
      <c r="CB19" s="1">
        <f t="shared" si="5"/>
        <v>0</v>
      </c>
      <c r="CC19" s="1">
        <f t="shared" si="5"/>
        <v>2.5777454287167334</v>
      </c>
      <c r="CD19" s="1">
        <f t="shared" si="5"/>
        <v>0</v>
      </c>
      <c r="CE19" s="1">
        <f t="shared" si="5"/>
        <v>0</v>
      </c>
      <c r="CF19" s="1">
        <f t="shared" si="5"/>
        <v>0</v>
      </c>
      <c r="CG19" s="1">
        <f t="shared" si="5"/>
        <v>0</v>
      </c>
      <c r="CH19" s="1">
        <f t="shared" si="5"/>
        <v>0</v>
      </c>
      <c r="CI19" s="1">
        <f t="shared" si="5"/>
        <v>0</v>
      </c>
      <c r="CJ19" s="1">
        <f t="shared" si="5"/>
        <v>0.82268471129257437</v>
      </c>
      <c r="CK19" s="1">
        <f t="shared" si="5"/>
        <v>0</v>
      </c>
      <c r="CL19" s="1">
        <f t="shared" si="5"/>
        <v>0</v>
      </c>
      <c r="CM19" s="1">
        <f t="shared" si="5"/>
        <v>0</v>
      </c>
      <c r="CN19" s="1">
        <f t="shared" si="5"/>
        <v>0</v>
      </c>
      <c r="CO19" s="1">
        <f t="shared" si="5"/>
        <v>0</v>
      </c>
      <c r="CP19" s="1">
        <f t="shared" si="5"/>
        <v>5.484564741950497E-2</v>
      </c>
      <c r="CQ19" s="1">
        <f t="shared" si="5"/>
        <v>5.484564741950497E-2</v>
      </c>
      <c r="CR19" s="1">
        <f t="shared" si="5"/>
        <v>0</v>
      </c>
      <c r="CS19" s="1">
        <f t="shared" si="5"/>
        <v>0</v>
      </c>
      <c r="CT19" s="1">
        <f t="shared" si="3"/>
        <v>0</v>
      </c>
      <c r="CU19" s="1">
        <f t="shared" si="3"/>
        <v>0</v>
      </c>
      <c r="CV19" s="1">
        <f t="shared" si="3"/>
        <v>0</v>
      </c>
      <c r="CW19" s="1">
        <f t="shared" si="3"/>
        <v>0</v>
      </c>
      <c r="CX19" s="1">
        <f t="shared" si="3"/>
        <v>1.9195976596826738</v>
      </c>
      <c r="CY19" s="1">
        <f t="shared" si="3"/>
        <v>0</v>
      </c>
      <c r="CZ19" s="1">
        <f t="shared" si="3"/>
        <v>0</v>
      </c>
      <c r="DA19" s="1">
        <f t="shared" si="3"/>
        <v>0</v>
      </c>
      <c r="DB19" s="1">
        <f t="shared" si="3"/>
        <v>0</v>
      </c>
      <c r="DC19" s="1">
        <f t="shared" si="3"/>
        <v>0</v>
      </c>
      <c r="DD19" s="1">
        <f t="shared" si="3"/>
        <v>0</v>
      </c>
      <c r="DE19" s="1">
        <f t="shared" si="3"/>
        <v>0.65814776903405958</v>
      </c>
      <c r="DF19" s="1">
        <f t="shared" si="3"/>
        <v>0</v>
      </c>
      <c r="DG19" s="1">
        <f t="shared" si="3"/>
        <v>0</v>
      </c>
      <c r="DH19" s="1">
        <f t="shared" si="3"/>
        <v>0</v>
      </c>
      <c r="DI19" s="1">
        <f t="shared" ref="BQ19:DL23" si="7">(DI7*$B$12)/$B7*100</f>
        <v>0</v>
      </c>
      <c r="DJ19" s="1">
        <f t="shared" si="7"/>
        <v>0</v>
      </c>
      <c r="DK19" s="1">
        <f t="shared" si="7"/>
        <v>0</v>
      </c>
      <c r="DL19" s="1">
        <f t="shared" si="7"/>
        <v>0.1645369422585149</v>
      </c>
    </row>
    <row r="20" spans="1:116" x14ac:dyDescent="0.25">
      <c r="B20">
        <v>7</v>
      </c>
      <c r="C20" t="s">
        <v>5</v>
      </c>
      <c r="D20" s="1">
        <f t="shared" si="4"/>
        <v>17.298056812466246</v>
      </c>
      <c r="E20" s="1">
        <f t="shared" si="4"/>
        <v>2.2035741162377391</v>
      </c>
      <c r="F20" s="1">
        <f t="shared" si="4"/>
        <v>1.4323231755545303</v>
      </c>
      <c r="G20" s="1">
        <f t="shared" si="4"/>
        <v>2.6442889394852864</v>
      </c>
      <c r="H20" s="1">
        <f t="shared" si="4"/>
        <v>3.7460759976041564</v>
      </c>
      <c r="I20" s="1">
        <f t="shared" si="4"/>
        <v>2.5341102336733994</v>
      </c>
      <c r="J20" s="1">
        <f t="shared" si="4"/>
        <v>2.4239315278615128</v>
      </c>
      <c r="K20" s="5">
        <f t="shared" si="4"/>
        <v>4.6275056440992515</v>
      </c>
      <c r="L20" s="1">
        <f t="shared" si="4"/>
        <v>0.99160835230698241</v>
      </c>
      <c r="M20" s="1">
        <f t="shared" si="4"/>
        <v>2.3137528220496257</v>
      </c>
      <c r="N20" s="1">
        <f t="shared" si="4"/>
        <v>4.6275056440992515</v>
      </c>
      <c r="O20" s="1">
        <f t="shared" si="4"/>
        <v>3.7460759976041564</v>
      </c>
      <c r="P20" s="1">
        <f t="shared" si="4"/>
        <v>2.6442889394852864</v>
      </c>
      <c r="Q20" s="1">
        <f t="shared" si="4"/>
        <v>3.3053611743566078</v>
      </c>
      <c r="R20" s="1">
        <f t="shared" si="4"/>
        <v>5.5089352905943478</v>
      </c>
      <c r="S20" s="1">
        <f t="shared" si="4"/>
        <v>2.5341102336733994</v>
      </c>
      <c r="T20" s="1">
        <f t="shared" si="6"/>
        <v>2.4239315278615128</v>
      </c>
      <c r="U20" s="1">
        <f t="shared" si="6"/>
        <v>4.737684349911139</v>
      </c>
      <c r="V20" s="1">
        <f t="shared" si="6"/>
        <v>2.6442889394852864</v>
      </c>
      <c r="W20" s="1">
        <f t="shared" si="6"/>
        <v>2.5341102336733994</v>
      </c>
      <c r="X20" s="1">
        <f t="shared" si="6"/>
        <v>2.5341102336733994</v>
      </c>
      <c r="Y20" s="1">
        <f t="shared" si="6"/>
        <v>2.9748250569209476</v>
      </c>
      <c r="Z20" s="1">
        <f t="shared" si="6"/>
        <v>3.7460759976041564</v>
      </c>
      <c r="AA20" s="1">
        <f t="shared" si="6"/>
        <v>4.737684349911139</v>
      </c>
      <c r="AB20" s="1">
        <f t="shared" si="6"/>
        <v>5.1783991731586863</v>
      </c>
      <c r="AC20" s="1">
        <f t="shared" si="6"/>
        <v>3.4155398801684953</v>
      </c>
      <c r="AD20" s="1">
        <f t="shared" si="6"/>
        <v>3.6358972917922694</v>
      </c>
      <c r="AE20" s="1">
        <f t="shared" si="6"/>
        <v>2.6442889394852864</v>
      </c>
      <c r="AF20" s="1">
        <f t="shared" si="6"/>
        <v>7.2717945835845388</v>
      </c>
      <c r="AG20" s="1">
        <f t="shared" si="6"/>
        <v>2.0933954104258521</v>
      </c>
      <c r="AH20" s="1">
        <f t="shared" si="6"/>
        <v>0.99160835230698241</v>
      </c>
      <c r="AI20" s="1">
        <f t="shared" si="6"/>
        <v>1.5425018813664173</v>
      </c>
      <c r="AJ20" s="1">
        <f t="shared" si="6"/>
        <v>7.3819732893964245</v>
      </c>
      <c r="AK20" s="1">
        <f t="shared" si="6"/>
        <v>2.3137528220496257</v>
      </c>
      <c r="AL20" s="1">
        <f t="shared" si="6"/>
        <v>3.1951824685447217</v>
      </c>
      <c r="AM20" s="1">
        <f t="shared" si="6"/>
        <v>5.5089352905943478</v>
      </c>
      <c r="AN20" s="1">
        <f t="shared" si="6"/>
        <v>2.0933954104258521</v>
      </c>
      <c r="AO20" s="1">
        <f t="shared" si="6"/>
        <v>1.2119657639307564</v>
      </c>
      <c r="AP20" s="1">
        <f t="shared" si="6"/>
        <v>1.2119657639307564</v>
      </c>
      <c r="AQ20" s="1">
        <f t="shared" si="6"/>
        <v>4.2969695266635908</v>
      </c>
      <c r="AR20" s="1">
        <f t="shared" si="6"/>
        <v>2.2035741162377391</v>
      </c>
      <c r="AS20" s="1">
        <f t="shared" si="6"/>
        <v>2.9748250569209476</v>
      </c>
      <c r="AT20" s="1">
        <f t="shared" si="6"/>
        <v>9.2550112881985029</v>
      </c>
      <c r="AU20" s="1">
        <f t="shared" si="6"/>
        <v>2.4239315278615128</v>
      </c>
      <c r="AV20" s="1">
        <f t="shared" si="6"/>
        <v>2.5341102336733994</v>
      </c>
      <c r="AW20" s="1">
        <f t="shared" si="6"/>
        <v>4.1867908208517042</v>
      </c>
      <c r="AX20" s="1">
        <f t="shared" si="6"/>
        <v>2.9748250569209476</v>
      </c>
      <c r="AY20" s="1">
        <f t="shared" si="6"/>
        <v>2.8646463511090605</v>
      </c>
      <c r="AZ20" s="1">
        <f t="shared" si="6"/>
        <v>2.8646463511090605</v>
      </c>
      <c r="BA20" s="1">
        <f t="shared" si="6"/>
        <v>4.8478630557230256</v>
      </c>
      <c r="BB20" s="1">
        <f t="shared" si="6"/>
        <v>2.4239315278615128</v>
      </c>
      <c r="BC20" s="1">
        <f t="shared" si="6"/>
        <v>4.6275056440992515</v>
      </c>
      <c r="BD20" s="1">
        <f t="shared" si="6"/>
        <v>2.6442889394852864</v>
      </c>
      <c r="BE20" s="1">
        <f t="shared" si="6"/>
        <v>2.2035741162377391</v>
      </c>
      <c r="BF20" s="1">
        <f t="shared" si="6"/>
        <v>2.6442889394852864</v>
      </c>
      <c r="BG20" s="1">
        <f t="shared" si="6"/>
        <v>1.3221444697426432</v>
      </c>
      <c r="BH20" s="1">
        <f t="shared" si="6"/>
        <v>6.6107223487132156</v>
      </c>
      <c r="BI20" s="1">
        <f t="shared" si="6"/>
        <v>0.88142964649509559</v>
      </c>
      <c r="BJ20" s="1">
        <f t="shared" si="6"/>
        <v>0.55089352905943478</v>
      </c>
      <c r="BK20" s="1">
        <f t="shared" si="6"/>
        <v>0.77125094068320865</v>
      </c>
      <c r="BL20" s="1">
        <f t="shared" si="6"/>
        <v>4.4071482324754783</v>
      </c>
      <c r="BM20" s="1">
        <f t="shared" si="6"/>
        <v>1.2119657639307564</v>
      </c>
      <c r="BN20" s="1">
        <f t="shared" si="6"/>
        <v>2.7544676452971739</v>
      </c>
      <c r="BO20" s="1">
        <f t="shared" si="6"/>
        <v>7.3819732893964245</v>
      </c>
      <c r="BP20" s="1">
        <f t="shared" si="6"/>
        <v>2.8646463511090605</v>
      </c>
      <c r="BQ20" s="1">
        <f t="shared" si="7"/>
        <v>0.55089352905943478</v>
      </c>
      <c r="BR20" s="1">
        <f t="shared" si="7"/>
        <v>1.4323231755545303</v>
      </c>
      <c r="BS20" s="1">
        <f t="shared" si="7"/>
        <v>3.0850037627328346</v>
      </c>
      <c r="BT20" s="1">
        <f t="shared" si="7"/>
        <v>1.6526805871783039</v>
      </c>
      <c r="BU20" s="1">
        <f t="shared" si="7"/>
        <v>1.6526805871783039</v>
      </c>
      <c r="BV20" s="1">
        <f t="shared" si="7"/>
        <v>4.5173269382873649</v>
      </c>
      <c r="BW20" s="1">
        <f t="shared" si="7"/>
        <v>0.77125094068320865</v>
      </c>
      <c r="BX20" s="1">
        <f t="shared" si="7"/>
        <v>1.1017870581188696</v>
      </c>
      <c r="BY20" s="1">
        <f t="shared" si="7"/>
        <v>1.1017870581188696</v>
      </c>
      <c r="BZ20" s="1">
        <f t="shared" si="7"/>
        <v>1.6526805871783039</v>
      </c>
      <c r="CA20" s="1">
        <f t="shared" si="7"/>
        <v>1.4323231755545303</v>
      </c>
      <c r="CB20" s="1">
        <f t="shared" si="7"/>
        <v>2.5341102336733994</v>
      </c>
      <c r="CC20" s="1">
        <f t="shared" si="7"/>
        <v>6.5005436429013299</v>
      </c>
      <c r="CD20" s="1">
        <f t="shared" si="7"/>
        <v>0.3305361174356608</v>
      </c>
      <c r="CE20" s="1">
        <f t="shared" si="7"/>
        <v>0</v>
      </c>
      <c r="CF20" s="1">
        <f t="shared" si="7"/>
        <v>0.44071482324754779</v>
      </c>
      <c r="CG20" s="1">
        <f t="shared" si="7"/>
        <v>0.99160835230698241</v>
      </c>
      <c r="CH20" s="1">
        <f t="shared" si="7"/>
        <v>0.55089352905943478</v>
      </c>
      <c r="CI20" s="1">
        <f t="shared" si="7"/>
        <v>1.2119657639307564</v>
      </c>
      <c r="CJ20" s="1">
        <f t="shared" si="7"/>
        <v>9.3651899940103913</v>
      </c>
      <c r="CK20" s="1">
        <f t="shared" si="7"/>
        <v>1.7628592929901912</v>
      </c>
      <c r="CL20" s="1">
        <f t="shared" si="7"/>
        <v>4.5173269382873649</v>
      </c>
      <c r="CM20" s="1">
        <f t="shared" si="7"/>
        <v>0.44071482324754779</v>
      </c>
      <c r="CN20" s="1">
        <f t="shared" si="7"/>
        <v>2.7544676452971739</v>
      </c>
      <c r="CO20" s="1">
        <f t="shared" si="7"/>
        <v>2.4239315278615128</v>
      </c>
      <c r="CP20" s="1">
        <f t="shared" si="7"/>
        <v>3.0850037627328346</v>
      </c>
      <c r="CQ20" s="1">
        <f t="shared" si="7"/>
        <v>7.3819732893964245</v>
      </c>
      <c r="CR20" s="1">
        <f t="shared" si="7"/>
        <v>0.66107223487132161</v>
      </c>
      <c r="CS20" s="1">
        <f t="shared" si="7"/>
        <v>3.7460759976041564</v>
      </c>
      <c r="CT20" s="1">
        <f t="shared" si="7"/>
        <v>1.5425018813664173</v>
      </c>
      <c r="CU20" s="1">
        <f t="shared" si="7"/>
        <v>5.0682204673467988</v>
      </c>
      <c r="CV20" s="1">
        <f t="shared" si="7"/>
        <v>2.4239315278615128</v>
      </c>
      <c r="CW20" s="1">
        <f t="shared" si="7"/>
        <v>2.5341102336733994</v>
      </c>
      <c r="CX20" s="1">
        <f t="shared" si="7"/>
        <v>5.9496501138418951</v>
      </c>
      <c r="CY20" s="1">
        <f t="shared" si="7"/>
        <v>0.44071482324754779</v>
      </c>
      <c r="CZ20" s="1">
        <f t="shared" si="7"/>
        <v>1.8730379988020782</v>
      </c>
      <c r="DA20" s="1">
        <f t="shared" si="7"/>
        <v>2.4239315278615128</v>
      </c>
      <c r="DB20" s="1">
        <f t="shared" si="7"/>
        <v>2.5341102336733994</v>
      </c>
      <c r="DC20" s="1">
        <f t="shared" si="7"/>
        <v>1.8730379988020782</v>
      </c>
      <c r="DD20" s="1">
        <f t="shared" si="7"/>
        <v>1.2119657639307564</v>
      </c>
      <c r="DE20" s="1">
        <f t="shared" si="7"/>
        <v>8.9244751707628431</v>
      </c>
      <c r="DF20" s="1">
        <f t="shared" si="7"/>
        <v>0.55089352905943478</v>
      </c>
      <c r="DG20" s="1">
        <f t="shared" si="7"/>
        <v>0</v>
      </c>
      <c r="DH20" s="1">
        <f t="shared" si="7"/>
        <v>0.3305361174356608</v>
      </c>
      <c r="DI20" s="1">
        <f t="shared" si="7"/>
        <v>0</v>
      </c>
      <c r="DJ20" s="1">
        <f t="shared" si="7"/>
        <v>0.2203574116237739</v>
      </c>
      <c r="DK20" s="1">
        <f t="shared" si="7"/>
        <v>0.66107223487132161</v>
      </c>
      <c r="DL20" s="1">
        <f t="shared" si="7"/>
        <v>3.9664334092279296</v>
      </c>
    </row>
    <row r="21" spans="1:116" x14ac:dyDescent="0.25">
      <c r="B21">
        <v>8</v>
      </c>
      <c r="C21" t="s">
        <v>6</v>
      </c>
      <c r="D21" s="1">
        <f t="shared" si="4"/>
        <v>75.611235986833876</v>
      </c>
      <c r="E21" s="1">
        <f t="shared" si="4"/>
        <v>71.207300174639286</v>
      </c>
      <c r="F21" s="1">
        <f t="shared" si="4"/>
        <v>78.09232658525336</v>
      </c>
      <c r="G21" s="1">
        <f t="shared" si="4"/>
        <v>69.96675487542953</v>
      </c>
      <c r="H21" s="1">
        <f t="shared" si="4"/>
        <v>76.355563166359715</v>
      </c>
      <c r="I21" s="1">
        <f t="shared" si="4"/>
        <v>75.425154191952402</v>
      </c>
      <c r="J21" s="1">
        <f t="shared" si="4"/>
        <v>76.727726756122635</v>
      </c>
      <c r="K21" s="5">
        <f t="shared" si="4"/>
        <v>77.347999405727521</v>
      </c>
      <c r="L21" s="1">
        <f t="shared" si="4"/>
        <v>75.487181456912893</v>
      </c>
      <c r="M21" s="1">
        <f t="shared" si="4"/>
        <v>76.107454106517764</v>
      </c>
      <c r="N21" s="1">
        <f t="shared" si="4"/>
        <v>80.945580773435765</v>
      </c>
      <c r="O21" s="1">
        <f t="shared" si="4"/>
        <v>76.293535901399224</v>
      </c>
      <c r="P21" s="1">
        <f t="shared" si="4"/>
        <v>77.968272055332392</v>
      </c>
      <c r="Q21" s="1">
        <f t="shared" si="4"/>
        <v>77.472053935648475</v>
      </c>
      <c r="R21" s="1">
        <f t="shared" si="4"/>
        <v>77.968272055332392</v>
      </c>
      <c r="S21" s="1">
        <f t="shared" si="4"/>
        <v>74.928936072268513</v>
      </c>
      <c r="T21" s="1">
        <f t="shared" si="6"/>
        <v>70.897163849836843</v>
      </c>
      <c r="U21" s="1">
        <f t="shared" si="6"/>
        <v>80.449362653751862</v>
      </c>
      <c r="V21" s="1">
        <f t="shared" si="6"/>
        <v>75.673263251794353</v>
      </c>
      <c r="W21" s="1">
        <f t="shared" si="6"/>
        <v>77.72016299549044</v>
      </c>
      <c r="X21" s="1">
        <f t="shared" si="6"/>
        <v>68.416073251417359</v>
      </c>
      <c r="Y21" s="1">
        <f t="shared" si="6"/>
        <v>82.558289662408441</v>
      </c>
      <c r="Z21" s="1">
        <f t="shared" si="6"/>
        <v>62.089292225447664</v>
      </c>
      <c r="AA21" s="1">
        <f t="shared" si="6"/>
        <v>76.603672226201667</v>
      </c>
      <c r="AB21" s="1">
        <f t="shared" si="6"/>
        <v>73.502308978177297</v>
      </c>
      <c r="AC21" s="1">
        <f t="shared" si="6"/>
        <v>71.889600089204635</v>
      </c>
      <c r="AD21" s="1">
        <f t="shared" si="6"/>
        <v>77.285972140767029</v>
      </c>
      <c r="AE21" s="1">
        <f t="shared" si="6"/>
        <v>81.255717098238193</v>
      </c>
      <c r="AF21" s="1">
        <f t="shared" si="6"/>
        <v>86.962225474603031</v>
      </c>
      <c r="AG21" s="1">
        <f t="shared" si="6"/>
        <v>64.136191969143738</v>
      </c>
      <c r="AH21" s="1">
        <f t="shared" si="6"/>
        <v>74.742854277387053</v>
      </c>
      <c r="AI21" s="1">
        <f t="shared" si="6"/>
        <v>80.697471713593828</v>
      </c>
      <c r="AJ21" s="1">
        <f t="shared" si="6"/>
        <v>84.605189406104515</v>
      </c>
      <c r="AK21" s="1">
        <f t="shared" si="6"/>
        <v>75.673263251794353</v>
      </c>
      <c r="AL21" s="1">
        <f t="shared" si="6"/>
        <v>73.998527097861214</v>
      </c>
      <c r="AM21" s="1">
        <f t="shared" si="6"/>
        <v>74.060554362821691</v>
      </c>
      <c r="AN21" s="1">
        <f t="shared" si="6"/>
        <v>70.400945730152955</v>
      </c>
      <c r="AO21" s="1">
        <f t="shared" si="6"/>
        <v>65.56281906323494</v>
      </c>
      <c r="AP21" s="1">
        <f t="shared" si="6"/>
        <v>75.921372311636304</v>
      </c>
      <c r="AQ21" s="1">
        <f t="shared" si="6"/>
        <v>77.472053935648475</v>
      </c>
      <c r="AR21" s="1">
        <f t="shared" si="6"/>
        <v>77.037863080925078</v>
      </c>
      <c r="AS21" s="1">
        <f t="shared" si="6"/>
        <v>78.216381115174329</v>
      </c>
      <c r="AT21" s="1">
        <f t="shared" si="6"/>
        <v>82.68234419232941</v>
      </c>
      <c r="AU21" s="1">
        <f t="shared" si="6"/>
        <v>65.066600943551052</v>
      </c>
      <c r="AV21" s="1">
        <f t="shared" si="6"/>
        <v>65.810928123076906</v>
      </c>
      <c r="AW21" s="1">
        <f t="shared" si="6"/>
        <v>79.643008209265531</v>
      </c>
      <c r="AX21" s="1">
        <f t="shared" si="6"/>
        <v>74.80488154234753</v>
      </c>
      <c r="AY21" s="1">
        <f t="shared" si="6"/>
        <v>75.673263251794353</v>
      </c>
      <c r="AZ21" s="1">
        <f t="shared" si="6"/>
        <v>73.502308978177297</v>
      </c>
      <c r="BA21" s="1">
        <f t="shared" si="6"/>
        <v>80.945580773435765</v>
      </c>
      <c r="BB21" s="1">
        <f t="shared" si="6"/>
        <v>55.204265814833583</v>
      </c>
      <c r="BC21" s="1">
        <f t="shared" si="6"/>
        <v>67.485664277010045</v>
      </c>
      <c r="BD21" s="1">
        <f t="shared" si="6"/>
        <v>75.673263251794353</v>
      </c>
      <c r="BE21" s="1">
        <f t="shared" si="6"/>
        <v>68.85026410614077</v>
      </c>
      <c r="BF21" s="1">
        <f t="shared" si="6"/>
        <v>75.115017867149973</v>
      </c>
      <c r="BG21" s="1">
        <f t="shared" si="6"/>
        <v>77.161917610846047</v>
      </c>
      <c r="BH21" s="1">
        <f t="shared" si="6"/>
        <v>85.225462055709372</v>
      </c>
      <c r="BI21" s="1">
        <f t="shared" si="6"/>
        <v>70.835136584876352</v>
      </c>
      <c r="BJ21" s="1">
        <f t="shared" si="6"/>
        <v>68.974318636061753</v>
      </c>
      <c r="BK21" s="1">
        <f t="shared" si="6"/>
        <v>77.285972140767029</v>
      </c>
      <c r="BL21" s="1">
        <f t="shared" si="6"/>
        <v>76.169481371478255</v>
      </c>
      <c r="BM21" s="1">
        <f t="shared" si="6"/>
        <v>77.906244790371886</v>
      </c>
      <c r="BN21" s="1">
        <f t="shared" si="6"/>
        <v>81.069635303356733</v>
      </c>
      <c r="BO21" s="1">
        <f t="shared" si="6"/>
        <v>84.605189406104515</v>
      </c>
      <c r="BP21" s="1">
        <f t="shared" si="6"/>
        <v>70.525000260073924</v>
      </c>
      <c r="BQ21" s="1">
        <f t="shared" si="7"/>
        <v>43.481112737301515</v>
      </c>
      <c r="BR21" s="1">
        <f t="shared" si="7"/>
        <v>76.417590431320207</v>
      </c>
      <c r="BS21" s="1">
        <f t="shared" si="7"/>
        <v>70.587027525034415</v>
      </c>
      <c r="BT21" s="1">
        <f t="shared" si="7"/>
        <v>70.15283667031099</v>
      </c>
      <c r="BU21" s="1">
        <f t="shared" si="7"/>
        <v>59.794283421909633</v>
      </c>
      <c r="BV21" s="1">
        <f t="shared" si="7"/>
        <v>75.735290516754844</v>
      </c>
      <c r="BW21" s="1">
        <f t="shared" si="7"/>
        <v>39.821504104632766</v>
      </c>
      <c r="BX21" s="1">
        <f t="shared" si="7"/>
        <v>18.67020675310664</v>
      </c>
      <c r="BY21" s="1">
        <f t="shared" si="7"/>
        <v>74.680827012426562</v>
      </c>
      <c r="BZ21" s="1">
        <f t="shared" si="7"/>
        <v>67.795800601812488</v>
      </c>
      <c r="CA21" s="1">
        <f t="shared" si="7"/>
        <v>69.96675487542953</v>
      </c>
      <c r="CB21" s="1">
        <f t="shared" si="7"/>
        <v>80.077199063988942</v>
      </c>
      <c r="CC21" s="1">
        <f t="shared" si="7"/>
        <v>73.316227183295851</v>
      </c>
      <c r="CD21" s="1">
        <f t="shared" si="7"/>
        <v>68.85026410614077</v>
      </c>
      <c r="CE21" s="1">
        <f t="shared" si="7"/>
        <v>3.721635897629231</v>
      </c>
      <c r="CF21" s="1">
        <f t="shared" si="7"/>
        <v>72.757981798651457</v>
      </c>
      <c r="CG21" s="1">
        <f t="shared" si="7"/>
        <v>57.623329148292591</v>
      </c>
      <c r="CH21" s="1">
        <f t="shared" si="7"/>
        <v>66.307146242760794</v>
      </c>
      <c r="CI21" s="1">
        <f t="shared" si="7"/>
        <v>63.764028379380818</v>
      </c>
      <c r="CJ21" s="1">
        <f t="shared" si="7"/>
        <v>81.813962482882587</v>
      </c>
      <c r="CK21" s="1">
        <f t="shared" si="7"/>
        <v>67.237555217168094</v>
      </c>
      <c r="CL21" s="1">
        <f t="shared" si="7"/>
        <v>67.671746071891519</v>
      </c>
      <c r="CM21" s="1">
        <f t="shared" si="7"/>
        <v>71.765545559283666</v>
      </c>
      <c r="CN21" s="1">
        <f t="shared" si="7"/>
        <v>63.888082909301794</v>
      </c>
      <c r="CO21" s="1">
        <f t="shared" si="7"/>
        <v>71.145272909678795</v>
      </c>
      <c r="CP21" s="1">
        <f t="shared" si="7"/>
        <v>67.485664277010045</v>
      </c>
      <c r="CQ21" s="1">
        <f t="shared" si="7"/>
        <v>84.605189406104515</v>
      </c>
      <c r="CR21" s="1">
        <f t="shared" si="7"/>
        <v>60.972801456158898</v>
      </c>
      <c r="CS21" s="1">
        <f t="shared" si="7"/>
        <v>46.33436692548392</v>
      </c>
      <c r="CT21" s="1">
        <f t="shared" si="7"/>
        <v>75.921372311636304</v>
      </c>
      <c r="CU21" s="1">
        <f t="shared" si="7"/>
        <v>68.354045986456867</v>
      </c>
      <c r="CV21" s="1">
        <f t="shared" si="7"/>
        <v>70.835136584876352</v>
      </c>
      <c r="CW21" s="1">
        <f t="shared" si="7"/>
        <v>68.788236841180279</v>
      </c>
      <c r="CX21" s="1">
        <f t="shared" si="7"/>
        <v>81.131662568317225</v>
      </c>
      <c r="CY21" s="1">
        <f t="shared" si="7"/>
        <v>48.629375729021945</v>
      </c>
      <c r="CZ21" s="1">
        <f t="shared" si="7"/>
        <v>15.506816240121793</v>
      </c>
      <c r="DA21" s="1">
        <f t="shared" si="7"/>
        <v>76.293535901399224</v>
      </c>
      <c r="DB21" s="1">
        <f t="shared" si="7"/>
        <v>65.066600943551052</v>
      </c>
      <c r="DC21" s="1">
        <f t="shared" si="7"/>
        <v>67.671746071891519</v>
      </c>
      <c r="DD21" s="1">
        <f t="shared" si="7"/>
        <v>69.346482225824658</v>
      </c>
      <c r="DE21" s="1">
        <f t="shared" si="7"/>
        <v>80.015171799028465</v>
      </c>
      <c r="DF21" s="1">
        <f t="shared" si="7"/>
        <v>55.452374874675534</v>
      </c>
      <c r="DG21" s="1">
        <f t="shared" si="7"/>
        <v>3.8456904275502053</v>
      </c>
      <c r="DH21" s="1">
        <f t="shared" si="7"/>
        <v>73.502308978177297</v>
      </c>
      <c r="DI21" s="1">
        <f t="shared" si="7"/>
        <v>48.629375729021945</v>
      </c>
      <c r="DJ21" s="1">
        <f t="shared" si="7"/>
        <v>64.198219234104229</v>
      </c>
      <c r="DK21" s="1">
        <f t="shared" si="7"/>
        <v>69.098373165982721</v>
      </c>
      <c r="DL21" s="1">
        <f t="shared" si="7"/>
        <v>83.05450778209233</v>
      </c>
    </row>
    <row r="22" spans="1:116" x14ac:dyDescent="0.25">
      <c r="B22">
        <v>9</v>
      </c>
      <c r="C22" t="s">
        <v>7</v>
      </c>
      <c r="D22" s="1">
        <f>(D10*$B$12)/$B10*100</f>
        <v>46.693360454829083</v>
      </c>
      <c r="E22" s="1">
        <f t="shared" si="4"/>
        <v>30.708246064887589</v>
      </c>
      <c r="F22" s="1">
        <f t="shared" si="4"/>
        <v>55.106578554798283</v>
      </c>
      <c r="G22" s="1">
        <f t="shared" si="4"/>
        <v>31.549567874884509</v>
      </c>
      <c r="H22" s="1">
        <f t="shared" si="4"/>
        <v>47.114021359827532</v>
      </c>
      <c r="I22" s="1">
        <f t="shared" si="4"/>
        <v>42.486751404844469</v>
      </c>
      <c r="J22" s="1">
        <f t="shared" si="4"/>
        <v>42.486751404844469</v>
      </c>
      <c r="K22" s="5">
        <f t="shared" si="4"/>
        <v>49.217325884819829</v>
      </c>
      <c r="L22" s="1">
        <f t="shared" si="4"/>
        <v>39.962785974853716</v>
      </c>
      <c r="M22" s="1">
        <f t="shared" si="4"/>
        <v>59.313187604782868</v>
      </c>
      <c r="N22" s="1">
        <f t="shared" si="4"/>
        <v>48.796664979821372</v>
      </c>
      <c r="O22" s="1">
        <f t="shared" si="4"/>
        <v>50.479308599815219</v>
      </c>
      <c r="P22" s="1">
        <f t="shared" si="4"/>
        <v>50.899969504813669</v>
      </c>
      <c r="Q22" s="1">
        <f t="shared" si="4"/>
        <v>49.637986789818292</v>
      </c>
      <c r="R22" s="1">
        <f t="shared" si="4"/>
        <v>50.479308599815219</v>
      </c>
      <c r="S22" s="1">
        <f t="shared" si="4"/>
        <v>34.914855114872189</v>
      </c>
      <c r="T22" s="1">
        <f t="shared" si="6"/>
        <v>55.947900364795188</v>
      </c>
      <c r="U22" s="1">
        <f t="shared" si="6"/>
        <v>44.590055929836772</v>
      </c>
      <c r="V22" s="1">
        <f t="shared" si="6"/>
        <v>52.582613124807509</v>
      </c>
      <c r="W22" s="1">
        <f t="shared" si="6"/>
        <v>50.058647694816763</v>
      </c>
      <c r="X22" s="1">
        <f t="shared" si="6"/>
        <v>29.44626334989221</v>
      </c>
      <c r="Y22" s="1">
        <f t="shared" si="6"/>
        <v>60.995831224776708</v>
      </c>
      <c r="Z22" s="1">
        <f t="shared" si="6"/>
        <v>9.6752008149645832</v>
      </c>
      <c r="AA22" s="1">
        <f t="shared" si="6"/>
        <v>60.575170319778259</v>
      </c>
      <c r="AB22" s="1">
        <f t="shared" si="6"/>
        <v>36.176837829867573</v>
      </c>
      <c r="AC22" s="1">
        <f t="shared" si="6"/>
        <v>49.217325884819829</v>
      </c>
      <c r="AD22" s="1">
        <f t="shared" si="6"/>
        <v>47.955343169824452</v>
      </c>
      <c r="AE22" s="1">
        <f t="shared" si="6"/>
        <v>51.741291314810603</v>
      </c>
      <c r="AF22" s="1">
        <f t="shared" si="6"/>
        <v>63.519796654767482</v>
      </c>
      <c r="AG22" s="1">
        <f t="shared" si="6"/>
        <v>18.088418914933786</v>
      </c>
      <c r="AH22" s="1">
        <f t="shared" si="6"/>
        <v>53.003274029805979</v>
      </c>
      <c r="AI22" s="1">
        <f t="shared" si="6"/>
        <v>47.955343169824452</v>
      </c>
      <c r="AJ22" s="1">
        <f t="shared" si="6"/>
        <v>52.582613124807509</v>
      </c>
      <c r="AK22" s="1">
        <f t="shared" si="6"/>
        <v>41.645429594847556</v>
      </c>
      <c r="AL22" s="1">
        <f t="shared" si="6"/>
        <v>42.486751404844469</v>
      </c>
      <c r="AM22" s="1">
        <f t="shared" si="6"/>
        <v>36.176837829867573</v>
      </c>
      <c r="AN22" s="1">
        <f t="shared" si="6"/>
        <v>40.383446879852173</v>
      </c>
      <c r="AO22" s="1">
        <f t="shared" si="6"/>
        <v>53.423934934804443</v>
      </c>
      <c r="AP22" s="1">
        <f t="shared" si="6"/>
        <v>45.010716834835243</v>
      </c>
      <c r="AQ22" s="1">
        <f t="shared" si="6"/>
        <v>53.003274029805979</v>
      </c>
      <c r="AR22" s="1">
        <f t="shared" si="6"/>
        <v>46.272699549830612</v>
      </c>
      <c r="AS22" s="1">
        <f t="shared" si="6"/>
        <v>47.534682264825989</v>
      </c>
      <c r="AT22" s="1">
        <f t="shared" si="6"/>
        <v>50.058647694816763</v>
      </c>
      <c r="AU22" s="1">
        <f t="shared" si="6"/>
        <v>31.128906969886049</v>
      </c>
      <c r="AV22" s="1">
        <f t="shared" si="6"/>
        <v>56.789222174792123</v>
      </c>
      <c r="AW22" s="1">
        <f t="shared" si="6"/>
        <v>51.320630409812139</v>
      </c>
      <c r="AX22" s="1">
        <f t="shared" si="6"/>
        <v>53.844595839802899</v>
      </c>
      <c r="AY22" s="1">
        <f t="shared" si="6"/>
        <v>47.955343169824452</v>
      </c>
      <c r="AZ22" s="1">
        <f t="shared" si="6"/>
        <v>43.748734119839852</v>
      </c>
      <c r="BA22" s="1">
        <f t="shared" si="6"/>
        <v>52.582613124807509</v>
      </c>
      <c r="BB22" s="1">
        <f t="shared" si="6"/>
        <v>18.088418914933786</v>
      </c>
      <c r="BC22" s="1">
        <f t="shared" si="6"/>
        <v>60.154509414779803</v>
      </c>
      <c r="BD22" s="1">
        <f t="shared" si="6"/>
        <v>47.534682264825989</v>
      </c>
      <c r="BE22" s="1">
        <f t="shared" si="6"/>
        <v>50.058647694816763</v>
      </c>
      <c r="BF22" s="1">
        <f t="shared" si="6"/>
        <v>48.376004074822923</v>
      </c>
      <c r="BG22" s="1">
        <f t="shared" si="6"/>
        <v>50.899969504813669</v>
      </c>
      <c r="BH22" s="1">
        <f t="shared" si="6"/>
        <v>60.995831224776708</v>
      </c>
      <c r="BI22" s="1">
        <f t="shared" si="6"/>
        <v>31.128906969886049</v>
      </c>
      <c r="BJ22" s="1">
        <f t="shared" si="6"/>
        <v>50.899969504813669</v>
      </c>
      <c r="BK22" s="1">
        <f t="shared" si="6"/>
        <v>43.748734119839852</v>
      </c>
      <c r="BL22" s="1">
        <f t="shared" si="6"/>
        <v>42.066090499846013</v>
      </c>
      <c r="BM22" s="1">
        <f t="shared" si="6"/>
        <v>45.431377739833692</v>
      </c>
      <c r="BN22" s="1">
        <f t="shared" si="6"/>
        <v>49.637986789818292</v>
      </c>
      <c r="BO22" s="1">
        <f t="shared" si="6"/>
        <v>52.582613124807509</v>
      </c>
      <c r="BP22" s="1">
        <f t="shared" si="6"/>
        <v>23.136349774915306</v>
      </c>
      <c r="BQ22" s="1">
        <f t="shared" si="7"/>
        <v>49.217325884819829</v>
      </c>
      <c r="BR22" s="1">
        <f t="shared" si="7"/>
        <v>43.748734119839852</v>
      </c>
      <c r="BS22" s="1">
        <f t="shared" si="7"/>
        <v>34.073533304875269</v>
      </c>
      <c r="BT22" s="1">
        <f t="shared" si="7"/>
        <v>32.390889684881429</v>
      </c>
      <c r="BU22" s="1">
        <f t="shared" si="7"/>
        <v>7.1512353849738224</v>
      </c>
      <c r="BV22" s="1">
        <f t="shared" si="7"/>
        <v>40.804107784850629</v>
      </c>
      <c r="BW22" s="1">
        <f t="shared" si="7"/>
        <v>18.509079819932246</v>
      </c>
      <c r="BX22" s="1">
        <f t="shared" si="7"/>
        <v>44.169395024838309</v>
      </c>
      <c r="BY22" s="1">
        <f t="shared" si="7"/>
        <v>48.376004074822923</v>
      </c>
      <c r="BZ22" s="1">
        <f t="shared" si="7"/>
        <v>43.748734119839852</v>
      </c>
      <c r="CA22" s="1">
        <f t="shared" si="7"/>
        <v>40.383446879852173</v>
      </c>
      <c r="CB22" s="1">
        <f t="shared" si="7"/>
        <v>53.844595839802899</v>
      </c>
      <c r="CC22" s="1">
        <f t="shared" si="7"/>
        <v>36.597498734866029</v>
      </c>
      <c r="CD22" s="1">
        <f t="shared" si="7"/>
        <v>42.486751404844469</v>
      </c>
      <c r="CE22" s="1">
        <f t="shared" si="7"/>
        <v>13.881809864949185</v>
      </c>
      <c r="CF22" s="1">
        <f t="shared" si="7"/>
        <v>51.320630409812139</v>
      </c>
      <c r="CG22" s="1">
        <f t="shared" si="7"/>
        <v>40.383446879852173</v>
      </c>
      <c r="CH22" s="1">
        <f t="shared" si="7"/>
        <v>39.962785974853716</v>
      </c>
      <c r="CI22" s="1">
        <f t="shared" si="7"/>
        <v>25.23965429990761</v>
      </c>
      <c r="CJ22" s="1">
        <f t="shared" si="7"/>
        <v>49.637986789818292</v>
      </c>
      <c r="CK22" s="1">
        <f t="shared" si="7"/>
        <v>24.398332489910686</v>
      </c>
      <c r="CL22" s="1">
        <f t="shared" si="7"/>
        <v>54.685917649799819</v>
      </c>
      <c r="CM22" s="1">
        <f t="shared" si="7"/>
        <v>37.859481449861413</v>
      </c>
      <c r="CN22" s="1">
        <f t="shared" si="7"/>
        <v>20.612384344924546</v>
      </c>
      <c r="CO22" s="1">
        <f t="shared" si="7"/>
        <v>31.549567874884509</v>
      </c>
      <c r="CP22" s="1">
        <f t="shared" si="7"/>
        <v>13.461148959950725</v>
      </c>
      <c r="CQ22" s="1">
        <f t="shared" si="7"/>
        <v>52.582613124807509</v>
      </c>
      <c r="CR22" s="1">
        <f t="shared" si="7"/>
        <v>31.970228779882969</v>
      </c>
      <c r="CS22" s="1">
        <f t="shared" si="7"/>
        <v>51.320630409812139</v>
      </c>
      <c r="CT22" s="1">
        <f t="shared" si="7"/>
        <v>52.582613124807509</v>
      </c>
      <c r="CU22" s="1">
        <f t="shared" si="7"/>
        <v>37.438820544862949</v>
      </c>
      <c r="CV22" s="1">
        <f t="shared" si="7"/>
        <v>45.010716834835243</v>
      </c>
      <c r="CW22" s="1">
        <f t="shared" si="7"/>
        <v>33.232211494878349</v>
      </c>
      <c r="CX22" s="1">
        <f t="shared" si="7"/>
        <v>57.630543984789028</v>
      </c>
      <c r="CY22" s="1">
        <f t="shared" si="7"/>
        <v>30.287585159889129</v>
      </c>
      <c r="CZ22" s="1">
        <f t="shared" si="7"/>
        <v>33.232211494878349</v>
      </c>
      <c r="DA22" s="1">
        <f t="shared" si="7"/>
        <v>54.685917649799819</v>
      </c>
      <c r="DB22" s="1">
        <f t="shared" si="7"/>
        <v>48.376004074822923</v>
      </c>
      <c r="DC22" s="1">
        <f t="shared" si="7"/>
        <v>44.590055929836772</v>
      </c>
      <c r="DD22" s="1">
        <f t="shared" si="7"/>
        <v>39.542125069855253</v>
      </c>
      <c r="DE22" s="1">
        <f t="shared" si="7"/>
        <v>53.423934934804443</v>
      </c>
      <c r="DF22" s="1">
        <f t="shared" si="7"/>
        <v>27.34295882489991</v>
      </c>
      <c r="DG22" s="1">
        <f t="shared" si="7"/>
        <v>4.2066090499846016</v>
      </c>
      <c r="DH22" s="1">
        <f t="shared" si="7"/>
        <v>58.892526699784419</v>
      </c>
      <c r="DI22" s="1">
        <f t="shared" si="7"/>
        <v>33.232211494878349</v>
      </c>
      <c r="DJ22" s="1">
        <f t="shared" si="7"/>
        <v>44.590055929836772</v>
      </c>
      <c r="DK22" s="1">
        <f t="shared" si="7"/>
        <v>45.010716834835243</v>
      </c>
      <c r="DL22" s="1">
        <f t="shared" si="7"/>
        <v>65.623101179759786</v>
      </c>
    </row>
    <row r="23" spans="1:116" x14ac:dyDescent="0.25">
      <c r="C23" t="s">
        <v>9</v>
      </c>
      <c r="D23" s="1">
        <f t="shared" si="4"/>
        <v>6.7995133329481332</v>
      </c>
      <c r="E23" s="1">
        <f t="shared" si="4"/>
        <v>6.5311866103212965</v>
      </c>
      <c r="F23" s="1">
        <f t="shared" si="4"/>
        <v>7.5340815239691192</v>
      </c>
      <c r="G23" s="1">
        <f t="shared" si="4"/>
        <v>6.3047264685298536</v>
      </c>
      <c r="H23" s="1">
        <f t="shared" si="4"/>
        <v>6.7728709633256114</v>
      </c>
      <c r="I23" s="1">
        <f t="shared" si="4"/>
        <v>6.812834517759395</v>
      </c>
      <c r="J23" s="1">
        <f t="shared" si="4"/>
        <v>7.1287369004264507</v>
      </c>
      <c r="K23" s="5">
        <f t="shared" si="4"/>
        <v>7.1839246660731035</v>
      </c>
      <c r="L23" s="1">
        <f t="shared" si="4"/>
        <v>6.4721927918714242</v>
      </c>
      <c r="M23" s="1">
        <f t="shared" si="4"/>
        <v>7.1230278212216236</v>
      </c>
      <c r="N23" s="1">
        <f t="shared" si="4"/>
        <v>7.4826998111256815</v>
      </c>
      <c r="O23" s="1">
        <f t="shared" si="4"/>
        <v>6.860410177799614</v>
      </c>
      <c r="P23" s="1">
        <f t="shared" si="4"/>
        <v>7.058324923566925</v>
      </c>
      <c r="Q23" s="1">
        <f t="shared" si="4"/>
        <v>7.3704212534307647</v>
      </c>
      <c r="R23" s="1">
        <f t="shared" si="4"/>
        <v>7.277172959751935</v>
      </c>
      <c r="S23" s="1">
        <f t="shared" si="4"/>
        <v>7.0126522899283144</v>
      </c>
      <c r="T23" s="1">
        <f t="shared" si="6"/>
        <v>6.4664837126665988</v>
      </c>
      <c r="U23" s="1">
        <f t="shared" si="6"/>
        <v>7.4179969134709838</v>
      </c>
      <c r="V23" s="1">
        <f t="shared" si="6"/>
        <v>7.0088462371250975</v>
      </c>
      <c r="W23" s="1">
        <f t="shared" si="6"/>
        <v>7.3095244085792839</v>
      </c>
      <c r="X23" s="1">
        <f t="shared" si="6"/>
        <v>6.4702897654698166</v>
      </c>
      <c r="Y23" s="1">
        <f t="shared" si="6"/>
        <v>9.2391931798105755</v>
      </c>
      <c r="Z23" s="1">
        <f t="shared" si="6"/>
        <v>5.4293343237898197</v>
      </c>
      <c r="AA23" s="1">
        <f t="shared" si="6"/>
        <v>7.5283724447642921</v>
      </c>
      <c r="AB23" s="1">
        <f t="shared" si="6"/>
        <v>6.5806652967631249</v>
      </c>
      <c r="AC23" s="1">
        <f t="shared" si="6"/>
        <v>6.533089636722905</v>
      </c>
      <c r="AD23" s="1">
        <f t="shared" si="6"/>
        <v>7.2904941445631959</v>
      </c>
      <c r="AE23" s="1">
        <f t="shared" si="6"/>
        <v>7.8556929858409994</v>
      </c>
      <c r="AF23" s="1">
        <f t="shared" si="6"/>
        <v>10.616984294575325</v>
      </c>
      <c r="AG23" s="1">
        <f t="shared" si="6"/>
        <v>5.5815764359185209</v>
      </c>
      <c r="AH23" s="1">
        <f t="shared" si="6"/>
        <v>7.1020945308039281</v>
      </c>
      <c r="AI23" s="1">
        <f t="shared" si="6"/>
        <v>7.3209425669889363</v>
      </c>
      <c r="AJ23" s="1">
        <f t="shared" si="6"/>
        <v>8.3828312990866287</v>
      </c>
      <c r="AK23" s="1">
        <f t="shared" si="6"/>
        <v>6.8680222834060487</v>
      </c>
      <c r="AL23" s="1">
        <f t="shared" si="6"/>
        <v>7.0887733459926672</v>
      </c>
      <c r="AM23" s="1">
        <f t="shared" si="6"/>
        <v>6.7633558313175675</v>
      </c>
      <c r="AN23" s="1">
        <f t="shared" si="6"/>
        <v>5.8042305249067461</v>
      </c>
      <c r="AO23" s="1">
        <f t="shared" si="6"/>
        <v>6.0649451419271481</v>
      </c>
      <c r="AP23" s="1">
        <f t="shared" si="6"/>
        <v>6.6967499072612595</v>
      </c>
      <c r="AQ23" s="1">
        <f t="shared" si="6"/>
        <v>7.2181791413020626</v>
      </c>
      <c r="AR23" s="1">
        <f t="shared" si="6"/>
        <v>6.9879129467074019</v>
      </c>
      <c r="AS23" s="1">
        <f t="shared" si="6"/>
        <v>7.7986021937927363</v>
      </c>
      <c r="AT23" s="1">
        <f t="shared" si="6"/>
        <v>8.3067102430222786</v>
      </c>
      <c r="AU23" s="1">
        <f t="shared" si="6"/>
        <v>5.8099396041115732</v>
      </c>
      <c r="AV23" s="1">
        <f t="shared" si="6"/>
        <v>6.2400235708751559</v>
      </c>
      <c r="AW23" s="1">
        <f t="shared" si="6"/>
        <v>7.7757658769734315</v>
      </c>
      <c r="AX23" s="1">
        <f t="shared" si="6"/>
        <v>7.0526158443621005</v>
      </c>
      <c r="AY23" s="1">
        <f t="shared" si="6"/>
        <v>6.9993311051170544</v>
      </c>
      <c r="AZ23" s="1">
        <f t="shared" si="6"/>
        <v>6.9612705770848784</v>
      </c>
      <c r="BA23" s="1">
        <f t="shared" si="6"/>
        <v>7.9127837778892633</v>
      </c>
      <c r="BB23" s="1">
        <f t="shared" si="6"/>
        <v>4.3331911164631682</v>
      </c>
      <c r="BC23" s="1">
        <f t="shared" si="6"/>
        <v>6.628240956803344</v>
      </c>
      <c r="BD23" s="1">
        <f t="shared" si="6"/>
        <v>6.6853317488516071</v>
      </c>
      <c r="BE23" s="1">
        <f t="shared" si="6"/>
        <v>6.4360352902408575</v>
      </c>
      <c r="BF23" s="1">
        <f t="shared" si="6"/>
        <v>6.746228593703087</v>
      </c>
      <c r="BG23" s="1">
        <f t="shared" si="6"/>
        <v>7.5397906031739446</v>
      </c>
      <c r="BH23" s="1">
        <f t="shared" si="6"/>
        <v>9.3666959487183643</v>
      </c>
      <c r="BI23" s="1">
        <f t="shared" si="6"/>
        <v>6.2895022573169843</v>
      </c>
      <c r="BJ23" s="1">
        <f t="shared" si="6"/>
        <v>6.1296480395818458</v>
      </c>
      <c r="BK23" s="1">
        <f t="shared" si="6"/>
        <v>6.8946646530285722</v>
      </c>
      <c r="BL23" s="1">
        <f t="shared" si="6"/>
        <v>7.0335855803460117</v>
      </c>
      <c r="BM23" s="1">
        <f t="shared" si="6"/>
        <v>7.0621309763701428</v>
      </c>
      <c r="BN23" s="1">
        <f t="shared" si="6"/>
        <v>7.8575960122426087</v>
      </c>
      <c r="BO23" s="1">
        <f t="shared" si="6"/>
        <v>8.3828312990866287</v>
      </c>
      <c r="BP23" s="1">
        <f t="shared" si="6"/>
        <v>6.4626776598633811</v>
      </c>
      <c r="BQ23" s="1">
        <f t="shared" si="6"/>
        <v>3.8498224104545407</v>
      </c>
      <c r="BR23" s="1">
        <f t="shared" si="6"/>
        <v>6.6872347752532164</v>
      </c>
      <c r="BS23" s="1">
        <f t="shared" si="6"/>
        <v>6.2571508084896337</v>
      </c>
      <c r="BT23" s="1">
        <f t="shared" si="6"/>
        <v>6.0516239571158863</v>
      </c>
      <c r="BU23" s="1">
        <f t="shared" si="6"/>
        <v>5.6253460431555231</v>
      </c>
      <c r="BV23" s="1">
        <f t="shared" si="6"/>
        <v>7.2086640092940186</v>
      </c>
      <c r="BW23" s="1">
        <f t="shared" si="6"/>
        <v>4.1619187403183791</v>
      </c>
      <c r="BX23" s="1">
        <f t="shared" si="6"/>
        <v>1.9030264016087692</v>
      </c>
      <c r="BY23" s="1">
        <f t="shared" si="6"/>
        <v>6.7595497785143497</v>
      </c>
      <c r="BZ23" s="1">
        <f t="shared" si="6"/>
        <v>5.7452367064568746</v>
      </c>
      <c r="CA23" s="1">
        <f t="shared" si="6"/>
        <v>6.2000600164413715</v>
      </c>
      <c r="CB23" s="1">
        <f t="shared" si="7"/>
        <v>8.3657040614721492</v>
      </c>
      <c r="CC23" s="1">
        <f t="shared" si="7"/>
        <v>7.9146868042908718</v>
      </c>
      <c r="CD23" s="1">
        <f t="shared" si="7"/>
        <v>6.0611390891239303</v>
      </c>
      <c r="CE23" s="1">
        <f t="shared" si="7"/>
        <v>0.57090792048263084</v>
      </c>
      <c r="CF23" s="1">
        <f t="shared" si="7"/>
        <v>6.0421088251078432</v>
      </c>
      <c r="CG23" s="1">
        <f t="shared" si="7"/>
        <v>4.9611898289940619</v>
      </c>
      <c r="CH23" s="1">
        <f t="shared" si="7"/>
        <v>5.4673948518219948</v>
      </c>
      <c r="CI23" s="1">
        <f t="shared" si="7"/>
        <v>5.8175517097180078</v>
      </c>
      <c r="CJ23" s="1">
        <f t="shared" si="7"/>
        <v>8.3542859030624985</v>
      </c>
      <c r="CK23" s="1">
        <f t="shared" si="7"/>
        <v>5.6158309111474782</v>
      </c>
      <c r="CL23" s="1">
        <f t="shared" si="7"/>
        <v>6.5521199007389921</v>
      </c>
      <c r="CM23" s="1">
        <f t="shared" si="7"/>
        <v>6.2324114652687195</v>
      </c>
      <c r="CN23" s="1">
        <f t="shared" si="7"/>
        <v>5.4026919541672971</v>
      </c>
      <c r="CO23" s="1">
        <f t="shared" si="7"/>
        <v>6.1696115940156302</v>
      </c>
      <c r="CP23" s="1">
        <f t="shared" si="7"/>
        <v>6.2400235708751559</v>
      </c>
      <c r="CQ23" s="1">
        <f t="shared" si="7"/>
        <v>8.3828312990866287</v>
      </c>
      <c r="CR23" s="1">
        <f t="shared" si="7"/>
        <v>5.2904133964723785</v>
      </c>
      <c r="CS23" s="1">
        <f t="shared" si="7"/>
        <v>4.3959909877162575</v>
      </c>
      <c r="CT23" s="1">
        <f t="shared" si="7"/>
        <v>6.67962266964678</v>
      </c>
      <c r="CU23" s="1">
        <f t="shared" si="7"/>
        <v>6.1182298811721942</v>
      </c>
      <c r="CV23" s="1">
        <f t="shared" si="7"/>
        <v>6.2723750197025048</v>
      </c>
      <c r="CW23" s="1">
        <f t="shared" si="7"/>
        <v>6.2038660692445884</v>
      </c>
      <c r="CX23" s="1">
        <f t="shared" si="7"/>
        <v>8.8604909258904314</v>
      </c>
      <c r="CY23" s="1">
        <f t="shared" si="7"/>
        <v>5.3760495845447736</v>
      </c>
      <c r="CZ23" s="1">
        <f t="shared" si="7"/>
        <v>1.7317540254639803</v>
      </c>
      <c r="DA23" s="1">
        <f t="shared" si="7"/>
        <v>6.89847070583179</v>
      </c>
      <c r="DB23" s="1">
        <f t="shared" si="7"/>
        <v>5.5606431455008245</v>
      </c>
      <c r="DC23" s="1">
        <f t="shared" si="7"/>
        <v>5.8480001321437491</v>
      </c>
      <c r="DD23" s="1">
        <f t="shared" si="7"/>
        <v>6.2533447556864168</v>
      </c>
      <c r="DE23" s="1">
        <f t="shared" si="7"/>
        <v>7.8290506162184776</v>
      </c>
      <c r="DF23" s="1">
        <f t="shared" si="7"/>
        <v>4.6243541559093098</v>
      </c>
      <c r="DG23" s="1">
        <f t="shared" si="7"/>
        <v>0.321611461871882</v>
      </c>
      <c r="DH23" s="1">
        <f t="shared" si="7"/>
        <v>6.4721927918714242</v>
      </c>
      <c r="DI23" s="1">
        <f t="shared" si="7"/>
        <v>4.2894215092261661</v>
      </c>
      <c r="DJ23" s="1">
        <f t="shared" si="7"/>
        <v>5.619636963950696</v>
      </c>
      <c r="DK23" s="1">
        <f t="shared" si="7"/>
        <v>6.6872347752532164</v>
      </c>
      <c r="DL23" s="1">
        <f t="shared" si="7"/>
        <v>11.21072853187726</v>
      </c>
    </row>
    <row r="25" spans="1:116" x14ac:dyDescent="0.25">
      <c r="P25" t="s">
        <v>1</v>
      </c>
      <c r="Q25" t="s">
        <v>0</v>
      </c>
      <c r="R25" t="s">
        <v>8</v>
      </c>
      <c r="S25" t="s">
        <v>2</v>
      </c>
      <c r="T25" t="s">
        <v>3</v>
      </c>
      <c r="U25" t="s">
        <v>4</v>
      </c>
      <c r="V25" t="s">
        <v>5</v>
      </c>
      <c r="W25" t="s">
        <v>6</v>
      </c>
      <c r="X25" t="s">
        <v>7</v>
      </c>
      <c r="AB25" t="s">
        <v>1</v>
      </c>
      <c r="AC25" t="s">
        <v>0</v>
      </c>
      <c r="AD25" t="s">
        <v>8</v>
      </c>
      <c r="AE25" t="s">
        <v>2</v>
      </c>
      <c r="AF25" t="s">
        <v>3</v>
      </c>
      <c r="AG25" t="s">
        <v>4</v>
      </c>
      <c r="AH25" t="s">
        <v>5</v>
      </c>
      <c r="AI25" t="s">
        <v>6</v>
      </c>
      <c r="AJ25" t="s">
        <v>7</v>
      </c>
    </row>
    <row r="26" spans="1:116" x14ac:dyDescent="0.25">
      <c r="D26" t="s">
        <v>1</v>
      </c>
      <c r="E26" t="s">
        <v>0</v>
      </c>
      <c r="F26" t="s">
        <v>8</v>
      </c>
      <c r="G26" t="s">
        <v>2</v>
      </c>
      <c r="H26" t="s">
        <v>3</v>
      </c>
      <c r="I26" t="s">
        <v>4</v>
      </c>
      <c r="J26" t="s">
        <v>5</v>
      </c>
      <c r="K26" s="4" t="s">
        <v>6</v>
      </c>
      <c r="L26" s="4" t="s">
        <v>7</v>
      </c>
      <c r="O26" t="s">
        <v>132</v>
      </c>
      <c r="P26" s="1">
        <f>D27</f>
        <v>16.887522292602746</v>
      </c>
      <c r="Q26" s="1">
        <f t="shared" ref="Q26:W26" si="8">E27</f>
        <v>3.6415998224586668</v>
      </c>
      <c r="R26" s="1">
        <f t="shared" si="8"/>
        <v>67.854155573289276</v>
      </c>
      <c r="S26" s="1">
        <f t="shared" si="8"/>
        <v>0</v>
      </c>
      <c r="T26" s="1">
        <f t="shared" si="8"/>
        <v>17.407972452017408</v>
      </c>
      <c r="U26" s="1">
        <f t="shared" si="8"/>
        <v>0</v>
      </c>
      <c r="V26" s="1">
        <f t="shared" si="8"/>
        <v>17.298056812466246</v>
      </c>
      <c r="W26" s="1">
        <f t="shared" si="8"/>
        <v>75.611235986833876</v>
      </c>
      <c r="X26" s="1">
        <f>L27</f>
        <v>46.693360454829083</v>
      </c>
      <c r="AA26" t="s">
        <v>132</v>
      </c>
      <c r="AB26" s="1">
        <f>P26</f>
        <v>16.887522292602746</v>
      </c>
      <c r="AC26" s="1">
        <f t="shared" ref="AC26:AJ27" si="9">Q26</f>
        <v>3.6415998224586668</v>
      </c>
      <c r="AD26" s="1">
        <f t="shared" si="9"/>
        <v>67.854155573289276</v>
      </c>
      <c r="AE26" s="1">
        <f t="shared" si="9"/>
        <v>0</v>
      </c>
      <c r="AF26" s="1">
        <f t="shared" si="9"/>
        <v>17.407972452017408</v>
      </c>
      <c r="AG26" s="1">
        <f t="shared" si="9"/>
        <v>0</v>
      </c>
      <c r="AH26" s="1">
        <f t="shared" si="9"/>
        <v>17.298056812466246</v>
      </c>
      <c r="AI26" s="1">
        <f t="shared" si="9"/>
        <v>75.611235986833876</v>
      </c>
      <c r="AJ26" s="1">
        <f t="shared" si="9"/>
        <v>46.693360454829083</v>
      </c>
    </row>
    <row r="27" spans="1:116" x14ac:dyDescent="0.25">
      <c r="C27" t="s">
        <v>132</v>
      </c>
      <c r="D27" s="1">
        <f>D14</f>
        <v>16.887522292602746</v>
      </c>
      <c r="E27" s="1">
        <f>D15</f>
        <v>3.6415998224586668</v>
      </c>
      <c r="F27" s="1">
        <f>D16</f>
        <v>67.854155573289276</v>
      </c>
      <c r="G27" s="1">
        <f>D17</f>
        <v>0</v>
      </c>
      <c r="H27" s="1">
        <f>D18</f>
        <v>17.407972452017408</v>
      </c>
      <c r="I27" s="1">
        <f>D19</f>
        <v>0</v>
      </c>
      <c r="J27" s="1">
        <f>D20</f>
        <v>17.298056812466246</v>
      </c>
      <c r="K27" s="5">
        <f>D21</f>
        <v>75.611235986833876</v>
      </c>
      <c r="L27" s="5">
        <f>D22</f>
        <v>46.693360454829083</v>
      </c>
      <c r="M27" s="5"/>
      <c r="N27">
        <v>2030</v>
      </c>
      <c r="O27" t="s">
        <v>10</v>
      </c>
      <c r="P27" s="1">
        <f t="shared" ref="P27:X27" si="10">AVERAGE(D28:D33)</f>
        <v>10.782643341755744</v>
      </c>
      <c r="Q27" s="1">
        <f t="shared" si="10"/>
        <v>4.34859707016422</v>
      </c>
      <c r="R27" s="1">
        <f t="shared" si="10"/>
        <v>40.162533863870415</v>
      </c>
      <c r="S27" s="1">
        <f t="shared" si="10"/>
        <v>0</v>
      </c>
      <c r="T27" s="1">
        <f t="shared" si="10"/>
        <v>26.00645581468055</v>
      </c>
      <c r="U27" s="1">
        <f t="shared" si="10"/>
        <v>0.15539600102193071</v>
      </c>
      <c r="V27" s="1">
        <f t="shared" si="10"/>
        <v>2.8462832334737462</v>
      </c>
      <c r="W27" s="1">
        <f t="shared" si="10"/>
        <v>74.949611827255339</v>
      </c>
      <c r="X27" s="1">
        <f t="shared" si="10"/>
        <v>42.697081857343704</v>
      </c>
      <c r="Z27" t="s">
        <v>10</v>
      </c>
      <c r="AA27">
        <v>2030</v>
      </c>
      <c r="AB27" s="1">
        <f>P27</f>
        <v>10.782643341755744</v>
      </c>
      <c r="AC27" s="1">
        <f t="shared" si="9"/>
        <v>4.34859707016422</v>
      </c>
      <c r="AD27" s="1">
        <f t="shared" si="9"/>
        <v>40.162533863870415</v>
      </c>
      <c r="AE27" s="1">
        <f t="shared" si="9"/>
        <v>0</v>
      </c>
      <c r="AF27" s="1">
        <f t="shared" si="9"/>
        <v>26.00645581468055</v>
      </c>
      <c r="AG27" s="1">
        <f t="shared" si="9"/>
        <v>0.15539600102193071</v>
      </c>
      <c r="AH27" s="1">
        <f t="shared" si="9"/>
        <v>2.8462832334737462</v>
      </c>
      <c r="AI27" s="1">
        <f t="shared" si="9"/>
        <v>74.949611827255339</v>
      </c>
      <c r="AJ27" s="1">
        <f t="shared" si="9"/>
        <v>42.697081857343704</v>
      </c>
    </row>
    <row r="28" spans="1:116" x14ac:dyDescent="0.25">
      <c r="A28">
        <v>2030</v>
      </c>
      <c r="B28" t="s">
        <v>10</v>
      </c>
      <c r="C28" t="s">
        <v>11</v>
      </c>
      <c r="D28" s="1">
        <f>E14</f>
        <v>10.465506772880575</v>
      </c>
      <c r="E28" s="1">
        <f>E15</f>
        <v>4.2463499128789604</v>
      </c>
      <c r="F28" s="1">
        <f>E16</f>
        <v>25.096742472312471</v>
      </c>
      <c r="G28" s="1">
        <f>E17</f>
        <v>0</v>
      </c>
      <c r="H28" s="1">
        <f>E18</f>
        <v>29.751807463447932</v>
      </c>
      <c r="I28" s="1">
        <f>E19</f>
        <v>0</v>
      </c>
      <c r="J28" s="1">
        <f>E20</f>
        <v>2.2035741162377391</v>
      </c>
      <c r="K28" s="5">
        <f>E21</f>
        <v>71.207300174639286</v>
      </c>
      <c r="L28" s="5">
        <f>E22</f>
        <v>30.708246064887589</v>
      </c>
      <c r="O28" t="s">
        <v>133</v>
      </c>
      <c r="P28" s="1">
        <f t="shared" ref="P28:X28" si="11">AVERAGE(D72:D77)</f>
        <v>12.76474689722555</v>
      </c>
      <c r="Q28" s="1">
        <f t="shared" si="11"/>
        <v>4.3747956300380242</v>
      </c>
      <c r="R28" s="1">
        <f t="shared" si="11"/>
        <v>38.923188556595733</v>
      </c>
      <c r="S28" s="1">
        <f t="shared" si="11"/>
        <v>0</v>
      </c>
      <c r="T28" s="1">
        <f t="shared" si="11"/>
        <v>27.325241606500054</v>
      </c>
      <c r="U28" s="1">
        <f t="shared" si="11"/>
        <v>5.4845647419504963E-2</v>
      </c>
      <c r="V28" s="1">
        <f t="shared" si="11"/>
        <v>3.5073554683450681</v>
      </c>
      <c r="W28" s="1">
        <f>AVERAGE(K64:K69)</f>
        <v>75.373464804485323</v>
      </c>
      <c r="X28" s="1">
        <f t="shared" si="11"/>
        <v>48.235783773156761</v>
      </c>
      <c r="AA28">
        <v>2050</v>
      </c>
      <c r="AB28" s="1">
        <f>P33</f>
        <v>12.249399972803401</v>
      </c>
      <c r="AC28" s="1">
        <f t="shared" ref="AC28:AJ28" si="12">Q33</f>
        <v>4.395536156604785</v>
      </c>
      <c r="AD28" s="1">
        <f t="shared" si="12"/>
        <v>42.718683560124475</v>
      </c>
      <c r="AE28" s="1">
        <f t="shared" si="12"/>
        <v>0</v>
      </c>
      <c r="AF28" s="1">
        <f t="shared" si="12"/>
        <v>26.533970131408349</v>
      </c>
      <c r="AG28" s="1">
        <f t="shared" si="12"/>
        <v>1.8281882473168323E-2</v>
      </c>
      <c r="AH28" s="1">
        <f t="shared" si="12"/>
        <v>3.4155398801684953</v>
      </c>
      <c r="AI28" s="1">
        <f t="shared" si="12"/>
        <v>77.379013038207759</v>
      </c>
      <c r="AJ28" s="1">
        <f t="shared" si="12"/>
        <v>49.778207091484454</v>
      </c>
    </row>
    <row r="29" spans="1:116" x14ac:dyDescent="0.25">
      <c r="C29" t="s">
        <v>12</v>
      </c>
      <c r="D29" s="1">
        <f>F14</f>
        <v>16.41181743928999</v>
      </c>
      <c r="E29" s="1">
        <f>F15</f>
        <v>4.8380007233623523</v>
      </c>
      <c r="F29" s="1">
        <f>F16</f>
        <v>47.869712493484904</v>
      </c>
      <c r="G29" s="1">
        <f>F17</f>
        <v>0</v>
      </c>
      <c r="H29" s="1">
        <f>F18</f>
        <v>20.573058352384209</v>
      </c>
      <c r="I29" s="1">
        <f>F19</f>
        <v>0</v>
      </c>
      <c r="J29" s="1">
        <f>F20</f>
        <v>1.4323231755545303</v>
      </c>
      <c r="K29" s="5">
        <f>F21</f>
        <v>78.09232658525336</v>
      </c>
      <c r="L29" s="5">
        <f>F22</f>
        <v>55.106578554798283</v>
      </c>
      <c r="O29" t="s">
        <v>134</v>
      </c>
      <c r="P29" s="1">
        <f t="shared" ref="P29:X29" si="13">AVERAGE(D98:D103)</f>
        <v>12.447610328350379</v>
      </c>
      <c r="Q29" s="1">
        <f t="shared" si="13"/>
        <v>4.503241347197088</v>
      </c>
      <c r="R29" s="1">
        <f t="shared" si="13"/>
        <v>41.053313303474106</v>
      </c>
      <c r="S29" s="1">
        <f t="shared" si="13"/>
        <v>0</v>
      </c>
      <c r="T29" s="1">
        <f t="shared" si="13"/>
        <v>22.946872777659308</v>
      </c>
      <c r="U29" s="1">
        <f t="shared" si="13"/>
        <v>9.1409412365841616E-3</v>
      </c>
      <c r="V29" s="1">
        <f t="shared" si="13"/>
        <v>2.7911938805678029</v>
      </c>
      <c r="W29" s="1">
        <f t="shared" si="13"/>
        <v>76.489955573774111</v>
      </c>
      <c r="X29" s="1">
        <f t="shared" si="13"/>
        <v>45.010716834835229</v>
      </c>
      <c r="AA29">
        <v>2070</v>
      </c>
      <c r="AB29" s="1">
        <f>P39</f>
        <v>15.103629092679919</v>
      </c>
      <c r="AC29" s="1">
        <f t="shared" ref="AC29:AJ29" si="14">Q39</f>
        <v>4.6076717178051654</v>
      </c>
      <c r="AD29" s="1">
        <f t="shared" si="14"/>
        <v>47.908442034337234</v>
      </c>
      <c r="AE29" s="1">
        <f t="shared" si="14"/>
        <v>1.6748031076923242E-2</v>
      </c>
      <c r="AF29" s="1">
        <f t="shared" si="14"/>
        <v>26.111958678026109</v>
      </c>
      <c r="AG29" s="1">
        <f t="shared" si="14"/>
        <v>0.14625505978534656</v>
      </c>
      <c r="AH29" s="1">
        <f t="shared" si="14"/>
        <v>2.9748250569209476</v>
      </c>
      <c r="AI29" s="1">
        <f t="shared" si="14"/>
        <v>75.487181456912893</v>
      </c>
      <c r="AJ29" s="1">
        <f t="shared" si="14"/>
        <v>46.41291985149676</v>
      </c>
    </row>
    <row r="30" spans="1:116" x14ac:dyDescent="0.25">
      <c r="C30" t="s">
        <v>13</v>
      </c>
      <c r="D30" s="1">
        <f>G14</f>
        <v>8.3248349329731841</v>
      </c>
      <c r="E30" s="1">
        <f>G15</f>
        <v>3.8795700746457134</v>
      </c>
      <c r="F30" s="1">
        <f>G16</f>
        <v>44.384053816774838</v>
      </c>
      <c r="G30" s="1">
        <f>G17</f>
        <v>0</v>
      </c>
      <c r="H30" s="1">
        <f>G18</f>
        <v>26.270212973044448</v>
      </c>
      <c r="I30" s="1">
        <f>G19</f>
        <v>0</v>
      </c>
      <c r="J30" s="1">
        <f>G20</f>
        <v>2.6442889394852864</v>
      </c>
      <c r="K30" s="5">
        <f>G21</f>
        <v>69.96675487542953</v>
      </c>
      <c r="L30" s="5">
        <f>G22</f>
        <v>31.549567874884509</v>
      </c>
      <c r="O30" t="s">
        <v>135</v>
      </c>
      <c r="P30" s="1">
        <f t="shared" ref="P30:X30" si="15">AVERAGE(D134:D139)</f>
        <v>10.069086061786614</v>
      </c>
      <c r="Q30" s="1">
        <f t="shared" si="15"/>
        <v>4.0687818959565147</v>
      </c>
      <c r="R30" s="1">
        <f t="shared" si="15"/>
        <v>30.015394160558898</v>
      </c>
      <c r="S30" s="1">
        <f t="shared" si="15"/>
        <v>0</v>
      </c>
      <c r="T30" s="1">
        <f t="shared" si="15"/>
        <v>26.375715836390004</v>
      </c>
      <c r="U30" s="1">
        <f t="shared" si="15"/>
        <v>1.8281882473168323E-2</v>
      </c>
      <c r="V30" s="1">
        <f t="shared" si="15"/>
        <v>3.3237242919919225</v>
      </c>
      <c r="W30" s="1">
        <f t="shared" si="15"/>
        <v>70.442297240126607</v>
      </c>
      <c r="X30" s="1">
        <f t="shared" si="15"/>
        <v>33.933313003209115</v>
      </c>
      <c r="AA30">
        <v>2090</v>
      </c>
      <c r="AB30" s="1">
        <f>P45</f>
        <v>10.782643341755744</v>
      </c>
      <c r="AC30" s="1">
        <f t="shared" ref="AC30:AJ30" si="16">Q45</f>
        <v>4.7917893746960614</v>
      </c>
      <c r="AD30" s="1">
        <f t="shared" si="16"/>
        <v>44.500242439331835</v>
      </c>
      <c r="AE30" s="1">
        <f t="shared" si="16"/>
        <v>0</v>
      </c>
      <c r="AF30" s="1">
        <f t="shared" si="16"/>
        <v>33.180650522178631</v>
      </c>
      <c r="AG30" s="1">
        <f t="shared" si="16"/>
        <v>6.3986588656089124E-2</v>
      </c>
      <c r="AH30" s="1">
        <f t="shared" si="16"/>
        <v>4.4989638206520501</v>
      </c>
      <c r="AI30" s="1">
        <f t="shared" si="16"/>
        <v>75.383802681978736</v>
      </c>
      <c r="AJ30" s="1">
        <f t="shared" si="16"/>
        <v>45.150937136501391</v>
      </c>
    </row>
    <row r="31" spans="1:116" x14ac:dyDescent="0.25">
      <c r="C31" t="s">
        <v>14</v>
      </c>
      <c r="D31" s="1">
        <f>H14</f>
        <v>10.227654346224197</v>
      </c>
      <c r="E31" s="1">
        <f>H15</f>
        <v>4.106624260218676</v>
      </c>
      <c r="F31" s="1">
        <f>H16</f>
        <v>41.827904120520785</v>
      </c>
      <c r="G31" s="1">
        <f>H17</f>
        <v>0</v>
      </c>
      <c r="H31" s="1">
        <f>H18</f>
        <v>24.687670022861049</v>
      </c>
      <c r="I31" s="1">
        <f>H19</f>
        <v>0</v>
      </c>
      <c r="J31" s="1">
        <f>H20</f>
        <v>3.7460759976041564</v>
      </c>
      <c r="K31" s="5">
        <f>H21</f>
        <v>76.355563166359715</v>
      </c>
      <c r="L31" s="5">
        <f>H22</f>
        <v>47.114021359827532</v>
      </c>
      <c r="Z31" t="s">
        <v>133</v>
      </c>
      <c r="AA31">
        <v>2030</v>
      </c>
      <c r="AB31" s="1">
        <f>P28</f>
        <v>12.76474689722555</v>
      </c>
      <c r="AC31" s="1">
        <f t="shared" ref="AC31:AJ31" si="17">Q28</f>
        <v>4.3747956300380242</v>
      </c>
      <c r="AD31" s="1">
        <f t="shared" si="17"/>
        <v>38.923188556595733</v>
      </c>
      <c r="AE31" s="1">
        <f t="shared" si="17"/>
        <v>0</v>
      </c>
      <c r="AF31" s="1">
        <f t="shared" si="17"/>
        <v>27.325241606500054</v>
      </c>
      <c r="AG31" s="1">
        <f t="shared" si="17"/>
        <v>5.4845647419504963E-2</v>
      </c>
      <c r="AH31" s="1">
        <f t="shared" si="17"/>
        <v>3.5073554683450681</v>
      </c>
      <c r="AI31" s="1">
        <f>W28</f>
        <v>75.373464804485323</v>
      </c>
      <c r="AJ31" s="1">
        <f t="shared" si="17"/>
        <v>48.235783773156761</v>
      </c>
    </row>
    <row r="32" spans="1:116" x14ac:dyDescent="0.25">
      <c r="A32" s="2"/>
      <c r="C32" t="s">
        <v>131</v>
      </c>
      <c r="D32" s="1">
        <f>J14</f>
        <v>14.033293172726225</v>
      </c>
      <c r="E32" s="1">
        <f>J15</f>
        <v>4.3336784457916382</v>
      </c>
      <c r="F32" s="1">
        <f>J16</f>
        <v>60.41808372964114</v>
      </c>
      <c r="G32" s="1">
        <f>J17</f>
        <v>0</v>
      </c>
      <c r="H32" s="1">
        <f>J18</f>
        <v>25.953704383007768</v>
      </c>
      <c r="I32" s="1">
        <f>J19</f>
        <v>0</v>
      </c>
      <c r="J32" s="1">
        <f>J20</f>
        <v>2.4239315278615128</v>
      </c>
      <c r="K32" s="5">
        <f>J21</f>
        <v>76.727726756122635</v>
      </c>
      <c r="L32" s="5">
        <f>J22</f>
        <v>42.486751404844469</v>
      </c>
      <c r="N32">
        <v>2050</v>
      </c>
      <c r="P32" t="s">
        <v>1</v>
      </c>
      <c r="Q32" t="s">
        <v>0</v>
      </c>
      <c r="R32" t="s">
        <v>8</v>
      </c>
      <c r="S32" t="s">
        <v>2</v>
      </c>
      <c r="T32" t="s">
        <v>3</v>
      </c>
      <c r="U32" t="s">
        <v>4</v>
      </c>
      <c r="V32" t="s">
        <v>5</v>
      </c>
      <c r="W32" t="s">
        <v>6</v>
      </c>
      <c r="X32" t="s">
        <v>7</v>
      </c>
      <c r="AA32">
        <v>2050</v>
      </c>
      <c r="AB32" s="1">
        <f>P34</f>
        <v>12.76474689722555</v>
      </c>
      <c r="AC32" s="1">
        <f t="shared" ref="AC32:AJ32" si="18">Q34</f>
        <v>4.3747956300380242</v>
      </c>
      <c r="AD32" s="1">
        <f t="shared" si="18"/>
        <v>38.923188556595733</v>
      </c>
      <c r="AE32" s="1">
        <f t="shared" si="18"/>
        <v>0</v>
      </c>
      <c r="AF32" s="1">
        <f t="shared" si="18"/>
        <v>27.325241606500054</v>
      </c>
      <c r="AG32" s="1">
        <f t="shared" si="18"/>
        <v>5.4845647419504963E-2</v>
      </c>
      <c r="AH32" s="1">
        <f t="shared" si="18"/>
        <v>3.5073554683450681</v>
      </c>
      <c r="AI32" s="1">
        <f>W34</f>
        <v>75.042652724696069</v>
      </c>
      <c r="AJ32" s="1">
        <f t="shared" si="18"/>
        <v>48.235783773156761</v>
      </c>
    </row>
    <row r="33" spans="1:39" x14ac:dyDescent="0.25">
      <c r="C33" t="s">
        <v>15</v>
      </c>
      <c r="D33" s="1">
        <f>K14</f>
        <v>5.2327533864402875</v>
      </c>
      <c r="E33" s="1">
        <f>K15</f>
        <v>4.6873590040879831</v>
      </c>
      <c r="F33" s="1">
        <f>K16</f>
        <v>21.378706550488403</v>
      </c>
      <c r="G33" s="1">
        <f>K17</f>
        <v>0</v>
      </c>
      <c r="H33" s="1">
        <f>K18</f>
        <v>28.802281693337889</v>
      </c>
      <c r="I33" s="1">
        <f>K19</f>
        <v>0.93237600613158433</v>
      </c>
      <c r="J33" s="1">
        <f>K20</f>
        <v>4.6275056440992515</v>
      </c>
      <c r="K33" s="5">
        <f>K21</f>
        <v>77.347999405727521</v>
      </c>
      <c r="L33" s="5">
        <f>K22</f>
        <v>49.217325884819829</v>
      </c>
      <c r="O33" t="s">
        <v>10</v>
      </c>
      <c r="P33" s="1">
        <f t="shared" ref="P33:X33" si="19">AVERAGE(D37:D42)</f>
        <v>12.249399972803401</v>
      </c>
      <c r="Q33" s="1">
        <f t="shared" si="19"/>
        <v>4.395536156604785</v>
      </c>
      <c r="R33" s="1">
        <f t="shared" si="19"/>
        <v>42.718683560124475</v>
      </c>
      <c r="S33" s="1">
        <f t="shared" si="19"/>
        <v>0</v>
      </c>
      <c r="T33" s="1">
        <f t="shared" si="19"/>
        <v>26.533970131408349</v>
      </c>
      <c r="U33" s="1">
        <f t="shared" si="19"/>
        <v>1.8281882473168323E-2</v>
      </c>
      <c r="V33" s="1">
        <f t="shared" si="19"/>
        <v>3.4155398801684953</v>
      </c>
      <c r="W33" s="1">
        <f t="shared" si="19"/>
        <v>77.379013038207759</v>
      </c>
      <c r="X33" s="1">
        <f t="shared" si="19"/>
        <v>49.778207091484454</v>
      </c>
      <c r="AA33">
        <v>2070</v>
      </c>
      <c r="AB33" s="1">
        <f>P40</f>
        <v>14.746850452695355</v>
      </c>
      <c r="AC33" s="1">
        <f t="shared" ref="AC33:AJ33" si="20">Q40</f>
        <v>4.3376810035501352</v>
      </c>
      <c r="AD33" s="1">
        <f t="shared" si="20"/>
        <v>45.894505910015859</v>
      </c>
      <c r="AE33" s="1">
        <f t="shared" si="20"/>
        <v>1.6748031076923242E-2</v>
      </c>
      <c r="AF33" s="1">
        <f t="shared" si="20"/>
        <v>26.270212973044448</v>
      </c>
      <c r="AG33" s="1">
        <f t="shared" si="20"/>
        <v>4.5704706182920808E-2</v>
      </c>
      <c r="AH33" s="1">
        <f t="shared" si="20"/>
        <v>3.3053611743566083</v>
      </c>
      <c r="AI33" s="1">
        <f t="shared" si="20"/>
        <v>73.295551428309025</v>
      </c>
      <c r="AJ33" s="1">
        <f t="shared" si="20"/>
        <v>48.235783773156761</v>
      </c>
    </row>
    <row r="34" spans="1:39" x14ac:dyDescent="0.25">
      <c r="A34" s="4"/>
      <c r="C34" s="2" t="s">
        <v>130</v>
      </c>
      <c r="D34" s="1">
        <f>I14</f>
        <v>10.227654346224197</v>
      </c>
      <c r="E34" s="1">
        <f>I15</f>
        <v>4.2179681396823403</v>
      </c>
      <c r="F34" s="1">
        <f>I16</f>
        <v>42.060281365634786</v>
      </c>
      <c r="G34" s="1">
        <f>I17</f>
        <v>0</v>
      </c>
      <c r="H34" s="1">
        <f>I18</f>
        <v>26.586721563081127</v>
      </c>
      <c r="I34" s="1">
        <f>I19</f>
        <v>0</v>
      </c>
      <c r="J34" s="1">
        <f>I20</f>
        <v>2.5341102336733994</v>
      </c>
      <c r="K34" s="5">
        <f>I21</f>
        <v>75.425154191952402</v>
      </c>
      <c r="L34" s="5">
        <f>I22</f>
        <v>42.486751404844469</v>
      </c>
      <c r="M34" s="1"/>
      <c r="O34" t="s">
        <v>133</v>
      </c>
      <c r="P34" s="1">
        <f t="shared" ref="P34:X34" si="21">AVERAGE(D72:D77)</f>
        <v>12.76474689722555</v>
      </c>
      <c r="Q34" s="1">
        <f t="shared" si="21"/>
        <v>4.3747956300380242</v>
      </c>
      <c r="R34" s="1">
        <f t="shared" si="21"/>
        <v>38.923188556595733</v>
      </c>
      <c r="S34" s="1">
        <f t="shared" si="21"/>
        <v>0</v>
      </c>
      <c r="T34" s="1">
        <f t="shared" si="21"/>
        <v>27.325241606500054</v>
      </c>
      <c r="U34" s="1">
        <f t="shared" si="21"/>
        <v>5.4845647419504963E-2</v>
      </c>
      <c r="V34" s="1">
        <f t="shared" si="21"/>
        <v>3.5073554683450681</v>
      </c>
      <c r="W34" s="1">
        <f>AVERAGE(K72:K77)</f>
        <v>75.042652724696069</v>
      </c>
      <c r="X34" s="1">
        <f t="shared" si="21"/>
        <v>48.235783773156761</v>
      </c>
      <c r="AA34">
        <v>2090</v>
      </c>
      <c r="AB34" s="1">
        <f>P46</f>
        <v>14.152219386054414</v>
      </c>
      <c r="AC34" s="1">
        <f t="shared" ref="AC34:AJ34" si="22">Q46</f>
        <v>4.3071160170306984</v>
      </c>
      <c r="AD34" s="1">
        <f t="shared" si="22"/>
        <v>40.820936058360104</v>
      </c>
      <c r="AE34" s="1">
        <f t="shared" si="22"/>
        <v>3.3496062153846484E-2</v>
      </c>
      <c r="AF34" s="1">
        <f t="shared" si="22"/>
        <v>26.322964404717229</v>
      </c>
      <c r="AG34" s="1">
        <f t="shared" si="22"/>
        <v>0</v>
      </c>
      <c r="AH34" s="1">
        <f t="shared" si="22"/>
        <v>3.3053611743566074</v>
      </c>
      <c r="AI34" s="1">
        <f t="shared" si="22"/>
        <v>71.600139519389032</v>
      </c>
      <c r="AJ34" s="1">
        <f t="shared" si="22"/>
        <v>47.955343169824459</v>
      </c>
    </row>
    <row r="35" spans="1:39" x14ac:dyDescent="0.25">
      <c r="A35" s="4"/>
      <c r="C35" s="2"/>
      <c r="D35" s="1"/>
      <c r="E35" s="1"/>
      <c r="F35" s="1"/>
      <c r="G35" s="1"/>
      <c r="H35" s="1"/>
      <c r="I35" s="1"/>
      <c r="J35" s="1"/>
      <c r="K35" s="5"/>
      <c r="L35" s="5"/>
      <c r="M35" s="1"/>
      <c r="N35" s="1"/>
      <c r="O35" t="s">
        <v>134</v>
      </c>
      <c r="P35" s="1">
        <f t="shared" ref="P35:X35" si="23">AVERAGE(D107:D112)</f>
        <v>11.773695119490647</v>
      </c>
      <c r="Q35" s="1">
        <f t="shared" si="23"/>
        <v>3.7842364262160406</v>
      </c>
      <c r="R35" s="1">
        <f t="shared" si="23"/>
        <v>32.532814315960614</v>
      </c>
      <c r="S35" s="1">
        <f t="shared" si="23"/>
        <v>1.6748031076923242E-2</v>
      </c>
      <c r="T35" s="1">
        <f t="shared" si="23"/>
        <v>22.89412134598653</v>
      </c>
      <c r="U35" s="1">
        <f t="shared" si="23"/>
        <v>9.1409412365841616E-3</v>
      </c>
      <c r="V35" s="1">
        <f t="shared" si="23"/>
        <v>2.3504790573202547</v>
      </c>
      <c r="W35" s="1">
        <f t="shared" si="23"/>
        <v>66.090050815399096</v>
      </c>
      <c r="X35" s="1">
        <f t="shared" si="23"/>
        <v>33.021881042379114</v>
      </c>
      <c r="Z35" t="s">
        <v>134</v>
      </c>
      <c r="AA35">
        <v>2030</v>
      </c>
      <c r="AB35" s="1">
        <f>P29</f>
        <v>12.447610328350379</v>
      </c>
      <c r="AC35" s="1">
        <f t="shared" ref="AC35:AJ35" si="24">Q29</f>
        <v>4.503241347197088</v>
      </c>
      <c r="AD35" s="1">
        <f t="shared" si="24"/>
        <v>41.053313303474106</v>
      </c>
      <c r="AE35" s="1">
        <f t="shared" si="24"/>
        <v>0</v>
      </c>
      <c r="AF35" s="1">
        <f t="shared" si="24"/>
        <v>22.946872777659308</v>
      </c>
      <c r="AG35" s="1">
        <f t="shared" si="24"/>
        <v>9.1409412365841616E-3</v>
      </c>
      <c r="AH35" s="1">
        <f t="shared" si="24"/>
        <v>2.7911938805678029</v>
      </c>
      <c r="AI35" s="1">
        <f t="shared" si="24"/>
        <v>76.489955573774111</v>
      </c>
      <c r="AJ35" s="1">
        <f t="shared" si="24"/>
        <v>45.010716834835229</v>
      </c>
    </row>
    <row r="36" spans="1:39" x14ac:dyDescent="0.25">
      <c r="D36" t="s">
        <v>1</v>
      </c>
      <c r="E36" t="s">
        <v>0</v>
      </c>
      <c r="F36" t="s">
        <v>8</v>
      </c>
      <c r="G36" t="s">
        <v>2</v>
      </c>
      <c r="H36" t="s">
        <v>3</v>
      </c>
      <c r="I36" t="s">
        <v>4</v>
      </c>
      <c r="J36" t="s">
        <v>5</v>
      </c>
      <c r="K36" s="4" t="s">
        <v>6</v>
      </c>
      <c r="L36" s="4" t="s">
        <v>7</v>
      </c>
      <c r="N36" s="1"/>
      <c r="O36" t="s">
        <v>135</v>
      </c>
      <c r="P36" s="1">
        <f t="shared" ref="P36:X36" si="25">AVERAGE(D143:D148)</f>
        <v>16.21360708374301</v>
      </c>
      <c r="Q36" s="1">
        <f t="shared" si="25"/>
        <v>3.8253536104624266</v>
      </c>
      <c r="R36" s="1">
        <f t="shared" si="25"/>
        <v>41.014583762621776</v>
      </c>
      <c r="S36" s="1">
        <f t="shared" si="25"/>
        <v>0</v>
      </c>
      <c r="T36" s="1">
        <f t="shared" si="25"/>
        <v>23.052375641004868</v>
      </c>
      <c r="U36" s="1">
        <f t="shared" si="25"/>
        <v>0.31993294328044564</v>
      </c>
      <c r="V36" s="1">
        <f t="shared" si="25"/>
        <v>3.250271821450665</v>
      </c>
      <c r="W36" s="1">
        <f t="shared" si="25"/>
        <v>66.917081014872238</v>
      </c>
      <c r="X36" s="1">
        <f t="shared" si="25"/>
        <v>44.029174723172162</v>
      </c>
      <c r="AA36">
        <v>2050</v>
      </c>
      <c r="AB36" s="1">
        <f>P35</f>
        <v>11.773695119490647</v>
      </c>
      <c r="AC36" s="1">
        <f t="shared" ref="AC36:AJ36" si="26">Q35</f>
        <v>3.7842364262160406</v>
      </c>
      <c r="AD36" s="1">
        <f t="shared" si="26"/>
        <v>32.532814315960614</v>
      </c>
      <c r="AE36" s="1">
        <f t="shared" si="26"/>
        <v>1.6748031076923242E-2</v>
      </c>
      <c r="AF36" s="1">
        <f t="shared" si="26"/>
        <v>22.89412134598653</v>
      </c>
      <c r="AG36" s="1">
        <f t="shared" si="26"/>
        <v>9.1409412365841616E-3</v>
      </c>
      <c r="AH36" s="1">
        <f t="shared" si="26"/>
        <v>2.3504790573202547</v>
      </c>
      <c r="AI36" s="1">
        <f t="shared" si="26"/>
        <v>66.090050815399096</v>
      </c>
      <c r="AJ36" s="1">
        <f t="shared" si="26"/>
        <v>33.021881042379114</v>
      </c>
    </row>
    <row r="37" spans="1:39" x14ac:dyDescent="0.25">
      <c r="A37">
        <v>2050</v>
      </c>
      <c r="B37" t="s">
        <v>10</v>
      </c>
      <c r="C37" t="s">
        <v>11</v>
      </c>
      <c r="D37" s="1">
        <f>L14</f>
        <v>10.941211626193329</v>
      </c>
      <c r="E37" s="1">
        <f>L15</f>
        <v>4.0367614338885343</v>
      </c>
      <c r="F37" s="1">
        <f>L16</f>
        <v>28.814778394136543</v>
      </c>
      <c r="G37" s="1">
        <f>L17</f>
        <v>0</v>
      </c>
      <c r="H37" s="1">
        <f>L18</f>
        <v>19.307023992237486</v>
      </c>
      <c r="I37" s="1">
        <f>L19</f>
        <v>0</v>
      </c>
      <c r="J37" s="1">
        <f>L20</f>
        <v>0.99160835230698241</v>
      </c>
      <c r="K37" s="5">
        <f>L21</f>
        <v>75.487181456912893</v>
      </c>
      <c r="L37" s="5">
        <f>L22</f>
        <v>39.962785974853716</v>
      </c>
      <c r="M37" s="3"/>
      <c r="AA37">
        <v>2070</v>
      </c>
      <c r="AB37" s="1">
        <f>P41</f>
        <v>14.826134594914144</v>
      </c>
      <c r="AC37" s="1">
        <f t="shared" ref="AC37:AJ37" si="27">Q41</f>
        <v>3.7161929443215787</v>
      </c>
      <c r="AD37" s="1">
        <f t="shared" si="27"/>
        <v>32.726462020222286</v>
      </c>
      <c r="AE37" s="1">
        <f t="shared" si="27"/>
        <v>0</v>
      </c>
      <c r="AF37" s="1">
        <f t="shared" si="27"/>
        <v>21.839092712530931</v>
      </c>
      <c r="AG37" s="1">
        <f t="shared" si="27"/>
        <v>0.42962423811945555</v>
      </c>
      <c r="AH37" s="1">
        <f t="shared" si="27"/>
        <v>2.2770265867789967</v>
      </c>
      <c r="AI37" s="1">
        <f t="shared" si="27"/>
        <v>59.060294119877206</v>
      </c>
      <c r="AJ37" s="1">
        <f t="shared" si="27"/>
        <v>40.87421793568371</v>
      </c>
    </row>
    <row r="38" spans="1:39" x14ac:dyDescent="0.25">
      <c r="C38" t="s">
        <v>12</v>
      </c>
      <c r="D38" s="1">
        <f>M14</f>
        <v>11.179064052849705</v>
      </c>
      <c r="E38" s="1">
        <f>M15</f>
        <v>4.4624880318378377</v>
      </c>
      <c r="F38" s="1">
        <f>M16</f>
        <v>37.645113708468706</v>
      </c>
      <c r="G38" s="1">
        <f>M17</f>
        <v>0</v>
      </c>
      <c r="H38" s="1">
        <f>M18</f>
        <v>31.967367593704687</v>
      </c>
      <c r="I38" s="1">
        <f>M19</f>
        <v>0</v>
      </c>
      <c r="J38" s="1">
        <f>M20</f>
        <v>2.3137528220496257</v>
      </c>
      <c r="K38" s="5">
        <f>M21</f>
        <v>76.107454106517764</v>
      </c>
      <c r="L38" s="5">
        <f>M22</f>
        <v>59.313187604782868</v>
      </c>
      <c r="M38" s="3"/>
      <c r="N38">
        <v>2070</v>
      </c>
      <c r="P38" t="s">
        <v>1</v>
      </c>
      <c r="Q38" t="s">
        <v>0</v>
      </c>
      <c r="R38" t="s">
        <v>8</v>
      </c>
      <c r="S38" t="s">
        <v>2</v>
      </c>
      <c r="T38" t="s">
        <v>3</v>
      </c>
      <c r="U38" t="s">
        <v>4</v>
      </c>
      <c r="V38" t="s">
        <v>5</v>
      </c>
      <c r="W38" t="s">
        <v>6</v>
      </c>
      <c r="X38" t="s">
        <v>7</v>
      </c>
      <c r="AA38">
        <v>2090</v>
      </c>
      <c r="AB38" s="1">
        <f>P47</f>
        <v>11.65476890616246</v>
      </c>
      <c r="AC38" s="1">
        <f t="shared" ref="AC38:AJ38" si="28">Q47</f>
        <v>3.2835528375166874</v>
      </c>
      <c r="AD38" s="1">
        <f t="shared" si="28"/>
        <v>29.821746456297223</v>
      </c>
      <c r="AE38" s="1">
        <f t="shared" si="28"/>
        <v>0</v>
      </c>
      <c r="AF38" s="1">
        <f t="shared" si="28"/>
        <v>18.46300108547301</v>
      </c>
      <c r="AG38" s="1">
        <f t="shared" si="28"/>
        <v>0.1371141185487624</v>
      </c>
      <c r="AH38" s="1">
        <f t="shared" si="28"/>
        <v>2.0566691751552231</v>
      </c>
      <c r="AI38" s="1">
        <f t="shared" si="28"/>
        <v>58.08853363549624</v>
      </c>
      <c r="AJ38" s="1">
        <f t="shared" si="28"/>
        <v>37.158379941530647</v>
      </c>
    </row>
    <row r="39" spans="1:39" x14ac:dyDescent="0.25">
      <c r="C39" t="s">
        <v>13</v>
      </c>
      <c r="D39" s="1">
        <f>N14</f>
        <v>14.033293172726225</v>
      </c>
      <c r="E39" s="1">
        <f>N15</f>
        <v>4.5323508581679803</v>
      </c>
      <c r="F39" s="1">
        <f>N16</f>
        <v>56.700047807817064</v>
      </c>
      <c r="G39" s="1">
        <f>N17</f>
        <v>0</v>
      </c>
      <c r="H39" s="1">
        <f>N18</f>
        <v>28.485773103301209</v>
      </c>
      <c r="I39" s="1">
        <f>N19</f>
        <v>0</v>
      </c>
      <c r="J39" s="1">
        <f>N20</f>
        <v>4.6275056440992515</v>
      </c>
      <c r="K39" s="5">
        <f>N21</f>
        <v>80.945580773435765</v>
      </c>
      <c r="L39" s="5">
        <f>N22</f>
        <v>48.796664979821372</v>
      </c>
      <c r="M39" s="3"/>
      <c r="O39" t="s">
        <v>10</v>
      </c>
      <c r="P39" s="1">
        <f t="shared" ref="P39:X39" si="29">AVERAGE(D46:D51)</f>
        <v>15.103629092679919</v>
      </c>
      <c r="Q39" s="1">
        <f t="shared" si="29"/>
        <v>4.6076717178051654</v>
      </c>
      <c r="R39" s="1">
        <f t="shared" si="29"/>
        <v>47.908442034337234</v>
      </c>
      <c r="S39" s="1">
        <f t="shared" si="29"/>
        <v>1.6748031076923242E-2</v>
      </c>
      <c r="T39" s="1">
        <f t="shared" si="29"/>
        <v>26.111958678026109</v>
      </c>
      <c r="U39" s="1">
        <f t="shared" si="29"/>
        <v>0.14625505978534656</v>
      </c>
      <c r="V39" s="1">
        <f t="shared" si="29"/>
        <v>2.9748250569209476</v>
      </c>
      <c r="W39" s="1">
        <f t="shared" si="29"/>
        <v>75.487181456912893</v>
      </c>
      <c r="X39" s="1">
        <f t="shared" si="29"/>
        <v>46.41291985149676</v>
      </c>
      <c r="Z39" t="s">
        <v>135</v>
      </c>
      <c r="AA39">
        <v>2030</v>
      </c>
      <c r="AB39" s="1">
        <f>P30</f>
        <v>10.069086061786614</v>
      </c>
      <c r="AC39" s="1">
        <f t="shared" ref="AC39:AJ39" si="30">Q30</f>
        <v>4.0687818959565147</v>
      </c>
      <c r="AD39" s="1">
        <f t="shared" si="30"/>
        <v>30.015394160558898</v>
      </c>
      <c r="AE39" s="1">
        <f t="shared" si="30"/>
        <v>0</v>
      </c>
      <c r="AF39" s="1">
        <f t="shared" si="30"/>
        <v>26.375715836390004</v>
      </c>
      <c r="AG39" s="1">
        <f t="shared" si="30"/>
        <v>1.8281882473168323E-2</v>
      </c>
      <c r="AH39" s="1">
        <f t="shared" si="30"/>
        <v>3.3237242919919225</v>
      </c>
      <c r="AI39" s="1">
        <f t="shared" si="30"/>
        <v>70.442297240126607</v>
      </c>
      <c r="AJ39" s="1">
        <f t="shared" si="30"/>
        <v>33.933313003209115</v>
      </c>
    </row>
    <row r="40" spans="1:39" x14ac:dyDescent="0.25">
      <c r="C40" t="s">
        <v>14</v>
      </c>
      <c r="D40" s="1">
        <f>O14</f>
        <v>8.0869825063168079</v>
      </c>
      <c r="E40" s="1">
        <f>O15</f>
        <v>4.2070520730682555</v>
      </c>
      <c r="F40" s="1">
        <f>O16</f>
        <v>42.989790346090807</v>
      </c>
      <c r="G40" s="1">
        <f>O17</f>
        <v>0</v>
      </c>
      <c r="H40" s="1">
        <f>O18</f>
        <v>23.73814425275101</v>
      </c>
      <c r="I40" s="1">
        <f>O19</f>
        <v>0</v>
      </c>
      <c r="J40" s="1">
        <f>O20</f>
        <v>3.7460759976041564</v>
      </c>
      <c r="K40" s="5">
        <f>O21</f>
        <v>76.293535901399224</v>
      </c>
      <c r="L40" s="5">
        <f>O22</f>
        <v>50.479308599815219</v>
      </c>
      <c r="M40" s="3"/>
      <c r="O40" t="s">
        <v>133</v>
      </c>
      <c r="P40" s="1">
        <f t="shared" ref="P40:X40" si="31">AVERAGE(D80:D85)</f>
        <v>14.746850452695355</v>
      </c>
      <c r="Q40" s="1">
        <f t="shared" si="31"/>
        <v>4.3376810035501352</v>
      </c>
      <c r="R40" s="1">
        <f t="shared" si="31"/>
        <v>45.894505910015859</v>
      </c>
      <c r="S40" s="1">
        <f t="shared" si="31"/>
        <v>1.6748031076923242E-2</v>
      </c>
      <c r="T40" s="1">
        <f t="shared" si="31"/>
        <v>26.270212973044448</v>
      </c>
      <c r="U40" s="1">
        <f t="shared" si="31"/>
        <v>4.5704706182920808E-2</v>
      </c>
      <c r="V40" s="1">
        <f t="shared" si="31"/>
        <v>3.3053611743566083</v>
      </c>
      <c r="W40" s="1">
        <f t="shared" si="31"/>
        <v>73.295551428309025</v>
      </c>
      <c r="X40" s="1">
        <f t="shared" si="31"/>
        <v>48.235783773156761</v>
      </c>
      <c r="AA40">
        <v>2050</v>
      </c>
      <c r="AB40" s="1">
        <f>P36</f>
        <v>16.21360708374301</v>
      </c>
      <c r="AC40" s="1">
        <f t="shared" ref="AC40:AJ40" si="32">Q36</f>
        <v>3.8253536104624266</v>
      </c>
      <c r="AD40" s="1">
        <f t="shared" si="32"/>
        <v>41.014583762621776</v>
      </c>
      <c r="AE40" s="1">
        <f t="shared" si="32"/>
        <v>0</v>
      </c>
      <c r="AF40" s="1">
        <f t="shared" si="32"/>
        <v>23.052375641004868</v>
      </c>
      <c r="AG40" s="1">
        <f t="shared" si="32"/>
        <v>0.31993294328044564</v>
      </c>
      <c r="AH40" s="1">
        <f t="shared" si="32"/>
        <v>3.250271821450665</v>
      </c>
      <c r="AI40" s="1">
        <f t="shared" si="32"/>
        <v>66.917081014872238</v>
      </c>
      <c r="AJ40" s="1">
        <f t="shared" si="32"/>
        <v>44.029174723172162</v>
      </c>
      <c r="AK40" s="1"/>
      <c r="AL40" s="1"/>
      <c r="AM40" s="1"/>
    </row>
    <row r="41" spans="1:39" x14ac:dyDescent="0.25">
      <c r="C41" t="s">
        <v>131</v>
      </c>
      <c r="D41" s="1">
        <f>Q14</f>
        <v>18.314636852541007</v>
      </c>
      <c r="E41" s="1">
        <f>Q15</f>
        <v>4.5476333514276988</v>
      </c>
      <c r="F41" s="1">
        <f>Q16</f>
        <v>55.770538827361051</v>
      </c>
      <c r="G41" s="1">
        <f>Q17</f>
        <v>0</v>
      </c>
      <c r="H41" s="1">
        <f>Q18</f>
        <v>23.73814425275101</v>
      </c>
      <c r="I41" s="1">
        <f>Q19</f>
        <v>5.484564741950497E-2</v>
      </c>
      <c r="J41" s="1">
        <f>Q20</f>
        <v>3.3053611743566078</v>
      </c>
      <c r="K41" s="5">
        <f>Q21</f>
        <v>77.472053935648475</v>
      </c>
      <c r="L41" s="5">
        <f>Q22</f>
        <v>49.637986789818292</v>
      </c>
      <c r="M41" s="3"/>
      <c r="N41" s="1"/>
      <c r="O41" t="s">
        <v>134</v>
      </c>
      <c r="P41" s="1">
        <f t="shared" ref="P41:X41" si="33">AVERAGE(D116:D121)</f>
        <v>14.826134594914144</v>
      </c>
      <c r="Q41" s="1">
        <f t="shared" si="33"/>
        <v>3.7161929443215787</v>
      </c>
      <c r="R41" s="1">
        <f t="shared" si="33"/>
        <v>32.726462020222286</v>
      </c>
      <c r="S41" s="1">
        <f t="shared" si="33"/>
        <v>0</v>
      </c>
      <c r="T41" s="1">
        <f t="shared" si="33"/>
        <v>21.839092712530931</v>
      </c>
      <c r="U41" s="1">
        <f t="shared" si="33"/>
        <v>0.42962423811945555</v>
      </c>
      <c r="V41" s="1">
        <f t="shared" si="33"/>
        <v>2.2770265867789967</v>
      </c>
      <c r="W41" s="1">
        <f t="shared" si="33"/>
        <v>59.060294119877206</v>
      </c>
      <c r="X41" s="1">
        <f t="shared" si="33"/>
        <v>40.87421793568371</v>
      </c>
      <c r="Y41" s="1"/>
      <c r="Z41" s="1"/>
      <c r="AA41">
        <v>2070</v>
      </c>
      <c r="AB41" s="1">
        <f>P42</f>
        <v>11.575484763943665</v>
      </c>
      <c r="AC41" s="1">
        <f t="shared" ref="AC41:AJ41" si="34">Q42</f>
        <v>3.504785120895471</v>
      </c>
      <c r="AD41" s="1">
        <f t="shared" si="34"/>
        <v>33.191216510450289</v>
      </c>
      <c r="AE41" s="1">
        <f t="shared" si="34"/>
        <v>3.3496062153846484E-2</v>
      </c>
      <c r="AF41" s="1">
        <f t="shared" si="34"/>
        <v>20.625809784056987</v>
      </c>
      <c r="AG41" s="1">
        <f t="shared" si="34"/>
        <v>0.10969129483900993</v>
      </c>
      <c r="AH41" s="1">
        <f t="shared" si="34"/>
        <v>2.90137258637969</v>
      </c>
      <c r="AI41" s="1">
        <f t="shared" si="34"/>
        <v>59.142997139824523</v>
      </c>
      <c r="AJ41" s="1">
        <f t="shared" si="34"/>
        <v>43.257963064008322</v>
      </c>
      <c r="AK41" s="1"/>
      <c r="AL41" s="1"/>
      <c r="AM41" s="1"/>
    </row>
    <row r="42" spans="1:39" x14ac:dyDescent="0.25">
      <c r="C42" t="s">
        <v>15</v>
      </c>
      <c r="D42" s="1">
        <f>R14</f>
        <v>10.941211626193329</v>
      </c>
      <c r="E42" s="1">
        <f>R15</f>
        <v>4.5869311912384036</v>
      </c>
      <c r="F42" s="1">
        <f>R16</f>
        <v>34.391832276872648</v>
      </c>
      <c r="G42" s="1">
        <f>R17</f>
        <v>0</v>
      </c>
      <c r="H42" s="1">
        <f>R18</f>
        <v>31.967367593704687</v>
      </c>
      <c r="I42" s="1">
        <f>R19</f>
        <v>5.484564741950497E-2</v>
      </c>
      <c r="J42" s="1">
        <f>R20</f>
        <v>5.5089352905943478</v>
      </c>
      <c r="K42" s="5">
        <f>R21</f>
        <v>77.968272055332392</v>
      </c>
      <c r="L42" s="5">
        <f>R22</f>
        <v>50.479308599815219</v>
      </c>
      <c r="M42" s="3"/>
      <c r="N42" s="1"/>
      <c r="O42" t="s">
        <v>135</v>
      </c>
      <c r="P42" s="1">
        <f t="shared" ref="P42:X42" si="35">AVERAGE(D152:D157)</f>
        <v>11.575484763943665</v>
      </c>
      <c r="Q42" s="1">
        <f t="shared" si="35"/>
        <v>3.504785120895471</v>
      </c>
      <c r="R42" s="1">
        <f t="shared" si="35"/>
        <v>33.191216510450289</v>
      </c>
      <c r="S42" s="1">
        <f t="shared" si="35"/>
        <v>3.3496062153846484E-2</v>
      </c>
      <c r="T42" s="1">
        <f t="shared" si="35"/>
        <v>20.625809784056987</v>
      </c>
      <c r="U42" s="1">
        <f t="shared" si="35"/>
        <v>0.10969129483900993</v>
      </c>
      <c r="V42" s="1">
        <f t="shared" si="35"/>
        <v>2.90137258637969</v>
      </c>
      <c r="W42" s="1">
        <f t="shared" si="35"/>
        <v>59.142997139824523</v>
      </c>
      <c r="X42" s="1">
        <f t="shared" si="35"/>
        <v>43.257963064008322</v>
      </c>
      <c r="Y42" s="1"/>
      <c r="Z42" s="1"/>
      <c r="AA42">
        <v>2090</v>
      </c>
      <c r="AB42" s="1">
        <f>P48</f>
        <v>18.235352710322214</v>
      </c>
      <c r="AC42" s="1">
        <f t="shared" ref="AC42:AJ42" si="36">Q48</f>
        <v>3.6419636913458024</v>
      </c>
      <c r="AD42" s="1">
        <f t="shared" si="36"/>
        <v>37.180359218240696</v>
      </c>
      <c r="AE42" s="1">
        <f t="shared" si="36"/>
        <v>8.3740155384616211E-2</v>
      </c>
      <c r="AF42" s="1">
        <f t="shared" si="36"/>
        <v>12.502089306448866</v>
      </c>
      <c r="AG42" s="1">
        <f t="shared" si="36"/>
        <v>2.7422823709752481E-2</v>
      </c>
      <c r="AH42" s="1">
        <f t="shared" si="36"/>
        <v>0.91815588176572449</v>
      </c>
      <c r="AI42" s="1">
        <f t="shared" si="36"/>
        <v>55.597105159583343</v>
      </c>
      <c r="AJ42" s="1">
        <f t="shared" si="36"/>
        <v>39.051354014023723</v>
      </c>
      <c r="AK42" s="1"/>
      <c r="AL42" s="1"/>
      <c r="AM42" s="1"/>
    </row>
    <row r="43" spans="1:39" x14ac:dyDescent="0.25">
      <c r="C43" t="s">
        <v>130</v>
      </c>
      <c r="D43" s="1">
        <f>P14</f>
        <v>11.654768906162458</v>
      </c>
      <c r="E43" s="1">
        <f>P15</f>
        <v>4.316212739209103</v>
      </c>
      <c r="F43" s="1">
        <f>P16</f>
        <v>45.08118555211685</v>
      </c>
      <c r="G43" s="1">
        <f>P17</f>
        <v>0</v>
      </c>
      <c r="H43" s="1">
        <f>P18</f>
        <v>27.53624733319117</v>
      </c>
      <c r="I43" s="1">
        <f>P19</f>
        <v>0</v>
      </c>
      <c r="J43" s="1">
        <f>P20</f>
        <v>2.6442889394852864</v>
      </c>
      <c r="K43" s="5">
        <f>P21</f>
        <v>77.968272055332392</v>
      </c>
      <c r="L43" s="5">
        <f>P22</f>
        <v>50.899969504813669</v>
      </c>
      <c r="M43" s="1"/>
      <c r="N43" s="1"/>
      <c r="O43" s="1"/>
      <c r="P43" s="1"/>
      <c r="R43" s="1"/>
      <c r="T43" s="1"/>
      <c r="U43" s="1"/>
      <c r="V43" s="1"/>
      <c r="W43" s="1"/>
      <c r="X43" s="1"/>
      <c r="Y43" s="1"/>
      <c r="Z43" s="1"/>
      <c r="AG43" s="1"/>
      <c r="AH43" s="1"/>
      <c r="AI43" s="1"/>
      <c r="AJ43" s="1"/>
      <c r="AK43" s="1"/>
      <c r="AL43" s="1"/>
      <c r="AM43" s="1"/>
    </row>
    <row r="44" spans="1:39" x14ac:dyDescent="0.25">
      <c r="D44" s="1"/>
      <c r="E44" s="1"/>
      <c r="F44" s="1"/>
      <c r="G44" s="1"/>
      <c r="H44" s="1"/>
      <c r="I44" s="1"/>
      <c r="J44" s="1"/>
      <c r="K44" s="5"/>
      <c r="L44" s="5"/>
      <c r="M44" s="1"/>
      <c r="N44">
        <v>2090</v>
      </c>
      <c r="P44" t="s">
        <v>1</v>
      </c>
      <c r="Q44" t="s">
        <v>0</v>
      </c>
      <c r="R44" t="s">
        <v>8</v>
      </c>
      <c r="S44" t="s">
        <v>2</v>
      </c>
      <c r="T44" t="s">
        <v>3</v>
      </c>
      <c r="U44" t="s">
        <v>4</v>
      </c>
      <c r="V44" t="s">
        <v>5</v>
      </c>
      <c r="W44" t="s">
        <v>6</v>
      </c>
      <c r="X44" t="s">
        <v>7</v>
      </c>
      <c r="Y44" s="1"/>
      <c r="AH44" s="1"/>
      <c r="AI44" s="1"/>
      <c r="AJ44" s="1"/>
      <c r="AK44" s="1"/>
      <c r="AL44" s="1"/>
      <c r="AM44" s="1"/>
    </row>
    <row r="45" spans="1:39" x14ac:dyDescent="0.25">
      <c r="D45" t="s">
        <v>1</v>
      </c>
      <c r="E45" t="s">
        <v>0</v>
      </c>
      <c r="F45" t="s">
        <v>8</v>
      </c>
      <c r="G45" t="s">
        <v>2</v>
      </c>
      <c r="H45" t="s">
        <v>3</v>
      </c>
      <c r="I45" t="s">
        <v>4</v>
      </c>
      <c r="J45" t="s">
        <v>5</v>
      </c>
      <c r="K45" s="4" t="s">
        <v>6</v>
      </c>
      <c r="L45" s="4" t="s">
        <v>7</v>
      </c>
      <c r="M45" s="1"/>
      <c r="O45" t="s">
        <v>10</v>
      </c>
      <c r="P45" s="1">
        <f t="shared" ref="P45:X45" si="37">AVERAGE(D55:D60)</f>
        <v>10.782643341755744</v>
      </c>
      <c r="Q45" s="1">
        <f t="shared" si="37"/>
        <v>4.7917893746960614</v>
      </c>
      <c r="R45" s="1">
        <f t="shared" si="37"/>
        <v>44.500242439331835</v>
      </c>
      <c r="S45" s="1">
        <f t="shared" si="37"/>
        <v>0</v>
      </c>
      <c r="T45" s="1">
        <f t="shared" si="37"/>
        <v>33.180650522178631</v>
      </c>
      <c r="U45" s="1">
        <f t="shared" si="37"/>
        <v>6.3986588656089124E-2</v>
      </c>
      <c r="V45" s="1">
        <f t="shared" si="37"/>
        <v>4.4989638206520501</v>
      </c>
      <c r="W45" s="1">
        <f t="shared" si="37"/>
        <v>75.383802681978736</v>
      </c>
      <c r="X45" s="1">
        <f t="shared" si="37"/>
        <v>45.150937136501391</v>
      </c>
      <c r="Y45" s="1"/>
      <c r="AB45" t="s">
        <v>1</v>
      </c>
      <c r="AC45" t="s">
        <v>0</v>
      </c>
      <c r="AD45" t="s">
        <v>8</v>
      </c>
      <c r="AE45" t="s">
        <v>2</v>
      </c>
      <c r="AF45" t="s">
        <v>3</v>
      </c>
      <c r="AG45" s="1" t="s">
        <v>4</v>
      </c>
      <c r="AH45" s="1" t="s">
        <v>5</v>
      </c>
      <c r="AI45" s="1" t="s">
        <v>6</v>
      </c>
      <c r="AJ45" s="1" t="s">
        <v>7</v>
      </c>
      <c r="AK45" s="1"/>
      <c r="AL45" s="1"/>
      <c r="AM45" s="1"/>
    </row>
    <row r="46" spans="1:39" x14ac:dyDescent="0.25">
      <c r="A46">
        <v>2070</v>
      </c>
      <c r="B46" t="s">
        <v>10</v>
      </c>
      <c r="C46" t="s">
        <v>11</v>
      </c>
      <c r="D46" s="1">
        <f>S14</f>
        <v>15.222555306008109</v>
      </c>
      <c r="E46" s="1">
        <f>S15</f>
        <v>4.55418299139615</v>
      </c>
      <c r="F46" s="1">
        <f>S16</f>
        <v>36.483227482898684</v>
      </c>
      <c r="G46" s="1">
        <f>S17</f>
        <v>0</v>
      </c>
      <c r="H46" s="1">
        <f>S18</f>
        <v>20.256549762347529</v>
      </c>
      <c r="I46" s="1">
        <f>S19</f>
        <v>0</v>
      </c>
      <c r="J46" s="1">
        <f>S20</f>
        <v>2.5341102336733994</v>
      </c>
      <c r="K46" s="5">
        <f>S21</f>
        <v>74.928936072268513</v>
      </c>
      <c r="L46" s="5">
        <f>S22</f>
        <v>34.914855114872189</v>
      </c>
      <c r="O46" t="s">
        <v>133</v>
      </c>
      <c r="P46" s="1">
        <f t="shared" ref="P46:X46" si="38">AVERAGE(D89:D94)</f>
        <v>14.152219386054414</v>
      </c>
      <c r="Q46" s="1">
        <f t="shared" si="38"/>
        <v>4.3071160170306984</v>
      </c>
      <c r="R46" s="1">
        <f t="shared" si="38"/>
        <v>40.820936058360104</v>
      </c>
      <c r="S46" s="1">
        <f t="shared" si="38"/>
        <v>3.3496062153846484E-2</v>
      </c>
      <c r="T46" s="1">
        <f t="shared" si="38"/>
        <v>26.322964404717229</v>
      </c>
      <c r="U46" s="1">
        <f t="shared" si="38"/>
        <v>0</v>
      </c>
      <c r="V46" s="1">
        <f t="shared" si="38"/>
        <v>3.3053611743566074</v>
      </c>
      <c r="W46" s="1">
        <f t="shared" si="38"/>
        <v>71.600139519389032</v>
      </c>
      <c r="X46" s="1">
        <f t="shared" si="38"/>
        <v>47.955343169824459</v>
      </c>
      <c r="Y46" s="1"/>
      <c r="Z46" s="1" t="s">
        <v>10</v>
      </c>
      <c r="AA46">
        <v>2030</v>
      </c>
      <c r="AB46" s="1">
        <f>AB27-AB$26</f>
        <v>-6.1048789508470023</v>
      </c>
      <c r="AC46" s="1">
        <f t="shared" ref="AC46:AJ46" si="39">AC27-AC$26</f>
        <v>0.70699724770555328</v>
      </c>
      <c r="AD46" s="1">
        <f t="shared" si="39"/>
        <v>-27.691621709418861</v>
      </c>
      <c r="AE46" s="1">
        <f t="shared" si="39"/>
        <v>0</v>
      </c>
      <c r="AF46" s="1">
        <f t="shared" si="39"/>
        <v>8.5984833626631421</v>
      </c>
      <c r="AG46" s="1">
        <f t="shared" si="39"/>
        <v>0.15539600102193071</v>
      </c>
      <c r="AH46" s="1">
        <f t="shared" si="39"/>
        <v>-14.451773578992499</v>
      </c>
      <c r="AI46" s="1">
        <f t="shared" si="39"/>
        <v>-0.66162415957853682</v>
      </c>
      <c r="AJ46" s="1">
        <f t="shared" si="39"/>
        <v>-3.9962785974853787</v>
      </c>
    </row>
    <row r="47" spans="1:39" x14ac:dyDescent="0.25">
      <c r="C47" t="s">
        <v>12</v>
      </c>
      <c r="D47" s="1">
        <f>T14</f>
        <v>4.9949009597839105</v>
      </c>
      <c r="E47" s="1">
        <f>T15</f>
        <v>4.0367614338885343</v>
      </c>
      <c r="F47" s="1">
        <f>T16</f>
        <v>29.279532884364549</v>
      </c>
      <c r="G47" s="1">
        <f>T17</f>
        <v>0</v>
      </c>
      <c r="H47" s="1">
        <f>T18</f>
        <v>32.916893363814729</v>
      </c>
      <c r="I47" s="1">
        <f>T19</f>
        <v>0</v>
      </c>
      <c r="J47" s="1">
        <f>T20</f>
        <v>2.4239315278615128</v>
      </c>
      <c r="K47" s="5">
        <f>T21</f>
        <v>70.897163849836843</v>
      </c>
      <c r="L47" s="5">
        <f>T22</f>
        <v>55.947900364795188</v>
      </c>
      <c r="N47" s="1"/>
      <c r="O47" t="s">
        <v>134</v>
      </c>
      <c r="P47" s="1">
        <f t="shared" ref="P47:X47" si="40">AVERAGE(D125:D130)</f>
        <v>11.65476890616246</v>
      </c>
      <c r="Q47" s="1">
        <f t="shared" si="40"/>
        <v>3.2835528375166874</v>
      </c>
      <c r="R47" s="1">
        <f t="shared" si="40"/>
        <v>29.821746456297223</v>
      </c>
      <c r="S47" s="1">
        <f t="shared" si="40"/>
        <v>0</v>
      </c>
      <c r="T47" s="1">
        <f t="shared" si="40"/>
        <v>18.46300108547301</v>
      </c>
      <c r="U47" s="1">
        <f t="shared" si="40"/>
        <v>0.1371141185487624</v>
      </c>
      <c r="V47" s="1">
        <f t="shared" si="40"/>
        <v>2.0566691751552231</v>
      </c>
      <c r="W47" s="1">
        <f t="shared" si="40"/>
        <v>58.08853363549624</v>
      </c>
      <c r="X47" s="1">
        <f t="shared" si="40"/>
        <v>37.158379941530647</v>
      </c>
      <c r="AA47">
        <v>2050</v>
      </c>
      <c r="AB47" s="1">
        <f t="shared" ref="AB47:AJ61" si="41">AB28-AB$26</f>
        <v>-4.6381223197993453</v>
      </c>
      <c r="AC47" s="1">
        <f t="shared" si="41"/>
        <v>0.75393633414611827</v>
      </c>
      <c r="AD47" s="1">
        <f t="shared" si="41"/>
        <v>-25.135472013164801</v>
      </c>
      <c r="AE47" s="1">
        <f t="shared" si="41"/>
        <v>0</v>
      </c>
      <c r="AF47" s="1">
        <f t="shared" si="41"/>
        <v>9.1259976793909416</v>
      </c>
      <c r="AG47" s="1">
        <f t="shared" si="41"/>
        <v>1.8281882473168323E-2</v>
      </c>
      <c r="AH47" s="1">
        <f t="shared" si="41"/>
        <v>-13.882516932297751</v>
      </c>
      <c r="AI47" s="1">
        <f t="shared" si="41"/>
        <v>1.7677770513738835</v>
      </c>
      <c r="AJ47" s="1">
        <f t="shared" si="41"/>
        <v>3.0848466366553708</v>
      </c>
    </row>
    <row r="48" spans="1:39" x14ac:dyDescent="0.25">
      <c r="C48" t="s">
        <v>13</v>
      </c>
      <c r="D48" s="1">
        <f>U14</f>
        <v>13.319735892757095</v>
      </c>
      <c r="E48" s="1">
        <f>U15</f>
        <v>4.5192515782310787</v>
      </c>
      <c r="F48" s="1">
        <f>U16</f>
        <v>55.770538827361051</v>
      </c>
      <c r="G48" s="1">
        <f>U17</f>
        <v>0</v>
      </c>
      <c r="H48" s="1">
        <f>U18</f>
        <v>27.219738743154494</v>
      </c>
      <c r="I48" s="1">
        <f>U19</f>
        <v>0</v>
      </c>
      <c r="J48" s="1">
        <f>U20</f>
        <v>4.737684349911139</v>
      </c>
      <c r="K48" s="5">
        <f>U21</f>
        <v>80.449362653751862</v>
      </c>
      <c r="L48" s="5">
        <f>U22</f>
        <v>44.590055929836772</v>
      </c>
      <c r="N48" s="1"/>
      <c r="O48" t="s">
        <v>135</v>
      </c>
      <c r="P48" s="1">
        <f t="shared" ref="P48:X48" si="42">AVERAGE(D161:D166)</f>
        <v>18.235352710322214</v>
      </c>
      <c r="Q48" s="1">
        <f t="shared" si="42"/>
        <v>3.6419636913458024</v>
      </c>
      <c r="R48" s="1">
        <f t="shared" si="42"/>
        <v>37.180359218240696</v>
      </c>
      <c r="S48" s="1">
        <f t="shared" si="42"/>
        <v>8.3740155384616211E-2</v>
      </c>
      <c r="T48" s="1">
        <f t="shared" si="42"/>
        <v>12.502089306448866</v>
      </c>
      <c r="U48" s="1">
        <f t="shared" si="42"/>
        <v>2.7422823709752481E-2</v>
      </c>
      <c r="V48" s="1">
        <f t="shared" si="42"/>
        <v>0.91815588176572449</v>
      </c>
      <c r="W48" s="1">
        <f t="shared" si="42"/>
        <v>55.597105159583343</v>
      </c>
      <c r="X48" s="1">
        <f t="shared" si="42"/>
        <v>39.051354014023723</v>
      </c>
      <c r="AA48">
        <v>2070</v>
      </c>
      <c r="AB48" s="1">
        <f t="shared" si="41"/>
        <v>-1.7838931999228276</v>
      </c>
      <c r="AC48" s="1">
        <f t="shared" si="41"/>
        <v>0.96607189534649862</v>
      </c>
      <c r="AD48" s="1">
        <f t="shared" si="41"/>
        <v>-19.945713538952042</v>
      </c>
      <c r="AE48" s="1">
        <f t="shared" si="41"/>
        <v>1.6748031076923242E-2</v>
      </c>
      <c r="AF48" s="1">
        <f t="shared" si="41"/>
        <v>8.703986226008702</v>
      </c>
      <c r="AG48" s="1">
        <f t="shared" si="41"/>
        <v>0.14625505978534656</v>
      </c>
      <c r="AH48" s="1">
        <f t="shared" si="41"/>
        <v>-14.323231755545299</v>
      </c>
      <c r="AI48" s="1">
        <f t="shared" si="41"/>
        <v>-0.12405452992098276</v>
      </c>
      <c r="AJ48" s="1">
        <f t="shared" si="41"/>
        <v>-0.28044060333232324</v>
      </c>
    </row>
    <row r="49" spans="1:36" x14ac:dyDescent="0.25">
      <c r="C49" t="s">
        <v>14</v>
      </c>
      <c r="D49" s="1">
        <f>V14</f>
        <v>19.028194132510137</v>
      </c>
      <c r="E49" s="1">
        <f>V15</f>
        <v>4.4231901920271337</v>
      </c>
      <c r="F49" s="1">
        <f>V16</f>
        <v>32.765191561074616</v>
      </c>
      <c r="G49" s="1">
        <f>V17</f>
        <v>0</v>
      </c>
      <c r="H49" s="1">
        <f>V18</f>
        <v>21.206075532457568</v>
      </c>
      <c r="I49" s="1">
        <f>V19</f>
        <v>0</v>
      </c>
      <c r="J49" s="1">
        <f>V20</f>
        <v>2.6442889394852864</v>
      </c>
      <c r="K49" s="5">
        <f>V21</f>
        <v>75.673263251794353</v>
      </c>
      <c r="L49" s="5">
        <f>V22</f>
        <v>52.582613124807509</v>
      </c>
      <c r="AA49">
        <v>2090</v>
      </c>
      <c r="AB49" s="1">
        <f t="shared" si="41"/>
        <v>-6.1048789508470023</v>
      </c>
      <c r="AC49" s="1">
        <f t="shared" si="41"/>
        <v>1.1501895522373946</v>
      </c>
      <c r="AD49" s="1">
        <f t="shared" si="41"/>
        <v>-23.353913133957441</v>
      </c>
      <c r="AE49" s="1">
        <f t="shared" si="41"/>
        <v>0</v>
      </c>
      <c r="AF49" s="1">
        <f t="shared" si="41"/>
        <v>15.772678070161223</v>
      </c>
      <c r="AG49" s="1">
        <f t="shared" si="41"/>
        <v>6.3986588656089124E-2</v>
      </c>
      <c r="AH49" s="1">
        <f t="shared" si="41"/>
        <v>-12.799092991814195</v>
      </c>
      <c r="AI49" s="1">
        <f t="shared" si="41"/>
        <v>-0.2274333048551398</v>
      </c>
      <c r="AJ49" s="1">
        <f t="shared" si="41"/>
        <v>-1.5424233183276925</v>
      </c>
    </row>
    <row r="50" spans="1:36" x14ac:dyDescent="0.25">
      <c r="C50" t="s">
        <v>131</v>
      </c>
      <c r="D50" s="1">
        <f>X14</f>
        <v>8.3248349329731841</v>
      </c>
      <c r="E50" s="1">
        <f>X15</f>
        <v>3.9996468074006453</v>
      </c>
      <c r="F50" s="1">
        <f>X16</f>
        <v>58.094311278501088</v>
      </c>
      <c r="G50" s="1">
        <f>X17</f>
        <v>0</v>
      </c>
      <c r="H50" s="1">
        <f>X18</f>
        <v>27.219738743154494</v>
      </c>
      <c r="I50" s="1">
        <f>X19</f>
        <v>5.484564741950497E-2</v>
      </c>
      <c r="J50" s="1">
        <f>X20</f>
        <v>2.5341102336733994</v>
      </c>
      <c r="K50" s="5">
        <f>X21</f>
        <v>68.416073251417359</v>
      </c>
      <c r="L50" s="5">
        <f>X22</f>
        <v>29.44626334989221</v>
      </c>
      <c r="Z50" t="s">
        <v>133</v>
      </c>
      <c r="AA50">
        <v>2030</v>
      </c>
      <c r="AB50" s="1">
        <f t="shared" si="41"/>
        <v>-4.1227753953771966</v>
      </c>
      <c r="AC50" s="1">
        <f t="shared" si="41"/>
        <v>0.73319580757935743</v>
      </c>
      <c r="AD50" s="1">
        <f t="shared" si="41"/>
        <v>-28.930967016693543</v>
      </c>
      <c r="AE50" s="1">
        <f t="shared" si="41"/>
        <v>0</v>
      </c>
      <c r="AF50" s="1">
        <f t="shared" si="41"/>
        <v>9.9172691544826463</v>
      </c>
      <c r="AG50" s="1">
        <f t="shared" si="41"/>
        <v>5.4845647419504963E-2</v>
      </c>
      <c r="AH50" s="1">
        <f t="shared" si="41"/>
        <v>-13.790701344121178</v>
      </c>
      <c r="AI50" s="1">
        <f>AI31-AI$26</f>
        <v>-0.23777118234855266</v>
      </c>
      <c r="AJ50" s="1">
        <f t="shared" si="41"/>
        <v>1.5424233183276783</v>
      </c>
    </row>
    <row r="51" spans="1:36" x14ac:dyDescent="0.25">
      <c r="C51" t="s">
        <v>15</v>
      </c>
      <c r="D51" s="1">
        <f>Y14</f>
        <v>29.731553332047085</v>
      </c>
      <c r="E51" s="1">
        <f>Y15</f>
        <v>6.1129973038874494</v>
      </c>
      <c r="F51" s="1">
        <f>Y16</f>
        <v>75.057850171823418</v>
      </c>
      <c r="G51" s="1">
        <f>Y17</f>
        <v>0.10048818646153945</v>
      </c>
      <c r="H51" s="1">
        <f>Y18</f>
        <v>27.85275592322785</v>
      </c>
      <c r="I51" s="1">
        <f>Y19</f>
        <v>0.82268471129257437</v>
      </c>
      <c r="J51" s="1">
        <f>Y20</f>
        <v>2.9748250569209476</v>
      </c>
      <c r="K51" s="5">
        <f>Y21</f>
        <v>82.558289662408441</v>
      </c>
      <c r="L51" s="5">
        <f>Y22</f>
        <v>60.995831224776708</v>
      </c>
      <c r="AA51">
        <v>2050</v>
      </c>
      <c r="AB51" s="1">
        <f t="shared" si="41"/>
        <v>-4.1227753953771966</v>
      </c>
      <c r="AC51" s="1">
        <f t="shared" si="41"/>
        <v>0.73319580757935743</v>
      </c>
      <c r="AD51" s="1">
        <f t="shared" si="41"/>
        <v>-28.930967016693543</v>
      </c>
      <c r="AE51" s="1">
        <f t="shared" si="41"/>
        <v>0</v>
      </c>
      <c r="AF51" s="1">
        <f t="shared" si="41"/>
        <v>9.9172691544826463</v>
      </c>
      <c r="AG51" s="1">
        <f t="shared" si="41"/>
        <v>5.4845647419504963E-2</v>
      </c>
      <c r="AH51" s="1">
        <f t="shared" si="41"/>
        <v>-13.790701344121178</v>
      </c>
      <c r="AI51" s="1">
        <f>AI32-AI$26</f>
        <v>-0.56858326213780686</v>
      </c>
      <c r="AJ51" s="1">
        <f t="shared" si="41"/>
        <v>1.5424233183276783</v>
      </c>
    </row>
    <row r="52" spans="1:36" x14ac:dyDescent="0.25">
      <c r="C52" t="s">
        <v>130</v>
      </c>
      <c r="D52" s="1">
        <f>W14</f>
        <v>12.130473759475212</v>
      </c>
      <c r="E52" s="1">
        <f>W15</f>
        <v>4.5672822713330516</v>
      </c>
      <c r="F52" s="1">
        <f>W16</f>
        <v>50.658239434852945</v>
      </c>
      <c r="G52" s="1">
        <f>W17</f>
        <v>0</v>
      </c>
      <c r="H52" s="1">
        <f>W18</f>
        <v>26.903230153117814</v>
      </c>
      <c r="I52" s="1">
        <f>W19</f>
        <v>0</v>
      </c>
      <c r="J52" s="1">
        <f>W20</f>
        <v>2.5341102336733994</v>
      </c>
      <c r="K52" s="5">
        <f>W21</f>
        <v>77.72016299549044</v>
      </c>
      <c r="L52" s="5">
        <f>W22</f>
        <v>50.058647694816763</v>
      </c>
      <c r="AA52">
        <v>2070</v>
      </c>
      <c r="AB52" s="1">
        <f t="shared" si="41"/>
        <v>-2.140671839907391</v>
      </c>
      <c r="AC52" s="1">
        <f t="shared" si="41"/>
        <v>0.69608118109146844</v>
      </c>
      <c r="AD52" s="1">
        <f t="shared" si="41"/>
        <v>-21.959649663273417</v>
      </c>
      <c r="AE52" s="1">
        <f t="shared" si="41"/>
        <v>1.6748031076923242E-2</v>
      </c>
      <c r="AF52" s="1">
        <f t="shared" si="41"/>
        <v>8.8622405210270401</v>
      </c>
      <c r="AG52" s="1">
        <f t="shared" si="41"/>
        <v>4.5704706182920808E-2</v>
      </c>
      <c r="AH52" s="1">
        <f t="shared" si="41"/>
        <v>-13.992695638109637</v>
      </c>
      <c r="AI52" s="1">
        <f t="shared" si="41"/>
        <v>-2.3156845585248504</v>
      </c>
      <c r="AJ52" s="1">
        <f t="shared" si="41"/>
        <v>1.5424233183276783</v>
      </c>
    </row>
    <row r="53" spans="1:36" x14ac:dyDescent="0.25">
      <c r="D53" s="1"/>
      <c r="E53" s="1"/>
      <c r="F53" s="1"/>
      <c r="G53" s="1"/>
      <c r="H53" s="1"/>
      <c r="I53" s="1"/>
      <c r="J53" s="1"/>
      <c r="K53" s="5"/>
      <c r="L53" s="5"/>
      <c r="AA53">
        <v>2090</v>
      </c>
      <c r="AB53" s="1">
        <f t="shared" si="41"/>
        <v>-2.7353029065483323</v>
      </c>
      <c r="AC53" s="1">
        <f t="shared" si="41"/>
        <v>0.66551619457203159</v>
      </c>
      <c r="AD53" s="1">
        <f t="shared" si="41"/>
        <v>-27.033219514929172</v>
      </c>
      <c r="AE53" s="1">
        <f t="shared" si="41"/>
        <v>3.3496062153846484E-2</v>
      </c>
      <c r="AF53" s="1">
        <f t="shared" si="41"/>
        <v>8.9149919526998218</v>
      </c>
      <c r="AG53" s="1">
        <f t="shared" si="41"/>
        <v>0</v>
      </c>
      <c r="AH53" s="1">
        <f t="shared" si="41"/>
        <v>-13.992695638109639</v>
      </c>
      <c r="AI53" s="1">
        <f t="shared" si="41"/>
        <v>-4.0110964674448439</v>
      </c>
      <c r="AJ53" s="1">
        <f t="shared" si="41"/>
        <v>1.2619827149953764</v>
      </c>
    </row>
    <row r="54" spans="1:36" x14ac:dyDescent="0.25">
      <c r="D54" t="s">
        <v>1</v>
      </c>
      <c r="E54" t="s">
        <v>0</v>
      </c>
      <c r="F54" t="s">
        <v>8</v>
      </c>
      <c r="G54" t="s">
        <v>2</v>
      </c>
      <c r="H54" t="s">
        <v>3</v>
      </c>
      <c r="I54" t="s">
        <v>4</v>
      </c>
      <c r="J54" t="s">
        <v>5</v>
      </c>
      <c r="K54" s="4" t="s">
        <v>6</v>
      </c>
      <c r="L54" s="4" t="s">
        <v>7</v>
      </c>
      <c r="Z54" t="s">
        <v>134</v>
      </c>
      <c r="AA54">
        <v>2030</v>
      </c>
      <c r="AB54" s="1">
        <f t="shared" si="41"/>
        <v>-4.4399119642523672</v>
      </c>
      <c r="AC54" s="1">
        <f t="shared" si="41"/>
        <v>0.86164152473842126</v>
      </c>
      <c r="AD54" s="1">
        <f t="shared" si="41"/>
        <v>-26.80084226981517</v>
      </c>
      <c r="AE54" s="1">
        <f t="shared" si="41"/>
        <v>0</v>
      </c>
      <c r="AF54" s="1">
        <f t="shared" si="41"/>
        <v>5.5389003256419009</v>
      </c>
      <c r="AG54" s="1">
        <f t="shared" si="41"/>
        <v>9.1409412365841616E-3</v>
      </c>
      <c r="AH54" s="1">
        <f t="shared" si="41"/>
        <v>-14.506862931898443</v>
      </c>
      <c r="AI54" s="1">
        <f t="shared" si="41"/>
        <v>0.87871958694023533</v>
      </c>
      <c r="AJ54" s="1">
        <f t="shared" si="41"/>
        <v>-1.6826436199938541</v>
      </c>
    </row>
    <row r="55" spans="1:36" x14ac:dyDescent="0.25">
      <c r="A55">
        <v>2090</v>
      </c>
      <c r="B55" t="s">
        <v>10</v>
      </c>
      <c r="C55" t="s">
        <v>11</v>
      </c>
      <c r="D55" s="1">
        <f>Z14</f>
        <v>0.23785242665637671</v>
      </c>
      <c r="E55" s="1">
        <f>Z15</f>
        <v>3.6612487423640192</v>
      </c>
      <c r="F55" s="1">
        <f>Z16</f>
        <v>3.7180359218240699</v>
      </c>
      <c r="G55" s="1">
        <f>Z17</f>
        <v>0</v>
      </c>
      <c r="H55" s="1">
        <f>Z18</f>
        <v>31.650859003668014</v>
      </c>
      <c r="I55" s="1">
        <f>Z19</f>
        <v>5.484564741950497E-2</v>
      </c>
      <c r="J55" s="1">
        <f>Z20</f>
        <v>3.7460759976041564</v>
      </c>
      <c r="K55" s="5">
        <f>Z21</f>
        <v>62.089292225447664</v>
      </c>
      <c r="L55" s="5">
        <f>Z22</f>
        <v>9.6752008149645832</v>
      </c>
      <c r="AA55">
        <v>2050</v>
      </c>
      <c r="AB55" s="1">
        <f t="shared" si="41"/>
        <v>-5.1138271731120994</v>
      </c>
      <c r="AC55" s="1">
        <f t="shared" si="41"/>
        <v>0.14263660375737386</v>
      </c>
      <c r="AD55" s="1">
        <f t="shared" si="41"/>
        <v>-35.321341257328662</v>
      </c>
      <c r="AE55" s="1">
        <f t="shared" si="41"/>
        <v>1.6748031076923242E-2</v>
      </c>
      <c r="AF55" s="1">
        <f t="shared" si="41"/>
        <v>5.4861488939691228</v>
      </c>
      <c r="AG55" s="1">
        <f t="shared" si="41"/>
        <v>9.1409412365841616E-3</v>
      </c>
      <c r="AH55" s="1">
        <f t="shared" si="41"/>
        <v>-14.947577755145991</v>
      </c>
      <c r="AI55" s="1">
        <f t="shared" si="41"/>
        <v>-9.5211851714347802</v>
      </c>
      <c r="AJ55" s="1">
        <f t="shared" si="41"/>
        <v>-13.671479412449969</v>
      </c>
    </row>
    <row r="56" spans="1:36" x14ac:dyDescent="0.25">
      <c r="C56" t="s">
        <v>12</v>
      </c>
      <c r="D56" s="1">
        <f>AA14</f>
        <v>8.3248349329731841</v>
      </c>
      <c r="E56" s="1">
        <f>AA15</f>
        <v>4.7965196702288306</v>
      </c>
      <c r="F56" s="1">
        <f>AA16</f>
        <v>37.877490953582715</v>
      </c>
      <c r="G56" s="1">
        <f>AA17</f>
        <v>0</v>
      </c>
      <c r="H56" s="1">
        <f>AA18</f>
        <v>43.994694015098538</v>
      </c>
      <c r="I56" s="1">
        <f>AA19</f>
        <v>0</v>
      </c>
      <c r="J56" s="1">
        <f>AA20</f>
        <v>4.737684349911139</v>
      </c>
      <c r="K56" s="5">
        <f>AA21</f>
        <v>76.603672226201667</v>
      </c>
      <c r="L56" s="5">
        <f>AA22</f>
        <v>60.575170319778259</v>
      </c>
      <c r="AA56">
        <v>2070</v>
      </c>
      <c r="AB56" s="1">
        <f t="shared" si="41"/>
        <v>-2.0613876976886019</v>
      </c>
      <c r="AC56" s="1">
        <f t="shared" si="41"/>
        <v>7.4593121862911893E-2</v>
      </c>
      <c r="AD56" s="1">
        <f t="shared" si="41"/>
        <v>-35.12769355306699</v>
      </c>
      <c r="AE56" s="1">
        <f t="shared" si="41"/>
        <v>0</v>
      </c>
      <c r="AF56" s="1">
        <f t="shared" si="41"/>
        <v>4.4311202605135236</v>
      </c>
      <c r="AG56" s="1">
        <f t="shared" si="41"/>
        <v>0.42962423811945555</v>
      </c>
      <c r="AH56" s="1">
        <f t="shared" si="41"/>
        <v>-15.02103022568725</v>
      </c>
      <c r="AI56" s="1">
        <f t="shared" si="41"/>
        <v>-16.55094186695667</v>
      </c>
      <c r="AJ56" s="1">
        <f t="shared" si="41"/>
        <v>-5.8191425191453732</v>
      </c>
    </row>
    <row r="57" spans="1:36" x14ac:dyDescent="0.25">
      <c r="C57" t="s">
        <v>13</v>
      </c>
      <c r="D57" s="1">
        <f>AB14</f>
        <v>6.6598679463785473</v>
      </c>
      <c r="E57" s="1">
        <f>AB15</f>
        <v>3.8926693545826154</v>
      </c>
      <c r="F57" s="1">
        <f>AB16</f>
        <v>54.84102984690503</v>
      </c>
      <c r="G57" s="1">
        <f>AB17</f>
        <v>0</v>
      </c>
      <c r="H57" s="1">
        <f>AB18</f>
        <v>29.435298873411252</v>
      </c>
      <c r="I57" s="1">
        <f>AB19</f>
        <v>0</v>
      </c>
      <c r="J57" s="1">
        <f>AB20</f>
        <v>5.1783991731586863</v>
      </c>
      <c r="K57" s="5">
        <f>AB21</f>
        <v>73.502308978177297</v>
      </c>
      <c r="L57" s="5">
        <f>AB22</f>
        <v>36.176837829867573</v>
      </c>
      <c r="AA57">
        <v>2090</v>
      </c>
      <c r="AB57" s="1">
        <f t="shared" si="41"/>
        <v>-5.2327533864402866</v>
      </c>
      <c r="AC57" s="1">
        <f t="shared" si="41"/>
        <v>-0.3580469849419794</v>
      </c>
      <c r="AD57" s="1">
        <f t="shared" si="41"/>
        <v>-38.032409116992056</v>
      </c>
      <c r="AE57" s="1">
        <f t="shared" si="41"/>
        <v>0</v>
      </c>
      <c r="AF57" s="1">
        <f t="shared" si="41"/>
        <v>1.0550286334556027</v>
      </c>
      <c r="AG57" s="1">
        <f t="shared" si="41"/>
        <v>0.1371141185487624</v>
      </c>
      <c r="AH57" s="1">
        <f t="shared" si="41"/>
        <v>-15.241387637311023</v>
      </c>
      <c r="AI57" s="1">
        <f t="shared" si="41"/>
        <v>-17.522702351337635</v>
      </c>
      <c r="AJ57" s="1">
        <f t="shared" si="41"/>
        <v>-9.5349805132984358</v>
      </c>
    </row>
    <row r="58" spans="1:36" x14ac:dyDescent="0.25">
      <c r="C58" t="s">
        <v>14</v>
      </c>
      <c r="D58" s="1">
        <f>AC14</f>
        <v>5.9463106664094179</v>
      </c>
      <c r="E58" s="1">
        <f>AC15</f>
        <v>4.1219067534783944</v>
      </c>
      <c r="F58" s="1">
        <f>AC16</f>
        <v>31.835682580618595</v>
      </c>
      <c r="G58" s="1">
        <f>AC17</f>
        <v>0</v>
      </c>
      <c r="H58" s="1">
        <f>AC18</f>
        <v>24.054652842787689</v>
      </c>
      <c r="I58" s="1">
        <f>AC19</f>
        <v>0</v>
      </c>
      <c r="J58" s="1">
        <f>AC20</f>
        <v>3.4155398801684953</v>
      </c>
      <c r="K58" s="5">
        <f>AC21</f>
        <v>71.889600089204635</v>
      </c>
      <c r="L58" s="5">
        <f>AC22</f>
        <v>49.217325884819829</v>
      </c>
      <c r="Z58" t="s">
        <v>135</v>
      </c>
      <c r="AA58">
        <v>2030</v>
      </c>
      <c r="AB58" s="1">
        <f t="shared" si="41"/>
        <v>-6.8184362308161326</v>
      </c>
      <c r="AC58" s="1">
        <f t="shared" si="41"/>
        <v>0.42718207349784798</v>
      </c>
      <c r="AD58" s="1">
        <f t="shared" si="41"/>
        <v>-37.838761412730378</v>
      </c>
      <c r="AE58" s="1">
        <f t="shared" si="41"/>
        <v>0</v>
      </c>
      <c r="AF58" s="1">
        <f t="shared" si="41"/>
        <v>8.9677433843725964</v>
      </c>
      <c r="AG58" s="1">
        <f t="shared" si="41"/>
        <v>1.8281882473168323E-2</v>
      </c>
      <c r="AH58" s="1">
        <f t="shared" si="41"/>
        <v>-13.974332520474324</v>
      </c>
      <c r="AI58" s="1">
        <f t="shared" si="41"/>
        <v>-5.1689387467072692</v>
      </c>
      <c r="AJ58" s="1">
        <f t="shared" si="41"/>
        <v>-12.760047451619968</v>
      </c>
    </row>
    <row r="59" spans="1:36" x14ac:dyDescent="0.25">
      <c r="C59" t="s">
        <v>131</v>
      </c>
      <c r="D59" s="1">
        <f>AE14</f>
        <v>18.790341705853759</v>
      </c>
      <c r="E59" s="1">
        <f>AE15</f>
        <v>4.8816649898186917</v>
      </c>
      <c r="F59" s="1">
        <f>AE16</f>
        <v>63.438987916123189</v>
      </c>
      <c r="G59" s="1">
        <f>AE17</f>
        <v>0</v>
      </c>
      <c r="H59" s="1">
        <f>AE18</f>
        <v>26.270212973044448</v>
      </c>
      <c r="I59" s="1">
        <f>AE19</f>
        <v>0</v>
      </c>
      <c r="J59" s="1">
        <f>AE20</f>
        <v>2.6442889394852864</v>
      </c>
      <c r="K59" s="5">
        <f>AE21</f>
        <v>81.255717098238193</v>
      </c>
      <c r="L59" s="5">
        <f>AE22</f>
        <v>51.741291314810603</v>
      </c>
      <c r="AA59">
        <v>2050</v>
      </c>
      <c r="AB59" s="1">
        <f t="shared" si="41"/>
        <v>-0.67391520885973577</v>
      </c>
      <c r="AC59" s="1">
        <f t="shared" si="41"/>
        <v>0.18375378800375985</v>
      </c>
      <c r="AD59" s="1">
        <f t="shared" si="41"/>
        <v>-26.839571810667501</v>
      </c>
      <c r="AE59" s="1">
        <f t="shared" si="41"/>
        <v>0</v>
      </c>
      <c r="AF59" s="1">
        <f t="shared" si="41"/>
        <v>5.6444031889874609</v>
      </c>
      <c r="AG59" s="1">
        <f t="shared" si="41"/>
        <v>0.31993294328044564</v>
      </c>
      <c r="AH59" s="1">
        <f t="shared" si="41"/>
        <v>-14.047784991015581</v>
      </c>
      <c r="AI59" s="1">
        <f t="shared" si="41"/>
        <v>-8.6941549719616376</v>
      </c>
      <c r="AJ59" s="1">
        <f t="shared" si="41"/>
        <v>-2.6641857316569215</v>
      </c>
    </row>
    <row r="60" spans="1:36" x14ac:dyDescent="0.25">
      <c r="C60" t="s">
        <v>15</v>
      </c>
      <c r="D60" s="1">
        <f>AF14</f>
        <v>24.736652372263176</v>
      </c>
      <c r="E60" s="1">
        <f>AF15</f>
        <v>7.3967267377038137</v>
      </c>
      <c r="F60" s="1">
        <f>AF16</f>
        <v>75.290227416937412</v>
      </c>
      <c r="G60" s="1">
        <f>AF17</f>
        <v>0</v>
      </c>
      <c r="H60" s="1">
        <f>AF18</f>
        <v>43.678185425061855</v>
      </c>
      <c r="I60" s="1">
        <f>AF19</f>
        <v>0.32907388451702979</v>
      </c>
      <c r="J60" s="1">
        <f>AF20</f>
        <v>7.2717945835845388</v>
      </c>
      <c r="K60" s="5">
        <f>AF21</f>
        <v>86.962225474603031</v>
      </c>
      <c r="L60" s="5">
        <f>AF22</f>
        <v>63.519796654767482</v>
      </c>
      <c r="AA60">
        <v>2070</v>
      </c>
      <c r="AB60" s="1">
        <f t="shared" si="41"/>
        <v>-5.3120375286590811</v>
      </c>
      <c r="AC60" s="1">
        <f t="shared" si="41"/>
        <v>-0.13681470156319575</v>
      </c>
      <c r="AD60" s="1">
        <f t="shared" si="41"/>
        <v>-34.662939062838987</v>
      </c>
      <c r="AE60" s="1">
        <f t="shared" si="41"/>
        <v>3.3496062153846484E-2</v>
      </c>
      <c r="AF60" s="1">
        <f t="shared" si="41"/>
        <v>3.2178373320395792</v>
      </c>
      <c r="AG60" s="1">
        <f t="shared" si="41"/>
        <v>0.10969129483900993</v>
      </c>
      <c r="AH60" s="1">
        <f t="shared" si="41"/>
        <v>-14.396684226086556</v>
      </c>
      <c r="AI60" s="1">
        <f t="shared" si="41"/>
        <v>-16.468238847009353</v>
      </c>
      <c r="AJ60" s="1">
        <f t="shared" si="41"/>
        <v>-3.4353973908207607</v>
      </c>
    </row>
    <row r="61" spans="1:36" x14ac:dyDescent="0.25">
      <c r="C61" t="s">
        <v>130</v>
      </c>
      <c r="D61" s="1">
        <f>AD14</f>
        <v>6.8977203730349244</v>
      </c>
      <c r="E61" s="1">
        <f>AD15</f>
        <v>4.5891144045612213</v>
      </c>
      <c r="F61" s="1">
        <f>AD16</f>
        <v>44.616431061888839</v>
      </c>
      <c r="G61" s="1">
        <f>AD17</f>
        <v>0</v>
      </c>
      <c r="H61" s="1">
        <f>AD18</f>
        <v>36.398487854218217</v>
      </c>
      <c r="I61" s="1">
        <f>AD19</f>
        <v>0</v>
      </c>
      <c r="J61" s="1">
        <f>AD20</f>
        <v>3.6358972917922694</v>
      </c>
      <c r="K61" s="5">
        <f>AD21</f>
        <v>77.285972140767029</v>
      </c>
      <c r="L61" s="5">
        <f>AD22</f>
        <v>47.955343169824452</v>
      </c>
      <c r="AA61">
        <v>2090</v>
      </c>
      <c r="AB61" s="1">
        <f t="shared" si="41"/>
        <v>1.347830417719468</v>
      </c>
      <c r="AC61" s="1">
        <f t="shared" si="41"/>
        <v>3.6386888713568766E-4</v>
      </c>
      <c r="AD61" s="1">
        <f t="shared" si="41"/>
        <v>-30.67379635504858</v>
      </c>
      <c r="AE61" s="1">
        <f t="shared" si="41"/>
        <v>8.3740155384616211E-2</v>
      </c>
      <c r="AF61" s="1">
        <f t="shared" si="41"/>
        <v>-4.9058831455685414</v>
      </c>
      <c r="AG61" s="1">
        <f t="shared" si="41"/>
        <v>2.7422823709752481E-2</v>
      </c>
      <c r="AH61" s="1">
        <f t="shared" si="41"/>
        <v>-16.379900930700522</v>
      </c>
      <c r="AI61" s="1">
        <f t="shared" si="41"/>
        <v>-20.014130827250533</v>
      </c>
      <c r="AJ61" s="1">
        <f t="shared" si="41"/>
        <v>-7.6420064408053605</v>
      </c>
    </row>
    <row r="62" spans="1:36" x14ac:dyDescent="0.25">
      <c r="D62" s="1"/>
      <c r="E62" s="1"/>
      <c r="F62" s="1"/>
      <c r="G62" s="1"/>
      <c r="H62" s="1"/>
      <c r="I62" s="1"/>
      <c r="J62" s="1"/>
      <c r="K62" s="5"/>
      <c r="L62" s="5"/>
    </row>
    <row r="63" spans="1:36" x14ac:dyDescent="0.25">
      <c r="D63" t="s">
        <v>1</v>
      </c>
      <c r="E63" t="s">
        <v>0</v>
      </c>
      <c r="F63" t="s">
        <v>8</v>
      </c>
      <c r="G63" t="s">
        <v>2</v>
      </c>
      <c r="H63" t="s">
        <v>3</v>
      </c>
      <c r="I63" t="s">
        <v>4</v>
      </c>
      <c r="J63" t="s">
        <v>5</v>
      </c>
      <c r="K63" s="4" t="s">
        <v>6</v>
      </c>
      <c r="L63" s="4" t="s">
        <v>7</v>
      </c>
      <c r="O63">
        <v>2030</v>
      </c>
      <c r="S63">
        <v>2050</v>
      </c>
      <c r="W63">
        <v>2070</v>
      </c>
      <c r="AA63">
        <v>2090</v>
      </c>
    </row>
    <row r="64" spans="1:36" x14ac:dyDescent="0.25">
      <c r="A64">
        <v>2030</v>
      </c>
      <c r="B64" t="s">
        <v>133</v>
      </c>
      <c r="C64" t="s">
        <v>11</v>
      </c>
      <c r="D64" s="1">
        <f>AG14</f>
        <v>8.3248349329731841</v>
      </c>
      <c r="E64" s="1">
        <f>AG15</f>
        <v>3.6394166091358491</v>
      </c>
      <c r="F64" s="1">
        <f>AG16</f>
        <v>13.710257461726258</v>
      </c>
      <c r="G64" s="1">
        <f>AG17</f>
        <v>0</v>
      </c>
      <c r="H64" s="1">
        <f>AG18</f>
        <v>24.054652842787689</v>
      </c>
      <c r="I64" s="1">
        <f>AG19</f>
        <v>0</v>
      </c>
      <c r="J64" s="1">
        <f>AG20</f>
        <v>2.0933954104258521</v>
      </c>
      <c r="K64" s="5">
        <f>AG21</f>
        <v>64.136191969143738</v>
      </c>
      <c r="L64" s="5">
        <f>AG22</f>
        <v>18.088418914933786</v>
      </c>
      <c r="N64" t="s">
        <v>138</v>
      </c>
      <c r="O64" t="s">
        <v>10</v>
      </c>
      <c r="P64" t="s">
        <v>133</v>
      </c>
      <c r="Q64" t="s">
        <v>134</v>
      </c>
      <c r="R64" t="s">
        <v>135</v>
      </c>
      <c r="S64" t="s">
        <v>10</v>
      </c>
      <c r="T64" t="s">
        <v>133</v>
      </c>
      <c r="U64" t="s">
        <v>134</v>
      </c>
      <c r="V64" t="s">
        <v>135</v>
      </c>
      <c r="W64" t="s">
        <v>10</v>
      </c>
      <c r="X64" t="s">
        <v>133</v>
      </c>
      <c r="Y64" t="s">
        <v>134</v>
      </c>
      <c r="Z64" t="s">
        <v>135</v>
      </c>
      <c r="AA64" s="1" t="s">
        <v>10</v>
      </c>
      <c r="AB64" s="1" t="s">
        <v>133</v>
      </c>
      <c r="AC64" t="s">
        <v>134</v>
      </c>
      <c r="AD64" t="s">
        <v>135</v>
      </c>
    </row>
    <row r="65" spans="1:33" x14ac:dyDescent="0.25">
      <c r="C65" t="s">
        <v>12</v>
      </c>
      <c r="D65" s="1">
        <f>AH14</f>
        <v>20.93101354576115</v>
      </c>
      <c r="E65" s="1">
        <f>AH15</f>
        <v>4.4952362316800931</v>
      </c>
      <c r="F65" s="1">
        <f>AH16</f>
        <v>39.039377179152737</v>
      </c>
      <c r="G65" s="1">
        <f>AH17</f>
        <v>0</v>
      </c>
      <c r="H65" s="1">
        <f>AH18</f>
        <v>24.371161432824369</v>
      </c>
      <c r="I65" s="1">
        <f>AH19</f>
        <v>0</v>
      </c>
      <c r="J65" s="1">
        <f>AH20</f>
        <v>0.99160835230698241</v>
      </c>
      <c r="K65" s="5">
        <f>AH21</f>
        <v>74.742854277387053</v>
      </c>
      <c r="L65" s="5">
        <f>AH22</f>
        <v>53.003274029805979</v>
      </c>
      <c r="N65" s="1">
        <f>K27</f>
        <v>75.611235986833876</v>
      </c>
      <c r="O65" s="1">
        <f t="shared" ref="O65:O70" si="43">K28</f>
        <v>71.207300174639286</v>
      </c>
      <c r="P65" s="1">
        <f t="shared" ref="P65:P70" si="44">K64</f>
        <v>64.136191969143738</v>
      </c>
      <c r="Q65" s="1">
        <f t="shared" ref="Q65:Q70" si="45">K98</f>
        <v>70.835136584876352</v>
      </c>
      <c r="R65" s="1">
        <f t="shared" ref="R65:R70" si="46">K134</f>
        <v>67.237555217168094</v>
      </c>
      <c r="S65" s="1">
        <f t="shared" ref="S65:S70" si="47">K37</f>
        <v>75.487181456912893</v>
      </c>
      <c r="T65" s="1">
        <f t="shared" ref="T65:T70" si="48">K72</f>
        <v>70.400945730152955</v>
      </c>
      <c r="U65" s="1">
        <f t="shared" ref="U65:U70" si="49">K107</f>
        <v>70.525000260073924</v>
      </c>
      <c r="V65" s="1">
        <f t="shared" ref="V65:V70" si="50">K143</f>
        <v>60.972801456158898</v>
      </c>
      <c r="W65" s="1">
        <f t="shared" ref="W65:W70" si="51">K46</f>
        <v>74.928936072268513</v>
      </c>
      <c r="X65" s="1">
        <f t="shared" ref="X65:X70" si="52">K80</f>
        <v>65.066600943551052</v>
      </c>
      <c r="Y65" s="1">
        <f t="shared" ref="Y65:Y70" si="53">K116</f>
        <v>39.821504104632766</v>
      </c>
      <c r="Z65" s="1">
        <f t="shared" ref="Z65:Z70" si="54">K152</f>
        <v>48.629375729021945</v>
      </c>
      <c r="AA65" s="6">
        <f t="shared" ref="AA65:AA70" si="55">K55</f>
        <v>62.089292225447664</v>
      </c>
      <c r="AB65" s="1">
        <f t="shared" ref="AB65:AB70" si="56">K89</f>
        <v>55.204265814833583</v>
      </c>
      <c r="AC65" s="1">
        <f t="shared" ref="AC65:AC70" si="57">K125</f>
        <v>68.85026410614077</v>
      </c>
      <c r="AD65" s="1">
        <f t="shared" ref="AD65:AD70" si="58">K161</f>
        <v>55.452374874675534</v>
      </c>
    </row>
    <row r="66" spans="1:33" x14ac:dyDescent="0.25">
      <c r="C66" t="s">
        <v>13</v>
      </c>
      <c r="D66" s="1">
        <f>AI14</f>
        <v>14.271145599382601</v>
      </c>
      <c r="E66" s="1">
        <f>AI15</f>
        <v>4.4996026583257267</v>
      </c>
      <c r="F66" s="1">
        <f>AI16</f>
        <v>51.820125660422974</v>
      </c>
      <c r="G66" s="1">
        <f>AI17</f>
        <v>0</v>
      </c>
      <c r="H66" s="1">
        <f>AI18</f>
        <v>23.42163566271433</v>
      </c>
      <c r="I66" s="1">
        <f>AI19</f>
        <v>0</v>
      </c>
      <c r="J66" s="1">
        <f>AI20</f>
        <v>1.5425018813664173</v>
      </c>
      <c r="K66" s="5">
        <f>AI21</f>
        <v>80.697471713593828</v>
      </c>
      <c r="L66" s="5">
        <f>AI22</f>
        <v>47.955343169824452</v>
      </c>
      <c r="O66" s="1">
        <f t="shared" si="43"/>
        <v>78.09232658525336</v>
      </c>
      <c r="P66" s="1">
        <f t="shared" si="44"/>
        <v>74.742854277387053</v>
      </c>
      <c r="Q66" s="1">
        <f t="shared" si="45"/>
        <v>68.974318636061753</v>
      </c>
      <c r="R66" s="1">
        <f t="shared" si="46"/>
        <v>67.671746071891519</v>
      </c>
      <c r="S66" s="1">
        <f t="shared" si="47"/>
        <v>76.107454106517764</v>
      </c>
      <c r="T66" s="1">
        <f t="shared" si="48"/>
        <v>65.56281906323494</v>
      </c>
      <c r="U66" s="1">
        <f t="shared" si="49"/>
        <v>43.481112737301515</v>
      </c>
      <c r="V66" s="1">
        <f t="shared" si="50"/>
        <v>46.33436692548392</v>
      </c>
      <c r="W66" s="1">
        <f t="shared" si="51"/>
        <v>70.897163849836843</v>
      </c>
      <c r="X66" s="1">
        <f t="shared" si="52"/>
        <v>65.810928123076906</v>
      </c>
      <c r="Y66" s="1">
        <f t="shared" si="53"/>
        <v>18.67020675310664</v>
      </c>
      <c r="Z66" s="1">
        <f t="shared" si="54"/>
        <v>15.506816240121793</v>
      </c>
      <c r="AA66" s="6">
        <f t="shared" si="55"/>
        <v>76.603672226201667</v>
      </c>
      <c r="AB66" s="1">
        <f t="shared" si="56"/>
        <v>67.485664277010045</v>
      </c>
      <c r="AC66" s="1">
        <f t="shared" si="57"/>
        <v>3.721635897629231</v>
      </c>
      <c r="AD66" s="1">
        <f t="shared" si="58"/>
        <v>3.8456904275502053</v>
      </c>
    </row>
    <row r="67" spans="1:33" x14ac:dyDescent="0.25">
      <c r="C67" t="s">
        <v>14</v>
      </c>
      <c r="D67" s="1">
        <f>AJ14</f>
        <v>10.227654346224197</v>
      </c>
      <c r="E67" s="1">
        <f>AJ15</f>
        <v>5.6414232261589889</v>
      </c>
      <c r="F67" s="1">
        <f>AJ16</f>
        <v>30.441419109934575</v>
      </c>
      <c r="G67" s="1">
        <f>AJ17</f>
        <v>0</v>
      </c>
      <c r="H67" s="1">
        <f>AJ18</f>
        <v>28.485773103301209</v>
      </c>
      <c r="I67" s="1">
        <f>AJ19</f>
        <v>5.484564741950497E-2</v>
      </c>
      <c r="J67" s="1">
        <f>AJ20</f>
        <v>7.3819732893964245</v>
      </c>
      <c r="K67" s="5">
        <f>AJ21</f>
        <v>84.605189406104515</v>
      </c>
      <c r="L67" s="5">
        <f>AJ22</f>
        <v>52.582613124807509</v>
      </c>
      <c r="O67" s="1">
        <f t="shared" si="43"/>
        <v>69.96675487542953</v>
      </c>
      <c r="P67" s="1">
        <f t="shared" si="44"/>
        <v>80.697471713593828</v>
      </c>
      <c r="Q67" s="1">
        <f t="shared" si="45"/>
        <v>77.285972140767029</v>
      </c>
      <c r="R67" s="1">
        <f t="shared" si="46"/>
        <v>71.765545559283666</v>
      </c>
      <c r="S67" s="1">
        <f t="shared" si="47"/>
        <v>80.945580773435765</v>
      </c>
      <c r="T67" s="1">
        <f t="shared" si="48"/>
        <v>75.921372311636304</v>
      </c>
      <c r="U67" s="1">
        <f t="shared" si="49"/>
        <v>76.417590431320207</v>
      </c>
      <c r="V67" s="1">
        <f t="shared" si="50"/>
        <v>75.921372311636304</v>
      </c>
      <c r="W67" s="1">
        <f t="shared" si="51"/>
        <v>80.449362653751862</v>
      </c>
      <c r="X67" s="1">
        <f t="shared" si="52"/>
        <v>79.643008209265531</v>
      </c>
      <c r="Y67" s="1">
        <f t="shared" si="53"/>
        <v>74.680827012426562</v>
      </c>
      <c r="Z67" s="1">
        <f t="shared" si="54"/>
        <v>76.293535901399224</v>
      </c>
      <c r="AA67" s="6">
        <f t="shared" si="55"/>
        <v>73.502308978177297</v>
      </c>
      <c r="AB67" s="1">
        <f t="shared" si="56"/>
        <v>75.673263251794353</v>
      </c>
      <c r="AC67" s="1">
        <f t="shared" si="57"/>
        <v>72.757981798651457</v>
      </c>
      <c r="AD67" s="1">
        <f t="shared" si="58"/>
        <v>73.502308978177297</v>
      </c>
    </row>
    <row r="68" spans="1:33" x14ac:dyDescent="0.25">
      <c r="C68" t="s">
        <v>131</v>
      </c>
      <c r="D68" s="1">
        <f>AL14</f>
        <v>11.179064052849705</v>
      </c>
      <c r="E68" s="1">
        <f>AL15</f>
        <v>4.4253734053499505</v>
      </c>
      <c r="F68" s="1">
        <f>AL16</f>
        <v>56.235293317589054</v>
      </c>
      <c r="G68" s="1">
        <f>AL17</f>
        <v>0</v>
      </c>
      <c r="H68" s="1">
        <f>AL18</f>
        <v>27.219738743154494</v>
      </c>
      <c r="I68" s="1">
        <f>AL19</f>
        <v>0</v>
      </c>
      <c r="J68" s="1">
        <f>AL20</f>
        <v>3.1951824685447217</v>
      </c>
      <c r="K68" s="5">
        <f>AL21</f>
        <v>73.998527097861214</v>
      </c>
      <c r="L68" s="5">
        <f>AL22</f>
        <v>42.486751404844469</v>
      </c>
      <c r="O68" s="1">
        <f t="shared" si="43"/>
        <v>76.355563166359715</v>
      </c>
      <c r="P68" s="1">
        <f t="shared" si="44"/>
        <v>84.605189406104515</v>
      </c>
      <c r="Q68" s="1">
        <f t="shared" si="45"/>
        <v>76.169481371478255</v>
      </c>
      <c r="R68" s="1">
        <f t="shared" si="46"/>
        <v>63.888082909301794</v>
      </c>
      <c r="S68" s="1">
        <f t="shared" si="47"/>
        <v>76.293535901399224</v>
      </c>
      <c r="T68" s="1">
        <f t="shared" si="48"/>
        <v>77.472053935648475</v>
      </c>
      <c r="U68" s="1">
        <f t="shared" si="49"/>
        <v>70.587027525034415</v>
      </c>
      <c r="V68" s="1">
        <f t="shared" si="50"/>
        <v>68.354045986456867</v>
      </c>
      <c r="W68" s="1">
        <f t="shared" si="51"/>
        <v>75.673263251794353</v>
      </c>
      <c r="X68" s="1">
        <f t="shared" si="52"/>
        <v>74.80488154234753</v>
      </c>
      <c r="Y68" s="1">
        <f t="shared" si="53"/>
        <v>67.795800601812488</v>
      </c>
      <c r="Z68" s="1">
        <f t="shared" si="54"/>
        <v>65.066600943551052</v>
      </c>
      <c r="AA68" s="6">
        <f t="shared" si="55"/>
        <v>71.889600089204635</v>
      </c>
      <c r="AB68" s="1">
        <f t="shared" si="56"/>
        <v>68.85026410614077</v>
      </c>
      <c r="AC68" s="1">
        <f t="shared" si="57"/>
        <v>57.623329148292591</v>
      </c>
      <c r="AD68" s="1">
        <f t="shared" si="58"/>
        <v>48.629375729021945</v>
      </c>
    </row>
    <row r="69" spans="1:33" x14ac:dyDescent="0.25">
      <c r="A69" s="2"/>
      <c r="C69" t="s">
        <v>15</v>
      </c>
      <c r="D69" s="1">
        <f>AM14</f>
        <v>10.227654346224197</v>
      </c>
      <c r="E69" s="1">
        <f>AM15</f>
        <v>4.2812813260440317</v>
      </c>
      <c r="F69" s="1">
        <f>AM16</f>
        <v>28.814778394136543</v>
      </c>
      <c r="G69" s="1">
        <f>AM17</f>
        <v>0</v>
      </c>
      <c r="H69" s="1">
        <f>AM18</f>
        <v>30.384824643521291</v>
      </c>
      <c r="I69" s="1">
        <f>AM19</f>
        <v>0</v>
      </c>
      <c r="J69" s="1">
        <f>AM20</f>
        <v>5.5089352905943478</v>
      </c>
      <c r="K69" s="5">
        <f>AM21</f>
        <v>74.060554362821691</v>
      </c>
      <c r="L69" s="5">
        <f>AM22</f>
        <v>36.176837829867573</v>
      </c>
      <c r="O69" s="1">
        <f t="shared" si="43"/>
        <v>76.727726756122635</v>
      </c>
      <c r="P69" s="1">
        <f t="shared" si="44"/>
        <v>73.998527097861214</v>
      </c>
      <c r="Q69" s="1">
        <f t="shared" si="45"/>
        <v>81.069635303356733</v>
      </c>
      <c r="R69" s="1">
        <f t="shared" si="46"/>
        <v>67.485664277010045</v>
      </c>
      <c r="S69" s="1">
        <f t="shared" si="47"/>
        <v>77.472053935648475</v>
      </c>
      <c r="T69" s="1">
        <f t="shared" si="48"/>
        <v>78.216381115174329</v>
      </c>
      <c r="U69" s="1">
        <f t="shared" si="49"/>
        <v>59.794283421909633</v>
      </c>
      <c r="V69" s="1">
        <f t="shared" si="50"/>
        <v>68.788236841180279</v>
      </c>
      <c r="W69" s="1">
        <f t="shared" si="51"/>
        <v>68.416073251417359</v>
      </c>
      <c r="X69" s="1">
        <f t="shared" si="52"/>
        <v>73.502308978177297</v>
      </c>
      <c r="Y69" s="1">
        <f t="shared" si="53"/>
        <v>80.077199063988942</v>
      </c>
      <c r="Z69" s="1">
        <f t="shared" si="54"/>
        <v>69.346482225824658</v>
      </c>
      <c r="AA69" s="1">
        <f t="shared" si="55"/>
        <v>81.255717098238193</v>
      </c>
      <c r="AB69" s="1">
        <f t="shared" si="56"/>
        <v>77.161917610846047</v>
      </c>
      <c r="AC69" s="1">
        <f t="shared" si="57"/>
        <v>63.764028379380818</v>
      </c>
      <c r="AD69" s="1">
        <f t="shared" si="58"/>
        <v>69.098373165982721</v>
      </c>
      <c r="AE69" s="1"/>
    </row>
    <row r="70" spans="1:33" x14ac:dyDescent="0.25">
      <c r="C70" t="s">
        <v>130</v>
      </c>
      <c r="D70" s="1">
        <f>AK14</f>
        <v>11.179064052849705</v>
      </c>
      <c r="E70" s="1">
        <f>AK15</f>
        <v>4.2659988327843132</v>
      </c>
      <c r="F70" s="1">
        <f>AK16</f>
        <v>42.757413100976805</v>
      </c>
      <c r="G70" s="1">
        <f>AK17</f>
        <v>0</v>
      </c>
      <c r="H70" s="1">
        <f>AK18</f>
        <v>26.586721563081127</v>
      </c>
      <c r="I70" s="1">
        <f>AK19</f>
        <v>0</v>
      </c>
      <c r="J70" s="1">
        <f>AK20</f>
        <v>2.3137528220496257</v>
      </c>
      <c r="K70" s="5">
        <f>AK21</f>
        <v>75.673263251794353</v>
      </c>
      <c r="L70" s="5">
        <f>AK22</f>
        <v>41.645429594847556</v>
      </c>
      <c r="O70" s="1">
        <f t="shared" si="43"/>
        <v>77.347999405727521</v>
      </c>
      <c r="P70" s="1">
        <f t="shared" si="44"/>
        <v>74.060554362821691</v>
      </c>
      <c r="Q70" s="1">
        <f t="shared" si="45"/>
        <v>84.605189406104515</v>
      </c>
      <c r="R70" s="1">
        <f t="shared" si="46"/>
        <v>84.605189406104515</v>
      </c>
      <c r="S70" s="1">
        <f t="shared" si="47"/>
        <v>77.968272055332392</v>
      </c>
      <c r="T70" s="1">
        <f t="shared" si="48"/>
        <v>82.68234419232941</v>
      </c>
      <c r="U70" s="1">
        <f t="shared" si="49"/>
        <v>75.735290516754844</v>
      </c>
      <c r="V70" s="1">
        <f t="shared" si="50"/>
        <v>81.131662568317225</v>
      </c>
      <c r="W70" s="1">
        <f t="shared" si="51"/>
        <v>82.558289662408441</v>
      </c>
      <c r="X70" s="1">
        <f t="shared" si="52"/>
        <v>80.945580773435765</v>
      </c>
      <c r="Y70" s="1">
        <f t="shared" si="53"/>
        <v>73.316227183295851</v>
      </c>
      <c r="Z70" s="1">
        <f t="shared" si="54"/>
        <v>80.015171799028465</v>
      </c>
      <c r="AA70" s="1">
        <f t="shared" si="55"/>
        <v>86.962225474603031</v>
      </c>
      <c r="AB70" s="1">
        <f t="shared" si="56"/>
        <v>85.225462055709372</v>
      </c>
      <c r="AC70" s="1">
        <f t="shared" si="57"/>
        <v>81.813962482882587</v>
      </c>
      <c r="AD70" s="1">
        <f t="shared" si="58"/>
        <v>83.05450778209233</v>
      </c>
    </row>
    <row r="71" spans="1:33" x14ac:dyDescent="0.25">
      <c r="A71" s="4"/>
      <c r="D71" t="s">
        <v>1</v>
      </c>
      <c r="E71" t="s">
        <v>0</v>
      </c>
      <c r="F71" t="s">
        <v>8</v>
      </c>
      <c r="G71" t="s">
        <v>2</v>
      </c>
      <c r="H71" t="s">
        <v>3</v>
      </c>
      <c r="I71" t="s">
        <v>4</v>
      </c>
      <c r="J71" t="s">
        <v>5</v>
      </c>
      <c r="K71" s="4" t="s">
        <v>6</v>
      </c>
      <c r="L71" s="4" t="s">
        <v>7</v>
      </c>
    </row>
    <row r="72" spans="1:33" x14ac:dyDescent="0.25">
      <c r="A72">
        <v>2050</v>
      </c>
      <c r="B72" t="s">
        <v>133</v>
      </c>
      <c r="C72" t="s">
        <v>11</v>
      </c>
      <c r="D72" s="1">
        <f>AN14</f>
        <v>6.4220155197221711</v>
      </c>
      <c r="E72" s="1">
        <f>AN15</f>
        <v>3.534622369640636</v>
      </c>
      <c r="F72" s="1">
        <f>AN16</f>
        <v>23.005347266286435</v>
      </c>
      <c r="G72" s="1">
        <f>AN17</f>
        <v>0</v>
      </c>
      <c r="H72" s="1">
        <f>AN18</f>
        <v>17.407972452017408</v>
      </c>
      <c r="I72" s="1">
        <f>AN19</f>
        <v>0</v>
      </c>
      <c r="J72" s="1">
        <f>AN20</f>
        <v>2.0933954104258521</v>
      </c>
      <c r="K72" s="5">
        <f>AN21</f>
        <v>70.400945730152955</v>
      </c>
      <c r="L72" s="5">
        <f>AN22</f>
        <v>40.383446879852173</v>
      </c>
      <c r="O72" t="s">
        <v>10</v>
      </c>
      <c r="P72" t="s">
        <v>133</v>
      </c>
      <c r="Q72" t="s">
        <v>134</v>
      </c>
      <c r="R72" t="s">
        <v>135</v>
      </c>
      <c r="T72" t="s">
        <v>10</v>
      </c>
      <c r="U72" t="s">
        <v>133</v>
      </c>
      <c r="V72" t="s">
        <v>134</v>
      </c>
      <c r="W72" t="s">
        <v>135</v>
      </c>
      <c r="Y72" t="s">
        <v>10</v>
      </c>
      <c r="Z72" t="s">
        <v>133</v>
      </c>
      <c r="AA72" t="s">
        <v>134</v>
      </c>
      <c r="AB72" t="s">
        <v>135</v>
      </c>
      <c r="AD72" t="s">
        <v>10</v>
      </c>
      <c r="AE72" t="s">
        <v>133</v>
      </c>
      <c r="AF72" t="s">
        <v>134</v>
      </c>
      <c r="AG72" t="s">
        <v>135</v>
      </c>
    </row>
    <row r="73" spans="1:33" x14ac:dyDescent="0.25">
      <c r="C73" t="s">
        <v>12</v>
      </c>
      <c r="D73" s="1">
        <f>AO14</f>
        <v>17.125374719259124</v>
      </c>
      <c r="E73" s="1">
        <f>AO15</f>
        <v>3.739844421985429</v>
      </c>
      <c r="F73" s="1">
        <f>AO16</f>
        <v>29.74428737459256</v>
      </c>
      <c r="G73" s="1">
        <f>AO17</f>
        <v>0</v>
      </c>
      <c r="H73" s="1">
        <f>AO18</f>
        <v>25.004178612897732</v>
      </c>
      <c r="I73" s="1">
        <f>AO19</f>
        <v>0</v>
      </c>
      <c r="J73" s="1">
        <f>AO20</f>
        <v>1.2119657639307564</v>
      </c>
      <c r="K73" s="5">
        <f>AO21</f>
        <v>65.56281906323494</v>
      </c>
      <c r="L73" s="5">
        <f>AO22</f>
        <v>53.423934934804443</v>
      </c>
      <c r="O73" s="1">
        <f>(O65-$N$65)/$N$65*100</f>
        <v>-5.8244462674323216</v>
      </c>
      <c r="P73" s="1">
        <f t="shared" ref="P73:R73" si="59">(P65-$N$65)/$N$65*100</f>
        <v>-15.176374077112397</v>
      </c>
      <c r="Q73" s="1">
        <f t="shared" si="59"/>
        <v>-6.316652994257602</v>
      </c>
      <c r="R73" s="1">
        <f t="shared" si="59"/>
        <v>-11.074651353568516</v>
      </c>
      <c r="S73">
        <v>0.01</v>
      </c>
      <c r="T73" s="1">
        <f>(S65-$N$65)/$N$65*100</f>
        <v>-0.16406890894176662</v>
      </c>
      <c r="U73" s="1">
        <f t="shared" ref="U73:W73" si="60">(T65-$N$65)/$N$65*100</f>
        <v>-6.8908941755537283</v>
      </c>
      <c r="V73" s="1">
        <f t="shared" si="60"/>
        <v>-6.7268252666119812</v>
      </c>
      <c r="W73" s="1">
        <f t="shared" si="60"/>
        <v>-19.360131255127158</v>
      </c>
      <c r="X73">
        <v>0.01</v>
      </c>
      <c r="Y73" s="1">
        <f>(W65-$N$65)/$N$65*100</f>
        <v>-0.90237899917966002</v>
      </c>
      <c r="Z73" s="1">
        <f t="shared" ref="Z73:AB73" si="61">(X65-$N$65)/$N$65*100</f>
        <v>-13.945857260049225</v>
      </c>
      <c r="AA73" s="1">
        <f t="shared" si="61"/>
        <v>-47.333880229696476</v>
      </c>
      <c r="AB73" s="1">
        <f t="shared" si="61"/>
        <v>-35.68498769483184</v>
      </c>
      <c r="AC73">
        <v>0.01</v>
      </c>
      <c r="AD73" s="1">
        <f>(AA65-$N$65)/$N$65*100</f>
        <v>-17.883511074651363</v>
      </c>
      <c r="AE73" s="1">
        <f t="shared" ref="AE73:AG73" si="62">(AB65-$N$65)/$N$65*100</f>
        <v>-26.9893355209188</v>
      </c>
      <c r="AF73" s="1">
        <f t="shared" si="62"/>
        <v>-8.9417555373256814</v>
      </c>
      <c r="AG73" s="1">
        <f t="shared" si="62"/>
        <v>-26.661197703035285</v>
      </c>
    </row>
    <row r="74" spans="1:33" x14ac:dyDescent="0.25">
      <c r="C74" t="s">
        <v>13</v>
      </c>
      <c r="D74" s="1">
        <f>AP14</f>
        <v>11.179064052849705</v>
      </c>
      <c r="E74" s="1">
        <f>AP15</f>
        <v>3.9952803807550117</v>
      </c>
      <c r="F74" s="1">
        <f>AP16</f>
        <v>54.143898111563018</v>
      </c>
      <c r="G74" s="1">
        <f>AP17</f>
        <v>0</v>
      </c>
      <c r="H74" s="1">
        <f>AP18</f>
        <v>21.206075532457568</v>
      </c>
      <c r="I74" s="1">
        <f>AP19</f>
        <v>0</v>
      </c>
      <c r="J74" s="1">
        <f>AP20</f>
        <v>1.2119657639307564</v>
      </c>
      <c r="K74" s="5">
        <f>AP21</f>
        <v>75.921372311636304</v>
      </c>
      <c r="L74" s="5">
        <f>AP22</f>
        <v>45.010716834835243</v>
      </c>
      <c r="O74" s="1">
        <f t="shared" ref="O74:R74" si="63">(O66-$N$65)/$N$65*100</f>
        <v>3.2813781788351073</v>
      </c>
      <c r="P74" s="1">
        <f t="shared" si="63"/>
        <v>-1.1484823625922913</v>
      </c>
      <c r="Q74" s="1">
        <f t="shared" si="63"/>
        <v>-8.7776866283839148</v>
      </c>
      <c r="R74" s="1">
        <f t="shared" si="63"/>
        <v>-10.500410172272352</v>
      </c>
      <c r="T74" s="1">
        <f t="shared" ref="T74:W74" si="64">(S66-$N$65)/$N$65*100</f>
        <v>0.65627563576701009</v>
      </c>
      <c r="U74" s="1">
        <f t="shared" si="64"/>
        <v>-13.289581624282215</v>
      </c>
      <c r="V74" s="1">
        <f t="shared" si="64"/>
        <v>-42.493847415914679</v>
      </c>
      <c r="W74" s="1">
        <f t="shared" si="64"/>
        <v>-38.720262510254315</v>
      </c>
      <c r="Y74" s="1">
        <f t="shared" ref="Y74:Y78" si="65">(W66-$N$65)/$N$65*100</f>
        <v>-6.2346185397867186</v>
      </c>
      <c r="Z74" s="1">
        <f t="shared" ref="Z74:Z78" si="66">(X66-$N$65)/$N$65*100</f>
        <v>-12.961443806398682</v>
      </c>
      <c r="AA74" s="1">
        <f t="shared" ref="AA74:AA78" si="67">(Y66-$N$65)/$N$65*100</f>
        <v>-75.307629204265794</v>
      </c>
      <c r="AB74" s="1">
        <f t="shared" ref="AB74:AB78" si="68">(Z66-$N$65)/$N$65*100</f>
        <v>-79.491386382280567</v>
      </c>
      <c r="AD74" s="1">
        <f t="shared" ref="AD74:AD78" si="69">(AA66-$N$65)/$N$65*100</f>
        <v>1.3125512715340393</v>
      </c>
      <c r="AE74" s="1">
        <f t="shared" ref="AE74:AE78" si="70">(AB66-$N$65)/$N$65*100</f>
        <v>-10.746513535685001</v>
      </c>
      <c r="AF74" s="1">
        <f t="shared" ref="AF74:AF78" si="71">(AC66-$N$65)/$N$65*100</f>
        <v>-95.077932731747339</v>
      </c>
      <c r="AG74" s="1">
        <f t="shared" ref="AG74:AG78" si="72">(AD66-$N$65)/$N$65*100</f>
        <v>-94.913863822805581</v>
      </c>
    </row>
    <row r="75" spans="1:33" x14ac:dyDescent="0.25">
      <c r="C75" t="s">
        <v>14</v>
      </c>
      <c r="D75" s="1">
        <f>AQ14</f>
        <v>14.984702879351733</v>
      </c>
      <c r="E75" s="1">
        <f>AQ15</f>
        <v>4.4865033783888242</v>
      </c>
      <c r="F75" s="1">
        <f>AQ16</f>
        <v>40.433640649836761</v>
      </c>
      <c r="G75" s="1">
        <f>AQ17</f>
        <v>0</v>
      </c>
      <c r="H75" s="1">
        <f>AQ18</f>
        <v>27.53624733319117</v>
      </c>
      <c r="I75" s="1">
        <f>AQ19</f>
        <v>0</v>
      </c>
      <c r="J75" s="1">
        <f>AQ20</f>
        <v>4.2969695266635908</v>
      </c>
      <c r="K75" s="5">
        <f>AQ21</f>
        <v>77.472053935648475</v>
      </c>
      <c r="L75" s="5">
        <f>AQ22</f>
        <v>53.003274029805979</v>
      </c>
      <c r="O75" s="1">
        <f t="shared" ref="O75:R75" si="73">(O67-$N$65)/$N$65*100</f>
        <v>-7.4651353568498928</v>
      </c>
      <c r="P75" s="1">
        <f t="shared" si="73"/>
        <v>6.7268252666119812</v>
      </c>
      <c r="Q75" s="1">
        <f t="shared" si="73"/>
        <v>2.2149302707136993</v>
      </c>
      <c r="R75" s="1">
        <f t="shared" si="73"/>
        <v>-5.0861361771944269</v>
      </c>
      <c r="T75" s="1">
        <f t="shared" ref="T75:W75" si="74">(S67-$N$65)/$N$65*100</f>
        <v>7.0549630844954763</v>
      </c>
      <c r="U75" s="1">
        <f t="shared" si="74"/>
        <v>0.41017227235437903</v>
      </c>
      <c r="V75" s="1">
        <f t="shared" si="74"/>
        <v>1.066447908121408</v>
      </c>
      <c r="W75" s="1">
        <f t="shared" si="74"/>
        <v>0.41017227235437903</v>
      </c>
      <c r="Y75" s="1">
        <f t="shared" si="65"/>
        <v>6.398687448728448</v>
      </c>
      <c r="Z75" s="1">
        <f t="shared" si="66"/>
        <v>5.3322395406070404</v>
      </c>
      <c r="AA75" s="1">
        <f t="shared" si="67"/>
        <v>-1.2305168170631746</v>
      </c>
      <c r="AB75" s="1">
        <f t="shared" si="68"/>
        <v>0.90237899917964137</v>
      </c>
      <c r="AD75" s="1">
        <f t="shared" si="69"/>
        <v>-2.7891714520098634</v>
      </c>
      <c r="AE75" s="1">
        <f t="shared" si="70"/>
        <v>8.2034454470864521E-2</v>
      </c>
      <c r="AF75" s="1">
        <f t="shared" si="71"/>
        <v>-3.7735849056603885</v>
      </c>
      <c r="AG75" s="1">
        <f t="shared" si="72"/>
        <v>-2.7891714520098634</v>
      </c>
    </row>
    <row r="76" spans="1:33" x14ac:dyDescent="0.25">
      <c r="C76" t="s">
        <v>131</v>
      </c>
      <c r="D76" s="1">
        <f>AS14</f>
        <v>11.892621332818836</v>
      </c>
      <c r="E76" s="1">
        <f>AS15</f>
        <v>5.0475892023527802</v>
      </c>
      <c r="F76" s="1">
        <f>AS16</f>
        <v>58.7914430138431</v>
      </c>
      <c r="G76" s="1">
        <f>AS17</f>
        <v>0</v>
      </c>
      <c r="H76" s="1">
        <f>AS18</f>
        <v>25.953704383007768</v>
      </c>
      <c r="I76" s="1">
        <f>AS19</f>
        <v>0</v>
      </c>
      <c r="J76" s="1">
        <f>AS20</f>
        <v>2.9748250569209476</v>
      </c>
      <c r="K76" s="5">
        <f>AS21</f>
        <v>78.216381115174329</v>
      </c>
      <c r="L76" s="5">
        <f>AS22</f>
        <v>47.534682264825989</v>
      </c>
      <c r="O76" s="1">
        <f t="shared" ref="O76:R76" si="75">(O68-$N$65)/$N$65*100</f>
        <v>0.98441345365052457</v>
      </c>
      <c r="P76" s="1">
        <f t="shared" si="75"/>
        <v>11.894995898277273</v>
      </c>
      <c r="Q76" s="1">
        <f t="shared" si="75"/>
        <v>0.73831009023789351</v>
      </c>
      <c r="R76" s="1">
        <f t="shared" si="75"/>
        <v>-15.504511894995904</v>
      </c>
      <c r="T76" s="1">
        <f t="shared" ref="T76:W76" si="76">(S68-$N$65)/$N$65*100</f>
        <v>0.90237899917964137</v>
      </c>
      <c r="U76" s="1">
        <f t="shared" si="76"/>
        <v>2.4610336341263115</v>
      </c>
      <c r="V76" s="1">
        <f t="shared" si="76"/>
        <v>-6.6447908121410979</v>
      </c>
      <c r="W76" s="1">
        <f t="shared" si="76"/>
        <v>-9.5980311730927088</v>
      </c>
      <c r="Y76" s="1">
        <f t="shared" si="65"/>
        <v>8.2034454470864521E-2</v>
      </c>
      <c r="Z76" s="1">
        <f t="shared" si="66"/>
        <v>-1.0664479081214266</v>
      </c>
      <c r="AA76" s="1">
        <f t="shared" si="67"/>
        <v>-10.336341263330603</v>
      </c>
      <c r="AB76" s="1">
        <f t="shared" si="68"/>
        <v>-13.945857260049225</v>
      </c>
      <c r="AD76" s="1">
        <f t="shared" si="69"/>
        <v>-4.9220672682526798</v>
      </c>
      <c r="AE76" s="1">
        <f t="shared" si="70"/>
        <v>-8.9417555373256814</v>
      </c>
      <c r="AF76" s="1">
        <f t="shared" si="71"/>
        <v>-23.789991796554556</v>
      </c>
      <c r="AG76" s="1">
        <f t="shared" si="72"/>
        <v>-35.68498769483184</v>
      </c>
    </row>
    <row r="77" spans="1:33" x14ac:dyDescent="0.25">
      <c r="C77" t="s">
        <v>15</v>
      </c>
      <c r="D77" s="1">
        <f>AT14</f>
        <v>14.984702879351733</v>
      </c>
      <c r="E77" s="1">
        <f>AT15</f>
        <v>5.4449340271054645</v>
      </c>
      <c r="F77" s="1">
        <f>AT16</f>
        <v>27.420514923452515</v>
      </c>
      <c r="G77" s="1">
        <f>AT17</f>
        <v>0</v>
      </c>
      <c r="H77" s="1">
        <f>AT18</f>
        <v>46.84327132542866</v>
      </c>
      <c r="I77" s="1">
        <f>AT19</f>
        <v>0.32907388451702979</v>
      </c>
      <c r="J77" s="1">
        <f>AT20</f>
        <v>9.2550112881985029</v>
      </c>
      <c r="K77" s="5">
        <f>AT21</f>
        <v>82.68234419232941</v>
      </c>
      <c r="L77" s="5">
        <f>AT22</f>
        <v>50.058647694816763</v>
      </c>
      <c r="O77" s="1">
        <f t="shared" ref="O77:R77" si="77">(O69-$N$65)/$N$65*100</f>
        <v>1.476620180475787</v>
      </c>
      <c r="P77" s="1">
        <f t="shared" si="77"/>
        <v>-2.132895816242816</v>
      </c>
      <c r="Q77" s="1">
        <f t="shared" si="77"/>
        <v>7.2190319934372251</v>
      </c>
      <c r="R77" s="1">
        <f t="shared" si="77"/>
        <v>-10.746513535685001</v>
      </c>
      <c r="T77" s="1">
        <f t="shared" ref="T77:W77" si="78">(S69-$N$65)/$N$65*100</f>
        <v>2.4610336341263115</v>
      </c>
      <c r="U77" s="1">
        <f t="shared" si="78"/>
        <v>3.4454470877768553</v>
      </c>
      <c r="V77" s="1">
        <f t="shared" si="78"/>
        <v>-20.918785890073845</v>
      </c>
      <c r="W77" s="1">
        <f t="shared" si="78"/>
        <v>-9.0237899917965638</v>
      </c>
      <c r="Y77" s="1">
        <f t="shared" si="65"/>
        <v>-9.5159967186218264</v>
      </c>
      <c r="Z77" s="1">
        <f t="shared" si="66"/>
        <v>-2.7891714520098634</v>
      </c>
      <c r="AA77" s="1">
        <f t="shared" si="67"/>
        <v>5.9064807219031854</v>
      </c>
      <c r="AB77" s="1">
        <f t="shared" si="68"/>
        <v>-8.28547990155867</v>
      </c>
      <c r="AD77" s="1">
        <f t="shared" si="69"/>
        <v>7.4651353568498555</v>
      </c>
      <c r="AE77" s="1">
        <f t="shared" si="70"/>
        <v>2.0508613617719327</v>
      </c>
      <c r="AF77" s="1">
        <f t="shared" si="71"/>
        <v>-15.668580803937662</v>
      </c>
      <c r="AG77" s="1">
        <f t="shared" si="72"/>
        <v>-8.6136177194421659</v>
      </c>
    </row>
    <row r="78" spans="1:33" x14ac:dyDescent="0.25">
      <c r="C78" t="s">
        <v>130</v>
      </c>
      <c r="D78" s="1">
        <f>AR14</f>
        <v>10.703359199536951</v>
      </c>
      <c r="E78" s="1">
        <f>AR15</f>
        <v>4.3576937923426247</v>
      </c>
      <c r="F78" s="1">
        <f>AR16</f>
        <v>39.50413166938074</v>
      </c>
      <c r="G78" s="1">
        <f>AR17</f>
        <v>0</v>
      </c>
      <c r="H78" s="1">
        <f>AR18</f>
        <v>28.16926451326453</v>
      </c>
      <c r="I78" s="1">
        <f>AR19</f>
        <v>0</v>
      </c>
      <c r="J78" s="1">
        <f>AR20</f>
        <v>2.2035741162377391</v>
      </c>
      <c r="K78" s="5">
        <f>AR21</f>
        <v>77.037863080925078</v>
      </c>
      <c r="L78" s="5">
        <f>AR22</f>
        <v>46.272699549830612</v>
      </c>
      <c r="O78" s="1">
        <f t="shared" ref="O78:R78" si="79">(O70-$N$65)/$N$65*100</f>
        <v>2.2969647251845826</v>
      </c>
      <c r="P78" s="1">
        <f t="shared" si="79"/>
        <v>-2.0508613617719513</v>
      </c>
      <c r="Q78" s="1">
        <f t="shared" si="79"/>
        <v>11.894995898277273</v>
      </c>
      <c r="R78" s="1">
        <f t="shared" si="79"/>
        <v>11.894995898277273</v>
      </c>
      <c r="T78" s="1">
        <f t="shared" ref="T78:W78" si="80">(S70-$N$65)/$N$65*100</f>
        <v>3.1173092698933593</v>
      </c>
      <c r="U78" s="1">
        <f t="shared" si="80"/>
        <v>9.3519278096800598</v>
      </c>
      <c r="V78" s="1">
        <f t="shared" si="80"/>
        <v>0.16406890894174786</v>
      </c>
      <c r="W78" s="1">
        <f t="shared" si="80"/>
        <v>7.3010664479081084</v>
      </c>
      <c r="Y78" s="1">
        <f t="shared" si="65"/>
        <v>9.1878589007383127</v>
      </c>
      <c r="Z78" s="1">
        <f t="shared" si="66"/>
        <v>7.0549630844954763</v>
      </c>
      <c r="AA78" s="1">
        <f t="shared" si="67"/>
        <v>-3.035274815422476</v>
      </c>
      <c r="AB78" s="1">
        <f t="shared" si="68"/>
        <v>5.8244462674323216</v>
      </c>
      <c r="AD78" s="1">
        <f t="shared" si="69"/>
        <v>15.012305168170634</v>
      </c>
      <c r="AE78" s="1">
        <f t="shared" si="70"/>
        <v>12.715340442986031</v>
      </c>
      <c r="AF78" s="1">
        <f t="shared" si="71"/>
        <v>8.203445447087768</v>
      </c>
      <c r="AG78" s="1">
        <f t="shared" si="72"/>
        <v>9.8441345365053223</v>
      </c>
    </row>
    <row r="79" spans="1:33" x14ac:dyDescent="0.25">
      <c r="D79" t="s">
        <v>1</v>
      </c>
      <c r="E79" t="s">
        <v>0</v>
      </c>
      <c r="F79" t="s">
        <v>8</v>
      </c>
      <c r="G79" t="s">
        <v>2</v>
      </c>
      <c r="H79" t="s">
        <v>3</v>
      </c>
      <c r="I79" t="s">
        <v>4</v>
      </c>
      <c r="J79" t="s">
        <v>5</v>
      </c>
      <c r="K79" s="4" t="s">
        <v>6</v>
      </c>
      <c r="L79" s="4" t="s">
        <v>7</v>
      </c>
    </row>
    <row r="80" spans="1:33" x14ac:dyDescent="0.25">
      <c r="A80">
        <v>2070</v>
      </c>
      <c r="B80" t="s">
        <v>133</v>
      </c>
      <c r="C80" t="s">
        <v>11</v>
      </c>
      <c r="D80" s="1">
        <f>AU14</f>
        <v>12.368326186131588</v>
      </c>
      <c r="E80" s="1">
        <f>AU15</f>
        <v>3.6503326757499335</v>
      </c>
      <c r="F80" s="1">
        <f>AU16</f>
        <v>27.18813767833851</v>
      </c>
      <c r="G80" s="1">
        <f>AU17</f>
        <v>0</v>
      </c>
      <c r="H80" s="1">
        <f>AU18</f>
        <v>20.889566942420888</v>
      </c>
      <c r="I80" s="1">
        <f>AU19</f>
        <v>5.484564741950497E-2</v>
      </c>
      <c r="J80" s="1">
        <f>AU20</f>
        <v>2.4239315278615128</v>
      </c>
      <c r="K80" s="5">
        <f>AU21</f>
        <v>65.066600943551052</v>
      </c>
      <c r="L80" s="5">
        <f>AU22</f>
        <v>31.128906969886049</v>
      </c>
      <c r="O80">
        <f>AVERAGE(O73:O78)</f>
        <v>-0.87503418102270203</v>
      </c>
      <c r="P80">
        <f t="shared" ref="P80:AG80" si="81">AVERAGE(P73:P78)</f>
        <v>-0.3144654088050336</v>
      </c>
      <c r="Q80">
        <f t="shared" si="81"/>
        <v>1.1621547716707623</v>
      </c>
      <c r="R80">
        <f t="shared" si="81"/>
        <v>-6.8362045392398203</v>
      </c>
      <c r="T80">
        <f t="shared" si="81"/>
        <v>2.3379819524200052</v>
      </c>
      <c r="U80">
        <f t="shared" si="81"/>
        <v>-0.75198249931638905</v>
      </c>
      <c r="V80">
        <f t="shared" si="81"/>
        <v>-12.592288761279741</v>
      </c>
      <c r="W80">
        <f t="shared" si="81"/>
        <v>-11.498496035001375</v>
      </c>
      <c r="Y80">
        <f t="shared" si="81"/>
        <v>-0.16406890894176338</v>
      </c>
      <c r="Z80">
        <f t="shared" si="81"/>
        <v>-3.0626196335794464</v>
      </c>
      <c r="AA80">
        <f t="shared" si="81"/>
        <v>-21.889526934645886</v>
      </c>
      <c r="AB80">
        <f t="shared" si="81"/>
        <v>-21.780147662018056</v>
      </c>
      <c r="AD80">
        <f t="shared" si="81"/>
        <v>-0.30079299972656237</v>
      </c>
      <c r="AE80">
        <f t="shared" si="81"/>
        <v>-5.3048947224501077</v>
      </c>
      <c r="AF80">
        <f t="shared" si="81"/>
        <v>-23.174733388022972</v>
      </c>
      <c r="AG80">
        <f t="shared" si="81"/>
        <v>-26.469783975936569</v>
      </c>
    </row>
    <row r="81" spans="1:33" x14ac:dyDescent="0.25">
      <c r="C81" t="s">
        <v>12</v>
      </c>
      <c r="D81" s="1">
        <f>AV14</f>
        <v>14.271145599382601</v>
      </c>
      <c r="E81" s="1">
        <f>AV15</f>
        <v>3.8839365012913478</v>
      </c>
      <c r="F81" s="1">
        <f>AV16</f>
        <v>29.976664619706561</v>
      </c>
      <c r="G81" s="1">
        <f>AV17</f>
        <v>0.10048818646153945</v>
      </c>
      <c r="H81" s="1">
        <f>AV18</f>
        <v>28.802281693337889</v>
      </c>
      <c r="I81" s="1">
        <f>AV19</f>
        <v>0</v>
      </c>
      <c r="J81" s="1">
        <f>AV20</f>
        <v>2.5341102336733994</v>
      </c>
      <c r="K81" s="5">
        <f>AV21</f>
        <v>65.810928123076906</v>
      </c>
      <c r="L81" s="5">
        <f>AV22</f>
        <v>56.789222174792123</v>
      </c>
    </row>
    <row r="82" spans="1:33" x14ac:dyDescent="0.25">
      <c r="C82" t="s">
        <v>13</v>
      </c>
      <c r="D82" s="1">
        <f>AW14</f>
        <v>19.50389898582289</v>
      </c>
      <c r="E82" s="1">
        <f>AW15</f>
        <v>4.6829925774423495</v>
      </c>
      <c r="F82" s="1">
        <f>AW16</f>
        <v>72.269323230455356</v>
      </c>
      <c r="G82" s="1">
        <f>AW17</f>
        <v>0</v>
      </c>
      <c r="H82" s="1">
        <f>AW18</f>
        <v>32.916893363814729</v>
      </c>
      <c r="I82" s="1">
        <f>AW19</f>
        <v>0</v>
      </c>
      <c r="J82" s="1">
        <f>AW20</f>
        <v>4.1867908208517042</v>
      </c>
      <c r="K82" s="5">
        <f>AW21</f>
        <v>79.643008209265531</v>
      </c>
      <c r="L82" s="5">
        <f>AW22</f>
        <v>51.320630409812139</v>
      </c>
    </row>
    <row r="83" spans="1:33" x14ac:dyDescent="0.25">
      <c r="C83" t="s">
        <v>14</v>
      </c>
      <c r="D83" s="1">
        <f>AX14</f>
        <v>12.844031039444342</v>
      </c>
      <c r="E83" s="1">
        <f>AX15</f>
        <v>4.4341062586412177</v>
      </c>
      <c r="F83" s="1">
        <f>AX16</f>
        <v>43.222167591204816</v>
      </c>
      <c r="G83" s="1">
        <f>AX17</f>
        <v>0</v>
      </c>
      <c r="H83" s="1">
        <f>AX18</f>
        <v>23.42163566271433</v>
      </c>
      <c r="I83" s="1">
        <f>AX19</f>
        <v>0</v>
      </c>
      <c r="J83" s="1">
        <f>AX20</f>
        <v>2.9748250569209476</v>
      </c>
      <c r="K83" s="5">
        <f>AX21</f>
        <v>74.80488154234753</v>
      </c>
      <c r="L83" s="5">
        <f>AX22</f>
        <v>53.844595839802899</v>
      </c>
      <c r="O83">
        <f>COUNTIF(O72:O77,"&lt;0")</f>
        <v>2</v>
      </c>
      <c r="P83">
        <f t="shared" ref="P83:AG83" si="82">COUNTIF(P72:P77,"&lt;0")</f>
        <v>3</v>
      </c>
      <c r="Q83">
        <f t="shared" si="82"/>
        <v>2</v>
      </c>
      <c r="R83">
        <f t="shared" si="82"/>
        <v>5</v>
      </c>
      <c r="S83">
        <f t="shared" si="82"/>
        <v>0</v>
      </c>
      <c r="T83">
        <f t="shared" si="82"/>
        <v>1</v>
      </c>
      <c r="U83">
        <f t="shared" si="82"/>
        <v>2</v>
      </c>
      <c r="V83">
        <f t="shared" si="82"/>
        <v>4</v>
      </c>
      <c r="W83">
        <f t="shared" si="82"/>
        <v>4</v>
      </c>
      <c r="X83">
        <f t="shared" si="82"/>
        <v>0</v>
      </c>
      <c r="Y83">
        <f t="shared" si="82"/>
        <v>3</v>
      </c>
      <c r="Z83">
        <f t="shared" si="82"/>
        <v>4</v>
      </c>
      <c r="AA83">
        <f t="shared" si="82"/>
        <v>4</v>
      </c>
      <c r="AB83">
        <f t="shared" si="82"/>
        <v>4</v>
      </c>
      <c r="AC83">
        <f t="shared" si="82"/>
        <v>0</v>
      </c>
      <c r="AD83">
        <f t="shared" si="82"/>
        <v>3</v>
      </c>
      <c r="AE83">
        <f t="shared" si="82"/>
        <v>3</v>
      </c>
      <c r="AF83">
        <f t="shared" si="82"/>
        <v>5</v>
      </c>
      <c r="AG83">
        <f t="shared" si="82"/>
        <v>5</v>
      </c>
    </row>
    <row r="84" spans="1:33" x14ac:dyDescent="0.25">
      <c r="C84" t="s">
        <v>131</v>
      </c>
      <c r="D84" s="1">
        <f>AZ14</f>
        <v>14.271145599382601</v>
      </c>
      <c r="E84" s="1">
        <f>AZ15</f>
        <v>4.2288842062964251</v>
      </c>
      <c r="F84" s="1">
        <f>AZ16</f>
        <v>60.88283821986915</v>
      </c>
      <c r="G84" s="1">
        <f>AZ17</f>
        <v>0</v>
      </c>
      <c r="H84" s="1">
        <f>AZ18</f>
        <v>26.270212973044448</v>
      </c>
      <c r="I84" s="1">
        <f>AZ19</f>
        <v>5.484564741950497E-2</v>
      </c>
      <c r="J84" s="1">
        <f>AZ20</f>
        <v>2.8646463511090605</v>
      </c>
      <c r="K84" s="5">
        <f>AZ21</f>
        <v>73.502308978177297</v>
      </c>
      <c r="L84" s="5">
        <f>AZ22</f>
        <v>43.748734119839852</v>
      </c>
    </row>
    <row r="85" spans="1:33" x14ac:dyDescent="0.25">
      <c r="C85" t="s">
        <v>15</v>
      </c>
      <c r="D85" s="1">
        <f>BA14</f>
        <v>15.222555306008109</v>
      </c>
      <c r="E85" s="1">
        <f>BA15</f>
        <v>5.145833801879542</v>
      </c>
      <c r="F85" s="1">
        <f>BA16</f>
        <v>41.827904120520785</v>
      </c>
      <c r="G85" s="1">
        <f>BA17</f>
        <v>0</v>
      </c>
      <c r="H85" s="1">
        <f>BA18</f>
        <v>25.320687202934412</v>
      </c>
      <c r="I85" s="1">
        <f>BA19</f>
        <v>0.1645369422585149</v>
      </c>
      <c r="J85" s="1">
        <f>BA20</f>
        <v>4.8478630557230256</v>
      </c>
      <c r="K85" s="5">
        <f>BA21</f>
        <v>80.945580773435765</v>
      </c>
      <c r="L85" s="5">
        <f>BA22</f>
        <v>52.582613124807509</v>
      </c>
    </row>
    <row r="86" spans="1:33" x14ac:dyDescent="0.25">
      <c r="C86" t="s">
        <v>130</v>
      </c>
      <c r="D86" s="1">
        <f>AY14</f>
        <v>13.319735892757095</v>
      </c>
      <c r="E86" s="1">
        <f>AY15</f>
        <v>4.2987470326265678</v>
      </c>
      <c r="F86" s="1">
        <f>AY16</f>
        <v>48.799221473940918</v>
      </c>
      <c r="G86" s="1">
        <f>AY17</f>
        <v>0</v>
      </c>
      <c r="H86" s="1">
        <f>AY18</f>
        <v>26.270212973044448</v>
      </c>
      <c r="I86" s="1">
        <f>AY19</f>
        <v>0</v>
      </c>
      <c r="J86" s="1">
        <f>AY20</f>
        <v>2.8646463511090605</v>
      </c>
      <c r="K86" s="5">
        <f>AY21</f>
        <v>75.673263251794353</v>
      </c>
      <c r="L86" s="5">
        <f>AY22</f>
        <v>47.955343169824452</v>
      </c>
    </row>
    <row r="88" spans="1:33" x14ac:dyDescent="0.25">
      <c r="D88" t="s">
        <v>1</v>
      </c>
      <c r="E88" t="s">
        <v>0</v>
      </c>
      <c r="F88" t="s">
        <v>8</v>
      </c>
      <c r="G88" t="s">
        <v>2</v>
      </c>
      <c r="H88" t="s">
        <v>3</v>
      </c>
      <c r="I88" t="s">
        <v>4</v>
      </c>
      <c r="J88" t="s">
        <v>5</v>
      </c>
      <c r="K88" s="4" t="s">
        <v>6</v>
      </c>
      <c r="L88" s="4" t="s">
        <v>7</v>
      </c>
    </row>
    <row r="89" spans="1:33" x14ac:dyDescent="0.25">
      <c r="A89">
        <v>2090</v>
      </c>
      <c r="B89" t="s">
        <v>133</v>
      </c>
      <c r="C89" t="s">
        <v>11</v>
      </c>
      <c r="D89" s="1">
        <f>BB14</f>
        <v>4.7570485331275343</v>
      </c>
      <c r="E89" s="1">
        <f>BB15</f>
        <v>2.6831691737420269</v>
      </c>
      <c r="F89" s="1">
        <f>BB16</f>
        <v>6.9713173534201314</v>
      </c>
      <c r="G89" s="1">
        <f>BB17</f>
        <v>0</v>
      </c>
      <c r="H89" s="1">
        <f>BB18</f>
        <v>13.609869371577247</v>
      </c>
      <c r="I89" s="1">
        <f>BB19</f>
        <v>0</v>
      </c>
      <c r="J89" s="1">
        <f>BB20</f>
        <v>2.4239315278615128</v>
      </c>
      <c r="K89" s="5">
        <f>BB21</f>
        <v>55.204265814833583</v>
      </c>
      <c r="L89" s="5">
        <f>BB22</f>
        <v>18.088418914933786</v>
      </c>
    </row>
    <row r="90" spans="1:33" x14ac:dyDescent="0.25">
      <c r="C90" t="s">
        <v>12</v>
      </c>
      <c r="D90" s="1">
        <f>BC14</f>
        <v>10.941211626193329</v>
      </c>
      <c r="E90" s="1">
        <f>BC15</f>
        <v>4.1786702998716354</v>
      </c>
      <c r="F90" s="1">
        <f>BC16</f>
        <v>31.835682580618595</v>
      </c>
      <c r="G90" s="1">
        <f>BC17</f>
        <v>0.10048818646153945</v>
      </c>
      <c r="H90" s="1">
        <f>BC18</f>
        <v>35.448962084108175</v>
      </c>
      <c r="I90" s="1">
        <f>BC19</f>
        <v>0</v>
      </c>
      <c r="J90" s="1">
        <f>BC20</f>
        <v>4.6275056440992515</v>
      </c>
      <c r="K90" s="5">
        <f>BC21</f>
        <v>67.485664277010045</v>
      </c>
      <c r="L90" s="5">
        <f>BC22</f>
        <v>60.154509414779803</v>
      </c>
    </row>
    <row r="91" spans="1:33" x14ac:dyDescent="0.25">
      <c r="C91" t="s">
        <v>13</v>
      </c>
      <c r="D91" s="1">
        <f>BD14</f>
        <v>10.941211626193329</v>
      </c>
      <c r="E91" s="1">
        <f>BD15</f>
        <v>3.9232343411020527</v>
      </c>
      <c r="F91" s="1">
        <f>BD16</f>
        <v>54.608652601791029</v>
      </c>
      <c r="G91" s="1">
        <f>BD17</f>
        <v>0</v>
      </c>
      <c r="H91" s="1">
        <f>BD18</f>
        <v>24.687670022861049</v>
      </c>
      <c r="I91" s="1">
        <f>BD19</f>
        <v>0</v>
      </c>
      <c r="J91" s="1">
        <f>BD20</f>
        <v>2.6442889394852864</v>
      </c>
      <c r="K91" s="5">
        <f>BD21</f>
        <v>75.673263251794353</v>
      </c>
      <c r="L91" s="5">
        <f>BD22</f>
        <v>47.534682264825989</v>
      </c>
    </row>
    <row r="92" spans="1:33" x14ac:dyDescent="0.25">
      <c r="C92" t="s">
        <v>14</v>
      </c>
      <c r="D92" s="1">
        <f>BE14</f>
        <v>18.076784425884629</v>
      </c>
      <c r="E92" s="1">
        <f>BE15</f>
        <v>4.0826089136676895</v>
      </c>
      <c r="F92" s="1">
        <f>BE16</f>
        <v>28.350023903908532</v>
      </c>
      <c r="G92" s="1">
        <f>BE17</f>
        <v>0.10048818646153945</v>
      </c>
      <c r="H92" s="1">
        <f>BE18</f>
        <v>20.256549762347529</v>
      </c>
      <c r="I92" s="1">
        <f>BE19</f>
        <v>0</v>
      </c>
      <c r="J92" s="1">
        <f>BE20</f>
        <v>2.2035741162377391</v>
      </c>
      <c r="K92" s="5">
        <f>BE21</f>
        <v>68.85026410614077</v>
      </c>
      <c r="L92" s="5">
        <f>BE22</f>
        <v>50.058647694816763</v>
      </c>
    </row>
    <row r="93" spans="1:33" x14ac:dyDescent="0.25">
      <c r="C93" t="s">
        <v>131</v>
      </c>
      <c r="D93" s="1">
        <f>BG14</f>
        <v>14.033293172726225</v>
      </c>
      <c r="E93" s="1">
        <f>BG15</f>
        <v>4.726656843898688</v>
      </c>
      <c r="F93" s="1">
        <f>BG16</f>
        <v>69.016041798859291</v>
      </c>
      <c r="G93" s="1">
        <f>BG17</f>
        <v>0</v>
      </c>
      <c r="H93" s="1">
        <f>BG18</f>
        <v>20.256549762347529</v>
      </c>
      <c r="I93" s="1">
        <f>BG19</f>
        <v>0</v>
      </c>
      <c r="J93" s="1">
        <f>BG20</f>
        <v>1.3221444697426432</v>
      </c>
      <c r="K93" s="5">
        <f>BG21</f>
        <v>77.161917610846047</v>
      </c>
      <c r="L93" s="5">
        <f>BG22</f>
        <v>50.899969504813669</v>
      </c>
    </row>
    <row r="94" spans="1:33" x14ac:dyDescent="0.25">
      <c r="C94" t="s">
        <v>15</v>
      </c>
      <c r="D94" s="1">
        <f>BH14</f>
        <v>26.163766932201437</v>
      </c>
      <c r="E94" s="1">
        <f>BH15</f>
        <v>6.2483565299021002</v>
      </c>
      <c r="F94" s="1">
        <f>BH16</f>
        <v>54.143898111563018</v>
      </c>
      <c r="G94" s="1">
        <f>BH17</f>
        <v>0</v>
      </c>
      <c r="H94" s="1">
        <f>BH18</f>
        <v>43.678185425061855</v>
      </c>
      <c r="I94" s="1">
        <f>BH19</f>
        <v>0</v>
      </c>
      <c r="J94" s="1">
        <f>BH20</f>
        <v>6.6107223487132156</v>
      </c>
      <c r="K94" s="5">
        <f>BH21</f>
        <v>85.225462055709372</v>
      </c>
      <c r="L94" s="5">
        <f>BH22</f>
        <v>60.995831224776708</v>
      </c>
    </row>
    <row r="95" spans="1:33" x14ac:dyDescent="0.25">
      <c r="C95" t="s">
        <v>130</v>
      </c>
      <c r="D95" s="1">
        <f>BF14</f>
        <v>11.654768906162458</v>
      </c>
      <c r="E95" s="1">
        <f>BF15</f>
        <v>4.0957081936045912</v>
      </c>
      <c r="F95" s="1">
        <f>BF16</f>
        <v>42.525035855862804</v>
      </c>
      <c r="G95" s="1">
        <f>BF17</f>
        <v>0</v>
      </c>
      <c r="H95" s="1">
        <f>BF18</f>
        <v>27.53624733319117</v>
      </c>
      <c r="I95" s="1">
        <f>BF19</f>
        <v>0</v>
      </c>
      <c r="J95" s="1">
        <f>BF20</f>
        <v>2.6442889394852864</v>
      </c>
      <c r="K95" s="5">
        <f>BF21</f>
        <v>75.115017867149973</v>
      </c>
      <c r="L95" s="5">
        <f>BF22</f>
        <v>48.376004074822923</v>
      </c>
    </row>
    <row r="97" spans="1:12" x14ac:dyDescent="0.25">
      <c r="D97" t="s">
        <v>1</v>
      </c>
      <c r="E97" t="s">
        <v>0</v>
      </c>
      <c r="F97" t="s">
        <v>8</v>
      </c>
      <c r="G97" t="s">
        <v>2</v>
      </c>
      <c r="H97" t="s">
        <v>3</v>
      </c>
      <c r="I97" t="s">
        <v>4</v>
      </c>
      <c r="J97" t="s">
        <v>5</v>
      </c>
      <c r="K97" s="4" t="s">
        <v>6</v>
      </c>
      <c r="L97" s="4" t="s">
        <v>7</v>
      </c>
    </row>
    <row r="98" spans="1:12" x14ac:dyDescent="0.25">
      <c r="A98">
        <v>2030</v>
      </c>
      <c r="B98" t="s">
        <v>134</v>
      </c>
      <c r="C98" t="s">
        <v>11</v>
      </c>
      <c r="D98" s="1">
        <f>BI14</f>
        <v>8.3248349329731841</v>
      </c>
      <c r="E98" s="1">
        <f>BI15</f>
        <v>4.0869753403133231</v>
      </c>
      <c r="F98" s="1">
        <f>BI16</f>
        <v>26.723383188110507</v>
      </c>
      <c r="G98" s="1">
        <f>BI17</f>
        <v>0</v>
      </c>
      <c r="H98" s="1">
        <f>BI18</f>
        <v>18.674006812164127</v>
      </c>
      <c r="I98" s="1">
        <f>BI19</f>
        <v>0</v>
      </c>
      <c r="J98" s="1">
        <f>BI20</f>
        <v>0.88142964649509559</v>
      </c>
      <c r="K98" s="5">
        <f>BI21</f>
        <v>70.835136584876352</v>
      </c>
      <c r="L98" s="5">
        <f>BI22</f>
        <v>31.128906969886049</v>
      </c>
    </row>
    <row r="99" spans="1:12" x14ac:dyDescent="0.25">
      <c r="C99" t="s">
        <v>12</v>
      </c>
      <c r="D99" s="1">
        <f>BJ14</f>
        <v>15.936112585977238</v>
      </c>
      <c r="E99" s="1">
        <f>BJ15</f>
        <v>3.7332947820169777</v>
      </c>
      <c r="F99" s="1">
        <f>BJ16</f>
        <v>34.391832276872648</v>
      </c>
      <c r="G99" s="1">
        <f>BJ17</f>
        <v>0</v>
      </c>
      <c r="H99" s="1">
        <f>BJ18</f>
        <v>18.357498222127447</v>
      </c>
      <c r="I99" s="1">
        <f>BJ19</f>
        <v>0</v>
      </c>
      <c r="J99" s="1">
        <f>BJ20</f>
        <v>0.55089352905943478</v>
      </c>
      <c r="K99" s="5">
        <f>BJ21</f>
        <v>68.974318636061753</v>
      </c>
      <c r="L99" s="5">
        <f>BJ22</f>
        <v>50.899969504813669</v>
      </c>
    </row>
    <row r="100" spans="1:12" x14ac:dyDescent="0.25">
      <c r="C100" t="s">
        <v>13</v>
      </c>
      <c r="D100" s="1">
        <f>BK14</f>
        <v>11.179064052849705</v>
      </c>
      <c r="E100" s="1">
        <f>BK15</f>
        <v>4.1852199398400858</v>
      </c>
      <c r="F100" s="1">
        <f>BK16</f>
        <v>54.37627535667702</v>
      </c>
      <c r="G100" s="1">
        <f>BK17</f>
        <v>0</v>
      </c>
      <c r="H100" s="1">
        <f>BK18</f>
        <v>21.522584122494248</v>
      </c>
      <c r="I100" s="1">
        <f>BK19</f>
        <v>0</v>
      </c>
      <c r="J100" s="1">
        <f>BK20</f>
        <v>0.77125094068320865</v>
      </c>
      <c r="K100" s="5">
        <f>BK21</f>
        <v>77.285972140767029</v>
      </c>
      <c r="L100" s="5">
        <f>BK22</f>
        <v>43.748734119839852</v>
      </c>
    </row>
    <row r="101" spans="1:12" x14ac:dyDescent="0.25">
      <c r="C101" t="s">
        <v>14</v>
      </c>
      <c r="D101" s="1">
        <f>BL14</f>
        <v>13.557588319413473</v>
      </c>
      <c r="E101" s="1">
        <f>BL15</f>
        <v>4.4646712451606554</v>
      </c>
      <c r="F101" s="1">
        <f>BL16</f>
        <v>31.835682580618595</v>
      </c>
      <c r="G101" s="1">
        <f>BL17</f>
        <v>0</v>
      </c>
      <c r="H101" s="1">
        <f>BL18</f>
        <v>28.16926451326453</v>
      </c>
      <c r="I101" s="1">
        <f>BL19</f>
        <v>0</v>
      </c>
      <c r="J101" s="1">
        <f>BL20</f>
        <v>4.4071482324754783</v>
      </c>
      <c r="K101" s="5">
        <f>BL21</f>
        <v>76.169481371478255</v>
      </c>
      <c r="L101" s="5">
        <f>BL22</f>
        <v>42.066090499846013</v>
      </c>
    </row>
    <row r="102" spans="1:12" x14ac:dyDescent="0.25">
      <c r="C102" t="s">
        <v>131</v>
      </c>
      <c r="D102" s="1">
        <f>BN14</f>
        <v>15.460407732664486</v>
      </c>
      <c r="E102" s="1">
        <f>BN15</f>
        <v>4.9078635496924949</v>
      </c>
      <c r="F102" s="1">
        <f>BN16</f>
        <v>68.551287308631288</v>
      </c>
      <c r="G102" s="1">
        <f>BN17</f>
        <v>0</v>
      </c>
      <c r="H102" s="1">
        <f>BN18</f>
        <v>22.472109892604291</v>
      </c>
      <c r="I102" s="1">
        <f>BN19</f>
        <v>0</v>
      </c>
      <c r="J102" s="1">
        <f>BN20</f>
        <v>2.7544676452971739</v>
      </c>
      <c r="K102" s="5">
        <f>BN21</f>
        <v>81.069635303356733</v>
      </c>
      <c r="L102" s="5">
        <f>BN22</f>
        <v>49.637986789818292</v>
      </c>
    </row>
    <row r="103" spans="1:12" x14ac:dyDescent="0.25">
      <c r="C103" t="s">
        <v>15</v>
      </c>
      <c r="D103" s="1">
        <f>BO14</f>
        <v>10.227654346224197</v>
      </c>
      <c r="E103" s="1">
        <f>BO15</f>
        <v>5.6414232261589889</v>
      </c>
      <c r="F103" s="1">
        <f>BO16</f>
        <v>30.441419109934575</v>
      </c>
      <c r="G103" s="1">
        <f>BO17</f>
        <v>0</v>
      </c>
      <c r="H103" s="1">
        <f>BO18</f>
        <v>28.485773103301209</v>
      </c>
      <c r="I103" s="1">
        <f>BO19</f>
        <v>5.484564741950497E-2</v>
      </c>
      <c r="J103" s="1">
        <f>BO20</f>
        <v>7.3819732893964245</v>
      </c>
      <c r="K103" s="5">
        <f>BO21</f>
        <v>84.605189406104515</v>
      </c>
      <c r="L103" s="5">
        <f>BO22</f>
        <v>52.582613124807509</v>
      </c>
    </row>
    <row r="104" spans="1:12" x14ac:dyDescent="0.25">
      <c r="C104" t="s">
        <v>130</v>
      </c>
      <c r="D104" s="1">
        <f>BM14</f>
        <v>12.844031039444342</v>
      </c>
      <c r="E104" s="1">
        <f>BM15</f>
        <v>4.3533273656969911</v>
      </c>
      <c r="F104" s="1">
        <f>BM16</f>
        <v>50.658239434852945</v>
      </c>
      <c r="G104" s="1">
        <f>BM17</f>
        <v>0</v>
      </c>
      <c r="H104" s="1">
        <f>BM18</f>
        <v>22.155601302567611</v>
      </c>
      <c r="I104" s="1">
        <f>BM19</f>
        <v>0</v>
      </c>
      <c r="J104" s="1">
        <f>BM20</f>
        <v>1.2119657639307564</v>
      </c>
      <c r="K104" s="5">
        <f>BM21</f>
        <v>77.906244790371886</v>
      </c>
      <c r="L104" s="5">
        <f>BM22</f>
        <v>45.431377739833692</v>
      </c>
    </row>
    <row r="106" spans="1:12" x14ac:dyDescent="0.25">
      <c r="D106" t="s">
        <v>1</v>
      </c>
      <c r="E106" t="s">
        <v>0</v>
      </c>
      <c r="F106" t="s">
        <v>8</v>
      </c>
      <c r="G106" t="s">
        <v>2</v>
      </c>
      <c r="H106" t="s">
        <v>3</v>
      </c>
      <c r="I106" t="s">
        <v>4</v>
      </c>
      <c r="J106" t="s">
        <v>5</v>
      </c>
      <c r="K106" s="4" t="s">
        <v>6</v>
      </c>
      <c r="L106" s="4" t="s">
        <v>7</v>
      </c>
    </row>
    <row r="107" spans="1:12" x14ac:dyDescent="0.25">
      <c r="A107">
        <v>2050</v>
      </c>
      <c r="B107" t="s">
        <v>134</v>
      </c>
      <c r="C107" t="s">
        <v>11</v>
      </c>
      <c r="D107" s="1">
        <f>BP14</f>
        <v>14.033293172726225</v>
      </c>
      <c r="E107" s="1">
        <f>BP15</f>
        <v>4.3991748454761472</v>
      </c>
      <c r="F107" s="1">
        <f>BP16</f>
        <v>8.3655808241041569</v>
      </c>
      <c r="G107" s="1">
        <f>BP17</f>
        <v>0.10048818646153945</v>
      </c>
      <c r="H107" s="1">
        <f>BP18</f>
        <v>21.206075532457568</v>
      </c>
      <c r="I107" s="1">
        <f>BP19</f>
        <v>0</v>
      </c>
      <c r="J107" s="1">
        <f>BP20</f>
        <v>2.8646463511090605</v>
      </c>
      <c r="K107" s="5">
        <f>BP21</f>
        <v>70.525000260073924</v>
      </c>
      <c r="L107" s="5">
        <f>BP22</f>
        <v>23.136349774915306</v>
      </c>
    </row>
    <row r="108" spans="1:12" x14ac:dyDescent="0.25">
      <c r="C108" t="s">
        <v>12</v>
      </c>
      <c r="D108" s="1">
        <f>BQ14</f>
        <v>21.64457082573028</v>
      </c>
      <c r="E108" s="1">
        <f>BQ15</f>
        <v>2.063136590062014</v>
      </c>
      <c r="F108" s="1">
        <f>BQ16</f>
        <v>27.885269413680525</v>
      </c>
      <c r="G108" s="1">
        <f>BQ17</f>
        <v>0</v>
      </c>
      <c r="H108" s="1">
        <f>BQ18</f>
        <v>13.926377961613925</v>
      </c>
      <c r="I108" s="1">
        <f>BQ19</f>
        <v>0</v>
      </c>
      <c r="J108" s="1">
        <f>BQ20</f>
        <v>0.55089352905943478</v>
      </c>
      <c r="K108" s="5">
        <f>BQ21</f>
        <v>43.481112737301515</v>
      </c>
      <c r="L108" s="5">
        <f>BQ22</f>
        <v>49.217325884819829</v>
      </c>
    </row>
    <row r="109" spans="1:12" x14ac:dyDescent="0.25">
      <c r="C109" t="s">
        <v>13</v>
      </c>
      <c r="D109" s="1">
        <f>BR14</f>
        <v>11.179064052849705</v>
      </c>
      <c r="E109" s="1">
        <f>BR15</f>
        <v>3.9428832610074052</v>
      </c>
      <c r="F109" s="1">
        <f>BR16</f>
        <v>57.164802298045082</v>
      </c>
      <c r="G109" s="1">
        <f>BR17</f>
        <v>0</v>
      </c>
      <c r="H109" s="1">
        <f>BR18</f>
        <v>20.889566942420888</v>
      </c>
      <c r="I109" s="1">
        <f>BR19</f>
        <v>0</v>
      </c>
      <c r="J109" s="1">
        <f>BR20</f>
        <v>1.4323231755545303</v>
      </c>
      <c r="K109" s="5">
        <f>BR21</f>
        <v>76.417590431320207</v>
      </c>
      <c r="L109" s="5">
        <f>BR22</f>
        <v>43.748734119839852</v>
      </c>
    </row>
    <row r="110" spans="1:12" x14ac:dyDescent="0.25">
      <c r="C110" t="s">
        <v>14</v>
      </c>
      <c r="D110" s="1">
        <f>BS14</f>
        <v>6.4220155197221711</v>
      </c>
      <c r="E110" s="1">
        <f>BS15</f>
        <v>4.0192957273059982</v>
      </c>
      <c r="F110" s="1">
        <f>BS16</f>
        <v>19.75206583469037</v>
      </c>
      <c r="G110" s="1">
        <f>BS17</f>
        <v>0</v>
      </c>
      <c r="H110" s="1">
        <f>BS18</f>
        <v>27.85275592322785</v>
      </c>
      <c r="I110" s="1">
        <f>BS19</f>
        <v>0</v>
      </c>
      <c r="J110" s="1">
        <f>BS20</f>
        <v>3.0850037627328346</v>
      </c>
      <c r="K110" s="5">
        <f>BS21</f>
        <v>70.587027525034415</v>
      </c>
      <c r="L110" s="5">
        <f>BS22</f>
        <v>34.073533304875269</v>
      </c>
    </row>
    <row r="111" spans="1:12" x14ac:dyDescent="0.25">
      <c r="C111" t="s">
        <v>131</v>
      </c>
      <c r="D111" s="1">
        <f>BU14</f>
        <v>4.5191961064711572</v>
      </c>
      <c r="E111" s="1">
        <f>BU15</f>
        <v>3.7114626487888089</v>
      </c>
      <c r="F111" s="1">
        <f>BU16</f>
        <v>36.715604728012693</v>
      </c>
      <c r="G111" s="1">
        <f>BU17</f>
        <v>0</v>
      </c>
      <c r="H111" s="1">
        <f>BU18</f>
        <v>26.270212973044448</v>
      </c>
      <c r="I111" s="1">
        <f>BU19</f>
        <v>0</v>
      </c>
      <c r="J111" s="1">
        <f>BU20</f>
        <v>1.6526805871783039</v>
      </c>
      <c r="K111" s="5">
        <f>BU21</f>
        <v>59.794283421909633</v>
      </c>
      <c r="L111" s="5">
        <f>BU22</f>
        <v>7.1512353849738224</v>
      </c>
    </row>
    <row r="112" spans="1:12" x14ac:dyDescent="0.25">
      <c r="C112" t="s">
        <v>15</v>
      </c>
      <c r="D112" s="1">
        <f>BV14</f>
        <v>12.844031039444342</v>
      </c>
      <c r="E112" s="1">
        <f>BV15</f>
        <v>4.5694654846558684</v>
      </c>
      <c r="F112" s="1">
        <f>BV16</f>
        <v>45.313562797230858</v>
      </c>
      <c r="G112" s="1">
        <f>BV17</f>
        <v>0</v>
      </c>
      <c r="H112" s="1">
        <f>BV18</f>
        <v>27.219738743154494</v>
      </c>
      <c r="I112" s="1">
        <f>BV19</f>
        <v>5.484564741950497E-2</v>
      </c>
      <c r="J112" s="1">
        <f>BV20</f>
        <v>4.5173269382873649</v>
      </c>
      <c r="K112" s="5">
        <f>BV21</f>
        <v>75.735290516754844</v>
      </c>
      <c r="L112" s="5">
        <f>BV22</f>
        <v>40.804107784850629</v>
      </c>
    </row>
    <row r="113" spans="1:12" x14ac:dyDescent="0.25">
      <c r="C113" t="s">
        <v>130</v>
      </c>
      <c r="D113" s="1">
        <f>BT14</f>
        <v>8.5626873596295621</v>
      </c>
      <c r="E113" s="1">
        <f>BT15</f>
        <v>3.7158290754344425</v>
      </c>
      <c r="F113" s="1">
        <f>BT16</f>
        <v>33.927077786644638</v>
      </c>
      <c r="G113" s="1">
        <f>BT17</f>
        <v>0</v>
      </c>
      <c r="H113" s="1">
        <f>BT18</f>
        <v>23.10512707267765</v>
      </c>
      <c r="I113" s="1">
        <f>BT19</f>
        <v>0</v>
      </c>
      <c r="J113" s="1">
        <f>BT20</f>
        <v>1.6526805871783039</v>
      </c>
      <c r="K113" s="5">
        <f>BT21</f>
        <v>70.15283667031099</v>
      </c>
      <c r="L113" s="5">
        <f>BT22</f>
        <v>32.390889684881429</v>
      </c>
    </row>
    <row r="115" spans="1:12" x14ac:dyDescent="0.25">
      <c r="D115" t="s">
        <v>1</v>
      </c>
      <c r="E115" t="s">
        <v>0</v>
      </c>
      <c r="F115" t="s">
        <v>8</v>
      </c>
      <c r="G115" t="s">
        <v>2</v>
      </c>
      <c r="H115" t="s">
        <v>3</v>
      </c>
      <c r="I115" t="s">
        <v>4</v>
      </c>
      <c r="J115" t="s">
        <v>5</v>
      </c>
      <c r="K115" s="4" t="s">
        <v>6</v>
      </c>
      <c r="L115" s="4" t="s">
        <v>7</v>
      </c>
    </row>
    <row r="116" spans="1:12" x14ac:dyDescent="0.25">
      <c r="A116">
        <v>2070</v>
      </c>
      <c r="B116" t="s">
        <v>134</v>
      </c>
      <c r="C116" t="s">
        <v>11</v>
      </c>
      <c r="D116" s="1">
        <f>BW14</f>
        <v>8.0869825063168079</v>
      </c>
      <c r="E116" s="1">
        <f>BW15</f>
        <v>3.0084679588417522</v>
      </c>
      <c r="F116" s="1">
        <f>BW16</f>
        <v>5.5770538827361049</v>
      </c>
      <c r="G116" s="1">
        <f>BW17</f>
        <v>0</v>
      </c>
      <c r="H116" s="1">
        <f>BW18</f>
        <v>18.357498222127447</v>
      </c>
      <c r="I116" s="1">
        <f>BW19</f>
        <v>0</v>
      </c>
      <c r="J116" s="1">
        <f>BW20</f>
        <v>0.77125094068320865</v>
      </c>
      <c r="K116" s="5">
        <f>BW21</f>
        <v>39.821504104632766</v>
      </c>
      <c r="L116" s="5">
        <f>BW22</f>
        <v>18.509079819932246</v>
      </c>
    </row>
    <row r="117" spans="1:12" x14ac:dyDescent="0.25">
      <c r="C117" t="s">
        <v>12</v>
      </c>
      <c r="D117" s="1">
        <f>BX14</f>
        <v>12.844031039444342</v>
      </c>
      <c r="E117" s="1">
        <f>BX15</f>
        <v>0.83617070263889048</v>
      </c>
      <c r="F117" s="1">
        <f>BX16</f>
        <v>23.470101756514442</v>
      </c>
      <c r="G117" s="1">
        <f>BX17</f>
        <v>0</v>
      </c>
      <c r="H117" s="1">
        <f>BX18</f>
        <v>14.559395141687286</v>
      </c>
      <c r="I117" s="1">
        <f>BX19</f>
        <v>0</v>
      </c>
      <c r="J117" s="1">
        <f>BX20</f>
        <v>1.1017870581188696</v>
      </c>
      <c r="K117" s="5">
        <f>BX21</f>
        <v>18.67020675310664</v>
      </c>
      <c r="L117" s="5">
        <f>BX22</f>
        <v>44.169395024838309</v>
      </c>
    </row>
    <row r="118" spans="1:12" x14ac:dyDescent="0.25">
      <c r="C118" t="s">
        <v>13</v>
      </c>
      <c r="D118" s="1">
        <f>BY14</f>
        <v>13.319735892757095</v>
      </c>
      <c r="E118" s="1">
        <f>BY15</f>
        <v>4.106624260218676</v>
      </c>
      <c r="F118" s="1">
        <f>BY16</f>
        <v>51.355371170194964</v>
      </c>
      <c r="G118" s="1">
        <f>BY17</f>
        <v>0</v>
      </c>
      <c r="H118" s="1">
        <f>BY18</f>
        <v>20.573058352384209</v>
      </c>
      <c r="I118" s="1">
        <f>BY19</f>
        <v>0</v>
      </c>
      <c r="J118" s="1">
        <f>BY20</f>
        <v>1.1017870581188696</v>
      </c>
      <c r="K118" s="5">
        <f>BY21</f>
        <v>74.680827012426562</v>
      </c>
      <c r="L118" s="5">
        <f>BY22</f>
        <v>48.376004074822923</v>
      </c>
    </row>
    <row r="119" spans="1:12" x14ac:dyDescent="0.25">
      <c r="C119" t="s">
        <v>14</v>
      </c>
      <c r="D119" s="1">
        <f>BZ14</f>
        <v>3.8056388265020273</v>
      </c>
      <c r="E119" s="1">
        <f>BZ15</f>
        <v>3.672164808978104</v>
      </c>
      <c r="F119" s="1">
        <f>BZ16</f>
        <v>11.386485010586215</v>
      </c>
      <c r="G119" s="1">
        <f>BZ17</f>
        <v>0</v>
      </c>
      <c r="H119" s="1">
        <f>BZ18</f>
        <v>18.99051540220081</v>
      </c>
      <c r="I119" s="1">
        <f>BZ19</f>
        <v>0</v>
      </c>
      <c r="J119" s="1">
        <f>BZ20</f>
        <v>1.6526805871783039</v>
      </c>
      <c r="K119" s="5">
        <f>BZ21</f>
        <v>67.795800601812488</v>
      </c>
      <c r="L119" s="5">
        <f>BZ22</f>
        <v>43.748734119839852</v>
      </c>
    </row>
    <row r="120" spans="1:12" x14ac:dyDescent="0.25">
      <c r="C120" t="s">
        <v>131</v>
      </c>
      <c r="D120" s="1">
        <f>CB14</f>
        <v>24.974504798919551</v>
      </c>
      <c r="E120" s="1">
        <f>CB15</f>
        <v>5.3859872673894058</v>
      </c>
      <c r="F120" s="1">
        <f>CB16</f>
        <v>70.410305269543329</v>
      </c>
      <c r="G120" s="1">
        <f>CB17</f>
        <v>0</v>
      </c>
      <c r="H120" s="1">
        <f>CB18</f>
        <v>25.004178612897732</v>
      </c>
      <c r="I120" s="1">
        <f>CB19</f>
        <v>0</v>
      </c>
      <c r="J120" s="1">
        <f>CB20</f>
        <v>2.5341102336733994</v>
      </c>
      <c r="K120" s="5">
        <f>CB21</f>
        <v>80.077199063988942</v>
      </c>
      <c r="L120" s="5">
        <f>CB22</f>
        <v>53.844595839802899</v>
      </c>
    </row>
    <row r="121" spans="1:12" x14ac:dyDescent="0.25">
      <c r="C121" t="s">
        <v>15</v>
      </c>
      <c r="D121" s="1">
        <f>CC14</f>
        <v>25.925914505545055</v>
      </c>
      <c r="E121" s="1">
        <f>CC15</f>
        <v>5.287742667862644</v>
      </c>
      <c r="F121" s="1">
        <f>CC16</f>
        <v>34.159455031758647</v>
      </c>
      <c r="G121" s="1">
        <f>CC17</f>
        <v>0</v>
      </c>
      <c r="H121" s="1">
        <f>CC18</f>
        <v>33.549910543888096</v>
      </c>
      <c r="I121" s="1">
        <f>CC19</f>
        <v>2.5777454287167334</v>
      </c>
      <c r="J121" s="1">
        <f>CC20</f>
        <v>6.5005436429013299</v>
      </c>
      <c r="K121" s="5">
        <f>CC21</f>
        <v>73.316227183295851</v>
      </c>
      <c r="L121" s="5">
        <f>CC22</f>
        <v>36.597498734866029</v>
      </c>
    </row>
    <row r="122" spans="1:12" x14ac:dyDescent="0.25">
      <c r="C122" t="s">
        <v>130</v>
      </c>
      <c r="D122" s="1">
        <f>CA14</f>
        <v>14.508998026038981</v>
      </c>
      <c r="E122" s="1">
        <f>CA15</f>
        <v>3.82498974157529</v>
      </c>
      <c r="F122" s="1">
        <f>CA16</f>
        <v>32.300437070846613</v>
      </c>
      <c r="G122" s="1">
        <f>CA17</f>
        <v>0</v>
      </c>
      <c r="H122" s="1">
        <f>CA18</f>
        <v>21.839092712530928</v>
      </c>
      <c r="I122" s="1">
        <f>CA19</f>
        <v>0</v>
      </c>
      <c r="J122" s="1">
        <f>CA20</f>
        <v>1.4323231755545303</v>
      </c>
      <c r="K122" s="5">
        <f>CA21</f>
        <v>69.96675487542953</v>
      </c>
      <c r="L122" s="5">
        <f>CA22</f>
        <v>40.383446879852173</v>
      </c>
    </row>
    <row r="123" spans="1:12" x14ac:dyDescent="0.25">
      <c r="D123" s="1"/>
      <c r="E123" s="1"/>
      <c r="F123" s="1"/>
      <c r="G123" s="1"/>
      <c r="H123" s="1"/>
      <c r="I123" s="1"/>
      <c r="J123" s="1"/>
      <c r="K123" s="5"/>
      <c r="L123" s="5"/>
    </row>
    <row r="124" spans="1:12" x14ac:dyDescent="0.25">
      <c r="D124" t="s">
        <v>1</v>
      </c>
      <c r="E124" t="s">
        <v>0</v>
      </c>
      <c r="F124" t="s">
        <v>8</v>
      </c>
      <c r="G124" t="s">
        <v>2</v>
      </c>
      <c r="H124" t="s">
        <v>3</v>
      </c>
      <c r="I124" t="s">
        <v>4</v>
      </c>
      <c r="J124" t="s">
        <v>5</v>
      </c>
      <c r="K124" s="4" t="s">
        <v>6</v>
      </c>
      <c r="L124" s="4" t="s">
        <v>7</v>
      </c>
    </row>
    <row r="125" spans="1:12" x14ac:dyDescent="0.25">
      <c r="A125">
        <v>2090</v>
      </c>
      <c r="B125" t="s">
        <v>134</v>
      </c>
      <c r="C125" t="s">
        <v>11</v>
      </c>
      <c r="D125" s="1">
        <f>CD14</f>
        <v>13.557588319413473</v>
      </c>
      <c r="E125" s="1">
        <f>CD15</f>
        <v>3.873020434677263</v>
      </c>
      <c r="F125" s="1">
        <f>CD16</f>
        <v>21.146329305374397</v>
      </c>
      <c r="G125" s="1">
        <f>CD17</f>
        <v>0</v>
      </c>
      <c r="H125" s="1">
        <f>CD18</f>
        <v>15.508920911797327</v>
      </c>
      <c r="I125" s="1">
        <f>CD19</f>
        <v>0</v>
      </c>
      <c r="J125" s="1">
        <f>CD20</f>
        <v>0.3305361174356608</v>
      </c>
      <c r="K125" s="5">
        <f>CD21</f>
        <v>68.85026410614077</v>
      </c>
      <c r="L125" s="5">
        <f>CD22</f>
        <v>42.486751404844469</v>
      </c>
    </row>
    <row r="126" spans="1:12" x14ac:dyDescent="0.25">
      <c r="C126" t="s">
        <v>12</v>
      </c>
      <c r="D126" s="1">
        <f>CE14</f>
        <v>11.654768906162458</v>
      </c>
      <c r="E126" s="1">
        <f>CE15</f>
        <v>0.23578703886423022</v>
      </c>
      <c r="F126" s="1">
        <f>CE16</f>
        <v>8.3655808241041569</v>
      </c>
      <c r="G126" s="1">
        <f>CE17</f>
        <v>0</v>
      </c>
      <c r="H126" s="1">
        <f>CE18</f>
        <v>4.4311202605135218</v>
      </c>
      <c r="I126" s="1">
        <f>CE19</f>
        <v>0</v>
      </c>
      <c r="J126" s="1">
        <f>CE20</f>
        <v>0</v>
      </c>
      <c r="K126" s="5">
        <f>CE21</f>
        <v>3.721635897629231</v>
      </c>
      <c r="L126" s="5">
        <f>CE22</f>
        <v>13.881809864949185</v>
      </c>
    </row>
    <row r="127" spans="1:12" x14ac:dyDescent="0.25">
      <c r="C127" t="s">
        <v>13</v>
      </c>
      <c r="D127" s="1">
        <f>CF14</f>
        <v>17.363227145915499</v>
      </c>
      <c r="E127" s="1">
        <f>CF15</f>
        <v>3.4407441967595069</v>
      </c>
      <c r="F127" s="1">
        <f>CF16</f>
        <v>44.616431061888839</v>
      </c>
      <c r="G127" s="1">
        <f>CF17</f>
        <v>0</v>
      </c>
      <c r="H127" s="1">
        <f>CF18</f>
        <v>11.077800651283805</v>
      </c>
      <c r="I127" s="1">
        <f>CF19</f>
        <v>0</v>
      </c>
      <c r="J127" s="1">
        <f>CF20</f>
        <v>0.44071482324754779</v>
      </c>
      <c r="K127" s="5">
        <f>CF21</f>
        <v>72.757981798651457</v>
      </c>
      <c r="L127" s="5">
        <f>CF22</f>
        <v>51.320630409812139</v>
      </c>
    </row>
    <row r="128" spans="1:12" x14ac:dyDescent="0.25">
      <c r="C128" t="s">
        <v>14</v>
      </c>
      <c r="D128" s="1">
        <f>CG14</f>
        <v>1.6649669865946368</v>
      </c>
      <c r="E128" s="1">
        <f>CG15</f>
        <v>3.2508046376744328</v>
      </c>
      <c r="F128" s="1">
        <f>CG16</f>
        <v>7.2036945985341356</v>
      </c>
      <c r="G128" s="1">
        <f>CG17</f>
        <v>0</v>
      </c>
      <c r="H128" s="1">
        <f>CG18</f>
        <v>14.559395141687286</v>
      </c>
      <c r="I128" s="1">
        <f>CG19</f>
        <v>0</v>
      </c>
      <c r="J128" s="1">
        <f>CG20</f>
        <v>0.99160835230698241</v>
      </c>
      <c r="K128" s="5">
        <f>CG21</f>
        <v>57.623329148292591</v>
      </c>
      <c r="L128" s="5">
        <f>CG22</f>
        <v>40.383446879852173</v>
      </c>
    </row>
    <row r="129" spans="1:12" x14ac:dyDescent="0.25">
      <c r="C129" t="s">
        <v>131</v>
      </c>
      <c r="D129" s="1">
        <f>CI14</f>
        <v>12.368326186131588</v>
      </c>
      <c r="E129" s="1">
        <f>CI15</f>
        <v>3.4865916765386631</v>
      </c>
      <c r="F129" s="1">
        <f>CI16</f>
        <v>56.932425052931066</v>
      </c>
      <c r="G129" s="1">
        <f>CI17</f>
        <v>0</v>
      </c>
      <c r="H129" s="1">
        <f>CI18</f>
        <v>20.256549762347529</v>
      </c>
      <c r="I129" s="1">
        <f>CI19</f>
        <v>0</v>
      </c>
      <c r="J129" s="1">
        <f>CI20</f>
        <v>1.2119657639307564</v>
      </c>
      <c r="K129" s="5">
        <f>CI21</f>
        <v>63.764028379380818</v>
      </c>
      <c r="L129" s="5">
        <f>CI22</f>
        <v>25.23965429990761</v>
      </c>
    </row>
    <row r="130" spans="1:12" x14ac:dyDescent="0.25">
      <c r="C130" t="s">
        <v>15</v>
      </c>
      <c r="D130" s="1">
        <f>CJ14</f>
        <v>13.319735892757095</v>
      </c>
      <c r="E130" s="1">
        <f>CJ15</f>
        <v>5.4143690405860267</v>
      </c>
      <c r="F130" s="1">
        <f>CJ16</f>
        <v>40.66601789495077</v>
      </c>
      <c r="G130" s="1">
        <f>CJ17</f>
        <v>0</v>
      </c>
      <c r="H130" s="1">
        <f>CJ18</f>
        <v>44.944219785208581</v>
      </c>
      <c r="I130" s="1">
        <f>CJ19</f>
        <v>0.82268471129257437</v>
      </c>
      <c r="J130" s="1">
        <f>CJ20</f>
        <v>9.3651899940103913</v>
      </c>
      <c r="K130" s="5">
        <f>CJ21</f>
        <v>81.813962482882587</v>
      </c>
      <c r="L130" s="5">
        <f>CJ22</f>
        <v>49.637986789818292</v>
      </c>
    </row>
    <row r="131" spans="1:12" x14ac:dyDescent="0.25">
      <c r="C131" t="s">
        <v>130</v>
      </c>
      <c r="D131" s="1">
        <f>CH14</f>
        <v>9.2762446395986906</v>
      </c>
      <c r="E131" s="1">
        <f>CH15</f>
        <v>3.2442549977059825</v>
      </c>
      <c r="F131" s="1">
        <f>CH16</f>
        <v>30.441419109934575</v>
      </c>
      <c r="G131" s="1">
        <f>CH17</f>
        <v>0</v>
      </c>
      <c r="H131" s="1">
        <f>CH18</f>
        <v>15.192412321760646</v>
      </c>
      <c r="I131" s="1">
        <f>CH19</f>
        <v>0</v>
      </c>
      <c r="J131" s="1">
        <f>CH20</f>
        <v>0.55089352905943478</v>
      </c>
      <c r="K131" s="5">
        <f>CH21</f>
        <v>66.307146242760794</v>
      </c>
      <c r="L131" s="5">
        <f>CH22</f>
        <v>39.962785974853716</v>
      </c>
    </row>
    <row r="133" spans="1:12" x14ac:dyDescent="0.25">
      <c r="D133" t="s">
        <v>1</v>
      </c>
      <c r="E133" t="s">
        <v>0</v>
      </c>
      <c r="F133" t="s">
        <v>8</v>
      </c>
      <c r="G133" t="s">
        <v>2</v>
      </c>
      <c r="H133" t="s">
        <v>3</v>
      </c>
      <c r="I133" t="s">
        <v>4</v>
      </c>
      <c r="J133" t="s">
        <v>5</v>
      </c>
      <c r="K133" s="4" t="s">
        <v>6</v>
      </c>
      <c r="L133" s="4" t="s">
        <v>7</v>
      </c>
    </row>
    <row r="134" spans="1:12" x14ac:dyDescent="0.25">
      <c r="A134">
        <v>2030</v>
      </c>
      <c r="B134" t="s">
        <v>135</v>
      </c>
      <c r="C134" t="s">
        <v>11</v>
      </c>
      <c r="D134" s="1">
        <f>CK14</f>
        <v>7.1355727996913005</v>
      </c>
      <c r="E134" s="1">
        <f>CK15</f>
        <v>3.506240596444016</v>
      </c>
      <c r="F134" s="1">
        <f>CK16</f>
        <v>19.054934099348358</v>
      </c>
      <c r="G134" s="1">
        <f>CK17</f>
        <v>0</v>
      </c>
      <c r="H134" s="1">
        <f>CK18</f>
        <v>23.73814425275101</v>
      </c>
      <c r="I134" s="1">
        <f>CK19</f>
        <v>0</v>
      </c>
      <c r="J134" s="1">
        <f>CK20</f>
        <v>1.7628592929901912</v>
      </c>
      <c r="K134" s="5">
        <f>CK21</f>
        <v>67.237555217168094</v>
      </c>
      <c r="L134" s="5">
        <f>CK22</f>
        <v>24.398332489910686</v>
      </c>
    </row>
    <row r="135" spans="1:12" x14ac:dyDescent="0.25">
      <c r="C135" t="s">
        <v>12</v>
      </c>
      <c r="D135" s="1">
        <f>CL14</f>
        <v>18.076784425884629</v>
      </c>
      <c r="E135" s="1">
        <f>CL15</f>
        <v>3.9887307407865604</v>
      </c>
      <c r="F135" s="1">
        <f>CL16</f>
        <v>34.62420952198665</v>
      </c>
      <c r="G135" s="1">
        <f>CL17</f>
        <v>0</v>
      </c>
      <c r="H135" s="1">
        <f>CL18</f>
        <v>40.829608114731734</v>
      </c>
      <c r="I135" s="1">
        <f>CL19</f>
        <v>0</v>
      </c>
      <c r="J135" s="1">
        <f>CL20</f>
        <v>4.5173269382873649</v>
      </c>
      <c r="K135" s="5">
        <f>CL21</f>
        <v>67.671746071891519</v>
      </c>
      <c r="L135" s="5">
        <f>CL22</f>
        <v>54.685917649799819</v>
      </c>
    </row>
    <row r="136" spans="1:12" x14ac:dyDescent="0.25">
      <c r="C136" t="s">
        <v>13</v>
      </c>
      <c r="D136" s="1">
        <f>CM14</f>
        <v>13.319735892757095</v>
      </c>
      <c r="E136" s="1">
        <f>CM15</f>
        <v>3.8031576083471199</v>
      </c>
      <c r="F136" s="1">
        <f>CM16</f>
        <v>39.736508914494749</v>
      </c>
      <c r="G136" s="1">
        <f>CM17</f>
        <v>0</v>
      </c>
      <c r="H136" s="1">
        <f>CM18</f>
        <v>17.407972452017408</v>
      </c>
      <c r="I136" s="1">
        <f>CM19</f>
        <v>0</v>
      </c>
      <c r="J136" s="1">
        <f>CM20</f>
        <v>0.44071482324754779</v>
      </c>
      <c r="K136" s="5">
        <f>CM21</f>
        <v>71.765545559283666</v>
      </c>
      <c r="L136" s="5">
        <f>CM22</f>
        <v>37.859481449861413</v>
      </c>
    </row>
    <row r="137" spans="1:12" x14ac:dyDescent="0.25">
      <c r="C137" t="s">
        <v>14</v>
      </c>
      <c r="D137" s="1">
        <f>CN14</f>
        <v>6.184163093065794</v>
      </c>
      <c r="E137" s="1">
        <f>CN15</f>
        <v>3.4232784901769717</v>
      </c>
      <c r="F137" s="1">
        <f>CN16</f>
        <v>16.731161648208314</v>
      </c>
      <c r="G137" s="1">
        <f>CN17</f>
        <v>0</v>
      </c>
      <c r="H137" s="1">
        <f>CN18</f>
        <v>21.839092712530928</v>
      </c>
      <c r="I137" s="1">
        <f>CN19</f>
        <v>0</v>
      </c>
      <c r="J137" s="1">
        <f>CN20</f>
        <v>2.7544676452971739</v>
      </c>
      <c r="K137" s="5">
        <f>CN21</f>
        <v>63.888082909301794</v>
      </c>
      <c r="L137" s="5">
        <f>CN22</f>
        <v>20.612384344924546</v>
      </c>
    </row>
    <row r="138" spans="1:12" x14ac:dyDescent="0.25">
      <c r="C138" t="s">
        <v>131</v>
      </c>
      <c r="D138" s="1">
        <f>CP14</f>
        <v>5.4706058130966646</v>
      </c>
      <c r="E138" s="1">
        <f>CP15</f>
        <v>4.049860713825435</v>
      </c>
      <c r="F138" s="1">
        <f>CP16</f>
        <v>39.50413166938074</v>
      </c>
      <c r="G138" s="1">
        <f>CP17</f>
        <v>0</v>
      </c>
      <c r="H138" s="1">
        <f>CP18</f>
        <v>25.953704383007768</v>
      </c>
      <c r="I138" s="1">
        <f>CP19</f>
        <v>5.484564741950497E-2</v>
      </c>
      <c r="J138" s="1">
        <f>CP20</f>
        <v>3.0850037627328346</v>
      </c>
      <c r="K138" s="5">
        <f>CP21</f>
        <v>67.485664277010045</v>
      </c>
      <c r="L138" s="5">
        <f>CP22</f>
        <v>13.461148959950725</v>
      </c>
    </row>
    <row r="139" spans="1:12" x14ac:dyDescent="0.25">
      <c r="C139" t="s">
        <v>15</v>
      </c>
      <c r="D139" s="1">
        <f>CQ14</f>
        <v>10.227654346224197</v>
      </c>
      <c r="E139" s="1">
        <f>CQ15</f>
        <v>5.6414232261589889</v>
      </c>
      <c r="F139" s="1">
        <f>CQ16</f>
        <v>30.441419109934575</v>
      </c>
      <c r="G139" s="1">
        <f>CQ17</f>
        <v>0</v>
      </c>
      <c r="H139" s="1">
        <f>CQ18</f>
        <v>28.485773103301209</v>
      </c>
      <c r="I139" s="1">
        <f>CQ19</f>
        <v>5.484564741950497E-2</v>
      </c>
      <c r="J139" s="1">
        <f>CQ20</f>
        <v>7.3819732893964245</v>
      </c>
      <c r="K139" s="5">
        <f>CQ21</f>
        <v>84.605189406104515</v>
      </c>
      <c r="L139" s="5">
        <f>CQ22</f>
        <v>52.582613124807509</v>
      </c>
    </row>
    <row r="140" spans="1:12" x14ac:dyDescent="0.25">
      <c r="C140" t="s">
        <v>130</v>
      </c>
      <c r="D140" s="1">
        <f>CO14</f>
        <v>6.8977203730349244</v>
      </c>
      <c r="E140" s="1">
        <f>CO15</f>
        <v>3.8533715147719105</v>
      </c>
      <c r="F140" s="1">
        <f>CO16</f>
        <v>28.582401149022541</v>
      </c>
      <c r="G140" s="1">
        <f>CO17</f>
        <v>0</v>
      </c>
      <c r="H140" s="1">
        <f>CO18</f>
        <v>25.637195792971092</v>
      </c>
      <c r="I140" s="1">
        <f>CO19</f>
        <v>0</v>
      </c>
      <c r="J140" s="1">
        <f>CO20</f>
        <v>2.4239315278615128</v>
      </c>
      <c r="K140" s="5">
        <f>CO21</f>
        <v>71.145272909678795</v>
      </c>
      <c r="L140" s="5">
        <f>CO22</f>
        <v>31.549567874884509</v>
      </c>
    </row>
    <row r="141" spans="1:12" x14ac:dyDescent="0.25">
      <c r="D141" s="1"/>
      <c r="E141" s="1"/>
      <c r="F141" s="1"/>
      <c r="G141" s="1"/>
      <c r="H141" s="1"/>
      <c r="I141" s="1"/>
      <c r="J141" s="1"/>
      <c r="K141" s="5"/>
      <c r="L141" s="5"/>
    </row>
    <row r="142" spans="1:12" x14ac:dyDescent="0.25">
      <c r="D142" t="s">
        <v>1</v>
      </c>
      <c r="E142" t="s">
        <v>0</v>
      </c>
      <c r="F142" t="s">
        <v>8</v>
      </c>
      <c r="G142" t="s">
        <v>2</v>
      </c>
      <c r="H142" t="s">
        <v>3</v>
      </c>
      <c r="I142" t="s">
        <v>4</v>
      </c>
      <c r="J142" t="s">
        <v>5</v>
      </c>
      <c r="K142" s="4" t="s">
        <v>6</v>
      </c>
      <c r="L142" s="4" t="s">
        <v>7</v>
      </c>
    </row>
    <row r="143" spans="1:12" x14ac:dyDescent="0.25">
      <c r="A143">
        <v>2050</v>
      </c>
      <c r="B143" t="s">
        <v>135</v>
      </c>
      <c r="C143" t="s">
        <v>11</v>
      </c>
      <c r="D143" s="1">
        <f>CR14</f>
        <v>20.93101354576115</v>
      </c>
      <c r="E143" s="1">
        <f>CR15</f>
        <v>3.2464382110287993</v>
      </c>
      <c r="F143" s="1">
        <f>CR16</f>
        <v>23.470101756514442</v>
      </c>
      <c r="G143" s="1">
        <f>CR17</f>
        <v>0</v>
      </c>
      <c r="H143" s="1">
        <f>CR18</f>
        <v>12.343835011430524</v>
      </c>
      <c r="I143" s="1">
        <f>CR19</f>
        <v>0</v>
      </c>
      <c r="J143" s="1">
        <f>CR20</f>
        <v>0.66107223487132161</v>
      </c>
      <c r="K143" s="5">
        <f>CR21</f>
        <v>60.972801456158898</v>
      </c>
      <c r="L143" s="5">
        <f>CR22</f>
        <v>31.970228779882969</v>
      </c>
    </row>
    <row r="144" spans="1:12" x14ac:dyDescent="0.25">
      <c r="C144" t="s">
        <v>12</v>
      </c>
      <c r="D144" s="1">
        <f>CS14</f>
        <v>14.033293172726225</v>
      </c>
      <c r="E144" s="1">
        <f>CS15</f>
        <v>2.5368938811132913</v>
      </c>
      <c r="F144" s="1">
        <f>CS16</f>
        <v>23.934856246742452</v>
      </c>
      <c r="G144" s="1">
        <f>CS17</f>
        <v>0</v>
      </c>
      <c r="H144" s="1">
        <f>CS18</f>
        <v>26.270212973044448</v>
      </c>
      <c r="I144" s="1">
        <f>CS19</f>
        <v>0</v>
      </c>
      <c r="J144" s="1">
        <f>CS20</f>
        <v>3.7460759976041564</v>
      </c>
      <c r="K144" s="5">
        <f>CS21</f>
        <v>46.33436692548392</v>
      </c>
      <c r="L144" s="5">
        <f>CS22</f>
        <v>51.320630409812139</v>
      </c>
    </row>
    <row r="145" spans="1:12" x14ac:dyDescent="0.25">
      <c r="C145" t="s">
        <v>13</v>
      </c>
      <c r="D145" s="1">
        <f>CT14</f>
        <v>18.552489279197381</v>
      </c>
      <c r="E145" s="1">
        <f>CT15</f>
        <v>3.8642875813859954</v>
      </c>
      <c r="F145" s="1">
        <f>CT16</f>
        <v>56.932425052931066</v>
      </c>
      <c r="G145" s="1">
        <f>CT17</f>
        <v>0</v>
      </c>
      <c r="H145" s="1">
        <f>CT18</f>
        <v>17.091463861980728</v>
      </c>
      <c r="I145" s="1">
        <f>CT19</f>
        <v>0</v>
      </c>
      <c r="J145" s="1">
        <f>CT20</f>
        <v>1.5425018813664173</v>
      </c>
      <c r="K145" s="5">
        <f>CT21</f>
        <v>75.921372311636304</v>
      </c>
      <c r="L145" s="5">
        <f>CT22</f>
        <v>52.582613124807509</v>
      </c>
    </row>
    <row r="146" spans="1:12" x14ac:dyDescent="0.25">
      <c r="C146" t="s">
        <v>14</v>
      </c>
      <c r="D146" s="1">
        <f>CU14</f>
        <v>6.4220155197221711</v>
      </c>
      <c r="E146" s="1">
        <f>CU15</f>
        <v>3.7616765552135987</v>
      </c>
      <c r="F146" s="1">
        <f>CU16</f>
        <v>30.20904186482057</v>
      </c>
      <c r="G146" s="1">
        <f>CU17</f>
        <v>0</v>
      </c>
      <c r="H146" s="1">
        <f>CU18</f>
        <v>31.017841823594654</v>
      </c>
      <c r="I146" s="1">
        <f>CU19</f>
        <v>0</v>
      </c>
      <c r="J146" s="1">
        <f>CU20</f>
        <v>5.0682204673467988</v>
      </c>
      <c r="K146" s="5">
        <f>CU21</f>
        <v>68.354045986456867</v>
      </c>
      <c r="L146" s="5">
        <f>CU22</f>
        <v>37.438820544862949</v>
      </c>
    </row>
    <row r="147" spans="1:12" x14ac:dyDescent="0.25">
      <c r="C147" t="s">
        <v>131</v>
      </c>
      <c r="D147" s="1">
        <f>CW14</f>
        <v>10.941211626193329</v>
      </c>
      <c r="E147" s="1">
        <f>CW15</f>
        <v>3.7725926218276835</v>
      </c>
      <c r="F147" s="1">
        <f>CW16</f>
        <v>46.01069453257287</v>
      </c>
      <c r="G147" s="1">
        <f>CW17</f>
        <v>0</v>
      </c>
      <c r="H147" s="1">
        <f>CW18</f>
        <v>24.371161432824369</v>
      </c>
      <c r="I147" s="1">
        <f>CW19</f>
        <v>0</v>
      </c>
      <c r="J147" s="1">
        <f>CW20</f>
        <v>2.5341102336733994</v>
      </c>
      <c r="K147" s="5">
        <f>CW21</f>
        <v>68.788236841180279</v>
      </c>
      <c r="L147" s="5">
        <f>CW22</f>
        <v>33.232211494878349</v>
      </c>
    </row>
    <row r="148" spans="1:12" x14ac:dyDescent="0.25">
      <c r="C148" t="s">
        <v>15</v>
      </c>
      <c r="D148" s="1">
        <f>CX14</f>
        <v>26.401619358857815</v>
      </c>
      <c r="E148" s="1">
        <f>CX15</f>
        <v>5.7702328122051894</v>
      </c>
      <c r="F148" s="1">
        <f>CX16</f>
        <v>65.530383122149232</v>
      </c>
      <c r="G148" s="1">
        <f>CX17</f>
        <v>0</v>
      </c>
      <c r="H148" s="1">
        <f>CX18</f>
        <v>27.219738743154494</v>
      </c>
      <c r="I148" s="1">
        <f>CX19</f>
        <v>1.9195976596826738</v>
      </c>
      <c r="J148" s="1">
        <f>CX20</f>
        <v>5.9496501138418951</v>
      </c>
      <c r="K148" s="5">
        <f>CX21</f>
        <v>81.131662568317225</v>
      </c>
      <c r="L148" s="5">
        <f>CX22</f>
        <v>57.630543984789028</v>
      </c>
    </row>
    <row r="149" spans="1:12" x14ac:dyDescent="0.25">
      <c r="C149" t="s">
        <v>130</v>
      </c>
      <c r="D149" s="1">
        <f>CV14</f>
        <v>13.795440746069849</v>
      </c>
      <c r="E149" s="1">
        <f>CV15</f>
        <v>3.7289283553713441</v>
      </c>
      <c r="F149" s="1">
        <f>CV16</f>
        <v>43.686922081432819</v>
      </c>
      <c r="G149" s="1">
        <f>CV17</f>
        <v>0</v>
      </c>
      <c r="H149" s="1">
        <f>CV18</f>
        <v>22.472109892604291</v>
      </c>
      <c r="I149" s="1">
        <f>CV19</f>
        <v>0</v>
      </c>
      <c r="J149" s="1">
        <f>CV20</f>
        <v>2.4239315278615128</v>
      </c>
      <c r="K149" s="5">
        <f>CV21</f>
        <v>70.835136584876352</v>
      </c>
      <c r="L149" s="5">
        <f>CV22</f>
        <v>45.010716834835243</v>
      </c>
    </row>
    <row r="150" spans="1:12" x14ac:dyDescent="0.25">
      <c r="D150" s="1"/>
      <c r="E150" s="1"/>
      <c r="F150" s="1"/>
      <c r="G150" s="1"/>
      <c r="H150" s="1"/>
      <c r="I150" s="1"/>
      <c r="J150" s="1"/>
      <c r="K150" s="5"/>
      <c r="L150" s="5"/>
    </row>
    <row r="151" spans="1:12" x14ac:dyDescent="0.25">
      <c r="D151" t="s">
        <v>1</v>
      </c>
      <c r="E151" t="s">
        <v>0</v>
      </c>
      <c r="F151" t="s">
        <v>8</v>
      </c>
      <c r="G151" t="s">
        <v>2</v>
      </c>
      <c r="H151" t="s">
        <v>3</v>
      </c>
      <c r="I151" t="s">
        <v>4</v>
      </c>
      <c r="J151" t="s">
        <v>5</v>
      </c>
      <c r="K151" s="4" t="s">
        <v>6</v>
      </c>
      <c r="L151" s="4" t="s">
        <v>7</v>
      </c>
    </row>
    <row r="152" spans="1:12" x14ac:dyDescent="0.25">
      <c r="A152">
        <v>2070</v>
      </c>
      <c r="B152" t="s">
        <v>135</v>
      </c>
      <c r="C152" t="s">
        <v>11</v>
      </c>
      <c r="D152" s="1">
        <f>CY14</f>
        <v>21.406718399073903</v>
      </c>
      <c r="E152" s="1">
        <f>CY15</f>
        <v>3.7594933418907814</v>
      </c>
      <c r="F152" s="1">
        <f>CY16</f>
        <v>26.491005942996498</v>
      </c>
      <c r="G152" s="1">
        <f>CY17</f>
        <v>0</v>
      </c>
      <c r="H152" s="1">
        <f>CY18</f>
        <v>12.343835011430524</v>
      </c>
      <c r="I152" s="1">
        <f>CY19</f>
        <v>0</v>
      </c>
      <c r="J152" s="1">
        <f>CY20</f>
        <v>0.44071482324754779</v>
      </c>
      <c r="K152" s="5">
        <f>CY21</f>
        <v>48.629375729021945</v>
      </c>
      <c r="L152" s="5">
        <f>CY22</f>
        <v>30.287585159889129</v>
      </c>
    </row>
    <row r="153" spans="1:12" x14ac:dyDescent="0.25">
      <c r="C153" t="s">
        <v>12</v>
      </c>
      <c r="D153" s="1">
        <f>CZ14</f>
        <v>9.9898019195678209</v>
      </c>
      <c r="E153" s="1">
        <f>CZ15</f>
        <v>0.88856782238649712</v>
      </c>
      <c r="F153" s="1">
        <f>CZ16</f>
        <v>11.386485010586215</v>
      </c>
      <c r="G153" s="1">
        <f>CZ17</f>
        <v>0.20097637292307891</v>
      </c>
      <c r="H153" s="1">
        <f>CZ18</f>
        <v>20.256549762347529</v>
      </c>
      <c r="I153" s="1">
        <f>CZ19</f>
        <v>0</v>
      </c>
      <c r="J153" s="1">
        <f>CZ20</f>
        <v>1.8730379988020782</v>
      </c>
      <c r="K153" s="5">
        <f>CZ21</f>
        <v>15.506816240121793</v>
      </c>
      <c r="L153" s="5">
        <f>CZ22</f>
        <v>33.232211494878349</v>
      </c>
    </row>
    <row r="154" spans="1:12" x14ac:dyDescent="0.25">
      <c r="C154" t="s">
        <v>13</v>
      </c>
      <c r="D154" s="1">
        <f>DA14</f>
        <v>18.552489279197381</v>
      </c>
      <c r="E154" s="1">
        <f>DA15</f>
        <v>4.0804257003448727</v>
      </c>
      <c r="F154" s="1">
        <f>DA16</f>
        <v>55.073407092019032</v>
      </c>
      <c r="G154" s="1">
        <f>DA17</f>
        <v>0</v>
      </c>
      <c r="H154" s="1">
        <f>DA18</f>
        <v>18.674006812164127</v>
      </c>
      <c r="I154" s="1">
        <f>DA19</f>
        <v>0</v>
      </c>
      <c r="J154" s="1">
        <f>DA20</f>
        <v>2.4239315278615128</v>
      </c>
      <c r="K154" s="5">
        <f>DA21</f>
        <v>76.293535901399224</v>
      </c>
      <c r="L154" s="5">
        <f>DA22</f>
        <v>54.685917649799819</v>
      </c>
    </row>
    <row r="155" spans="1:12" x14ac:dyDescent="0.25">
      <c r="C155" t="s">
        <v>14</v>
      </c>
      <c r="D155" s="1">
        <f>DB14</f>
        <v>1.1892621332818836</v>
      </c>
      <c r="E155" s="1">
        <f>DB15</f>
        <v>3.4625763299876766</v>
      </c>
      <c r="F155" s="1">
        <f>DB16</f>
        <v>18.357802364006346</v>
      </c>
      <c r="G155" s="1">
        <f>DB17</f>
        <v>0</v>
      </c>
      <c r="H155" s="1">
        <f>DB18</f>
        <v>20.573058352384209</v>
      </c>
      <c r="I155" s="1">
        <f>DB19</f>
        <v>0</v>
      </c>
      <c r="J155" s="1">
        <f>DB20</f>
        <v>2.5341102336733994</v>
      </c>
      <c r="K155" s="5">
        <f>DB21</f>
        <v>65.066600943551052</v>
      </c>
      <c r="L155" s="5">
        <f>DB22</f>
        <v>48.376004074822923</v>
      </c>
    </row>
    <row r="156" spans="1:12" x14ac:dyDescent="0.25">
      <c r="C156" t="s">
        <v>131</v>
      </c>
      <c r="D156" s="1">
        <f>DD14</f>
        <v>11.179064052849705</v>
      </c>
      <c r="E156" s="1">
        <f>DD15</f>
        <v>3.6372333958130323</v>
      </c>
      <c r="F156" s="1">
        <f>DD16</f>
        <v>66.924646592833255</v>
      </c>
      <c r="G156" s="1">
        <f>DD17</f>
        <v>0</v>
      </c>
      <c r="H156" s="1">
        <f>DD18</f>
        <v>19.623532582274166</v>
      </c>
      <c r="I156" s="1">
        <f>DD19</f>
        <v>0</v>
      </c>
      <c r="J156" s="1">
        <f>DD20</f>
        <v>1.2119657639307564</v>
      </c>
      <c r="K156" s="5">
        <f>DD21</f>
        <v>69.346482225824658</v>
      </c>
      <c r="L156" s="5">
        <f>DD22</f>
        <v>39.542125069855253</v>
      </c>
    </row>
    <row r="157" spans="1:12" x14ac:dyDescent="0.25">
      <c r="C157" t="s">
        <v>15</v>
      </c>
      <c r="D157" s="1">
        <f>DE14</f>
        <v>7.1355727996913005</v>
      </c>
      <c r="E157" s="1">
        <f>DE15</f>
        <v>5.2004141349499662</v>
      </c>
      <c r="F157" s="1">
        <f>DE16</f>
        <v>20.913952060260392</v>
      </c>
      <c r="G157" s="1">
        <f>DE17</f>
        <v>0</v>
      </c>
      <c r="H157" s="1">
        <f>DE18</f>
        <v>32.28387618374137</v>
      </c>
      <c r="I157" s="1">
        <f>DE19</f>
        <v>0.65814776903405958</v>
      </c>
      <c r="J157" s="1">
        <f>DE20</f>
        <v>8.9244751707628431</v>
      </c>
      <c r="K157" s="5">
        <f>DE21</f>
        <v>80.015171799028465</v>
      </c>
      <c r="L157" s="5">
        <f>DE22</f>
        <v>53.423934934804443</v>
      </c>
    </row>
    <row r="158" spans="1:12" x14ac:dyDescent="0.25">
      <c r="C158" t="s">
        <v>130</v>
      </c>
      <c r="D158" s="1">
        <f>DC14</f>
        <v>11.179064052849705</v>
      </c>
      <c r="E158" s="1">
        <f>DC15</f>
        <v>3.4975077431527475</v>
      </c>
      <c r="F158" s="1">
        <f>DC16</f>
        <v>33.927077786644638</v>
      </c>
      <c r="G158" s="1">
        <f>DC17</f>
        <v>0</v>
      </c>
      <c r="H158" s="1">
        <f>DC18</f>
        <v>20.256549762347529</v>
      </c>
      <c r="I158" s="1">
        <f>DC19</f>
        <v>0</v>
      </c>
      <c r="J158" s="1">
        <f>DC20</f>
        <v>1.8730379988020782</v>
      </c>
      <c r="K158" s="5">
        <f>DC21</f>
        <v>67.671746071891519</v>
      </c>
      <c r="L158" s="5">
        <f>DC22</f>
        <v>44.590055929836772</v>
      </c>
    </row>
    <row r="159" spans="1:12" x14ac:dyDescent="0.25">
      <c r="D159" s="1"/>
      <c r="E159" s="1"/>
      <c r="F159" s="1"/>
      <c r="G159" s="1"/>
      <c r="H159" s="1"/>
      <c r="I159" s="1"/>
      <c r="J159" s="1"/>
      <c r="K159" s="5"/>
      <c r="L159" s="5"/>
    </row>
    <row r="160" spans="1:12" x14ac:dyDescent="0.25">
      <c r="D160" t="s">
        <v>1</v>
      </c>
      <c r="E160" t="s">
        <v>0</v>
      </c>
      <c r="F160" t="s">
        <v>8</v>
      </c>
      <c r="G160" t="s">
        <v>2</v>
      </c>
      <c r="H160" t="s">
        <v>3</v>
      </c>
      <c r="I160" t="s">
        <v>4</v>
      </c>
      <c r="J160" t="s">
        <v>5</v>
      </c>
      <c r="K160" s="4" t="s">
        <v>6</v>
      </c>
      <c r="L160" s="4" t="s">
        <v>7</v>
      </c>
    </row>
    <row r="161" spans="1:12" x14ac:dyDescent="0.25">
      <c r="A161">
        <v>2090</v>
      </c>
      <c r="B161" t="s">
        <v>135</v>
      </c>
      <c r="C161" t="s">
        <v>11</v>
      </c>
      <c r="D161" s="1">
        <f>DF14</f>
        <v>20.455308692448394</v>
      </c>
      <c r="E161" s="1">
        <f>DF15</f>
        <v>2.7923298398828744</v>
      </c>
      <c r="F161" s="1">
        <f>DF16</f>
        <v>17.893047873778336</v>
      </c>
      <c r="G161" s="1">
        <f>DF17</f>
        <v>0</v>
      </c>
      <c r="H161" s="1">
        <f>DF18</f>
        <v>7.5962061608803229</v>
      </c>
      <c r="I161" s="1">
        <f>DF19</f>
        <v>0</v>
      </c>
      <c r="J161" s="1">
        <f>DF20</f>
        <v>0.55089352905943478</v>
      </c>
      <c r="K161" s="5">
        <f>DF21</f>
        <v>55.452374874675534</v>
      </c>
      <c r="L161" s="5">
        <f>DF22</f>
        <v>27.34295882489991</v>
      </c>
    </row>
    <row r="162" spans="1:12" x14ac:dyDescent="0.25">
      <c r="C162" t="s">
        <v>12</v>
      </c>
      <c r="D162" s="1">
        <f>DG14</f>
        <v>2.1406718399073905</v>
      </c>
      <c r="E162" s="1">
        <f>DG15</f>
        <v>0.1266263727233829</v>
      </c>
      <c r="F162" s="1">
        <f>DG16</f>
        <v>3.2532814315960614</v>
      </c>
      <c r="G162" s="1">
        <f>DG17</f>
        <v>0.10048818646153945</v>
      </c>
      <c r="H162" s="1">
        <f>DG18</f>
        <v>4.7476288505502025</v>
      </c>
      <c r="I162" s="1">
        <f>DG19</f>
        <v>0</v>
      </c>
      <c r="J162" s="1">
        <f>DG20</f>
        <v>0</v>
      </c>
      <c r="K162" s="5">
        <f>DG21</f>
        <v>3.8456904275502053</v>
      </c>
      <c r="L162" s="5">
        <f>DG22</f>
        <v>4.2066090499846016</v>
      </c>
    </row>
    <row r="163" spans="1:12" x14ac:dyDescent="0.25">
      <c r="C163" t="s">
        <v>13</v>
      </c>
      <c r="D163" s="1">
        <f>DH14</f>
        <v>26.639471785514189</v>
      </c>
      <c r="E163" s="1">
        <f>DH15</f>
        <v>3.7311115686941614</v>
      </c>
      <c r="F163" s="1">
        <f>DH16</f>
        <v>52.284880150650977</v>
      </c>
      <c r="G163" s="1">
        <f>DH17</f>
        <v>0</v>
      </c>
      <c r="H163" s="1">
        <f>DH18</f>
        <v>8.5457319309903639</v>
      </c>
      <c r="I163" s="1">
        <f>DH19</f>
        <v>0</v>
      </c>
      <c r="J163" s="1">
        <f>DH20</f>
        <v>0.3305361174356608</v>
      </c>
      <c r="K163" s="5">
        <f>DH21</f>
        <v>73.502308978177297</v>
      </c>
      <c r="L163" s="5">
        <f>DH22</f>
        <v>58.892526699784419</v>
      </c>
    </row>
    <row r="164" spans="1:12" x14ac:dyDescent="0.25">
      <c r="C164" t="s">
        <v>14</v>
      </c>
      <c r="D164" s="1">
        <f>DI14</f>
        <v>0.47570485331275342</v>
      </c>
      <c r="E164" s="1">
        <f>DI15</f>
        <v>2.9604372657397793</v>
      </c>
      <c r="F164" s="1">
        <f>DI16</f>
        <v>2.0913952060260392</v>
      </c>
      <c r="G164" s="1">
        <f>DI17</f>
        <v>0</v>
      </c>
      <c r="H164" s="1">
        <f>DI18</f>
        <v>7.5962061608803229</v>
      </c>
      <c r="I164" s="1">
        <f>DI19</f>
        <v>0</v>
      </c>
      <c r="J164" s="1">
        <f>DI20</f>
        <v>0</v>
      </c>
      <c r="K164" s="5">
        <f>DI21</f>
        <v>48.629375729021945</v>
      </c>
      <c r="L164" s="5">
        <f>DI22</f>
        <v>33.232211494878349</v>
      </c>
    </row>
    <row r="165" spans="1:12" x14ac:dyDescent="0.25">
      <c r="C165" t="s">
        <v>131</v>
      </c>
      <c r="D165" s="1">
        <f>DK14</f>
        <v>19.741751412479267</v>
      </c>
      <c r="E165" s="1">
        <f>DK15</f>
        <v>4.0629599937623366</v>
      </c>
      <c r="F165" s="1">
        <f>DK16</f>
        <v>66.692269347719261</v>
      </c>
      <c r="G165" s="1">
        <f>DK17</f>
        <v>0</v>
      </c>
      <c r="H165" s="1">
        <f>DK18</f>
        <v>17.724481042054087</v>
      </c>
      <c r="I165" s="1">
        <f>DK19</f>
        <v>0</v>
      </c>
      <c r="J165" s="1">
        <f>DK20</f>
        <v>0.66107223487132161</v>
      </c>
      <c r="K165" s="5">
        <f>DK21</f>
        <v>69.098373165982721</v>
      </c>
      <c r="L165" s="5">
        <f>DK22</f>
        <v>45.010716834835243</v>
      </c>
    </row>
    <row r="166" spans="1:12" x14ac:dyDescent="0.25">
      <c r="C166" t="s">
        <v>15</v>
      </c>
      <c r="D166" s="1">
        <f>DL14</f>
        <v>39.959207678271284</v>
      </c>
      <c r="E166" s="1">
        <f>DL15</f>
        <v>8.1783171072722816</v>
      </c>
      <c r="F166" s="1">
        <f>DL16</f>
        <v>80.867281299673522</v>
      </c>
      <c r="G166" s="1">
        <f>DL17</f>
        <v>0.40195274584615781</v>
      </c>
      <c r="H166" s="1">
        <f>DL18</f>
        <v>28.802281693337889</v>
      </c>
      <c r="I166" s="1">
        <f>DL19</f>
        <v>0.1645369422585149</v>
      </c>
      <c r="J166" s="1">
        <f>DL20</f>
        <v>3.9664334092279296</v>
      </c>
      <c r="K166" s="5">
        <f>DL21</f>
        <v>83.05450778209233</v>
      </c>
      <c r="L166" s="5">
        <f>DL22</f>
        <v>65.623101179759786</v>
      </c>
    </row>
    <row r="167" spans="1:12" x14ac:dyDescent="0.25">
      <c r="C167" t="s">
        <v>130</v>
      </c>
      <c r="D167" s="1">
        <f>DJ14</f>
        <v>18.552489279197381</v>
      </c>
      <c r="E167" s="1">
        <f>DJ15</f>
        <v>3.3665149437837312</v>
      </c>
      <c r="F167" s="1">
        <f>DJ16</f>
        <v>34.62420952198665</v>
      </c>
      <c r="G167" s="1">
        <f>DJ17</f>
        <v>0</v>
      </c>
      <c r="H167" s="1">
        <f>DJ18</f>
        <v>12.976852191503884</v>
      </c>
      <c r="I167" s="1">
        <f>DJ19</f>
        <v>0</v>
      </c>
      <c r="J167" s="1">
        <f>DJ20</f>
        <v>0.2203574116237739</v>
      </c>
      <c r="K167" s="5">
        <f>DJ21</f>
        <v>64.198219234104229</v>
      </c>
      <c r="L167" s="5">
        <f>DJ22</f>
        <v>44.590055929836772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7</vt:i4>
      </vt:variant>
    </vt:vector>
  </HeadingPairs>
  <TitlesOfParts>
    <vt:vector size="19" baseType="lpstr">
      <vt:lpstr>CUrrent</vt:lpstr>
      <vt:lpstr>Combined</vt:lpstr>
      <vt:lpstr>Bale</vt:lpstr>
      <vt:lpstr>Guji</vt:lpstr>
      <vt:lpstr>Harar</vt:lpstr>
      <vt:lpstr>Keffa</vt:lpstr>
      <vt:lpstr>Lekempti</vt:lpstr>
      <vt:lpstr>Limu</vt:lpstr>
      <vt:lpstr>Sidamo</vt:lpstr>
      <vt:lpstr>Yirgar</vt:lpstr>
      <vt:lpstr>Summary</vt:lpstr>
      <vt:lpstr>Sankey</vt:lpstr>
      <vt:lpstr>POWER_USER_EXCEL_CHART_074C172D_9486_49F6_A6DB_81B09AE56F46</vt:lpstr>
      <vt:lpstr>POWER_USER_EXCEL_CHART_2B9DD491_1025_4563_89F3_7DC9B5C539C0</vt:lpstr>
      <vt:lpstr>POWER_USER_EXCEL_CHART_48941FEB_855E_4BD1_BB3A_95630E0EA7DC</vt:lpstr>
      <vt:lpstr>POWER_USER_EXCEL_CHART_4CDA8299_90AC_4ED6_B60F_8105E4E7EC78</vt:lpstr>
      <vt:lpstr>POWER_USER_EXCEL_CHART_5C193053_BE29_4D67_9BA9_C2EC34CE54A6</vt:lpstr>
      <vt:lpstr>POWER_USER_EXCEL_CHART_8D6AD8B1_5DB1_4B89_8738_0990C52E5FF2</vt:lpstr>
      <vt:lpstr>POWER_USER_EXCEL_CHART_E57A3A64_ED5A_49D6_B6E7_6F7F52BCC2BA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 Chemura</dc:creator>
  <cp:lastModifiedBy>~</cp:lastModifiedBy>
  <dcterms:created xsi:type="dcterms:W3CDTF">2020-04-29T17:14:33Z</dcterms:created>
  <dcterms:modified xsi:type="dcterms:W3CDTF">2020-05-23T17:12:02Z</dcterms:modified>
</cp:coreProperties>
</file>