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 activeTab="1"/>
  </bookViews>
  <sheets>
    <sheet name="Общая БД" sheetId="2" r:id="rId1"/>
    <sheet name="Лист1" sheetId="1" r:id="rId2"/>
    <sheet name="Кодировка переменных" sheetId="3" r:id="rId3"/>
  </sheets>
  <definedNames>
    <definedName name="_xlnm._FilterDatabase" localSheetId="1" hidden="1">Лист1!$A$1:$BT$367</definedName>
    <definedName name="_xlnm._FilterDatabase" localSheetId="0" hidden="1">'Общая БД'!$A$1:$J$236</definedName>
  </definedName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3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V236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<sst xmlns="http://schemas.openxmlformats.org/spreadsheetml/2006/main" count="1085" uniqueCount="369">
  <si>
    <t>№</t>
  </si>
  <si>
    <t>ФИО</t>
  </si>
  <si>
    <t>Индекс Хирша по публикациям в РИНЦ</t>
  </si>
  <si>
    <t>Число публикаций в РИНЦ</t>
  </si>
  <si>
    <t xml:space="preserve"> Число публикаций автора, процитированных хотя бы один раз</t>
  </si>
  <si>
    <t>Средневзвешенный импакт-фактор журналов, в которых были опубликованы статьи</t>
  </si>
  <si>
    <t>Период публикации автора</t>
  </si>
  <si>
    <t>уч. Звание</t>
  </si>
  <si>
    <t>место работы</t>
  </si>
  <si>
    <t>статус (иногородний/свой)</t>
  </si>
  <si>
    <t>РАСПРЕДЕЛЕНИЕ ПУБЛИКАЦИЙ ПО ТЕМАТИКЕ</t>
  </si>
  <si>
    <t>Экономика. Экономические науки</t>
  </si>
  <si>
    <t>Сельское и лесное хозяйство</t>
  </si>
  <si>
    <t>Народное образование. Педагогика</t>
  </si>
  <si>
    <t>Общие и комплексные проблемы технических и прикладных наук и отраслей народного хозяйства</t>
  </si>
  <si>
    <t>Пищевая промышленность</t>
  </si>
  <si>
    <t>Химия</t>
  </si>
  <si>
    <t>Организация и управление</t>
  </si>
  <si>
    <t>Жилищно-коммунальное хозяйство. Домоводство. Бытовое обслуживание</t>
  </si>
  <si>
    <t>Информатика</t>
  </si>
  <si>
    <t>Легкая промышленность</t>
  </si>
  <si>
    <t>ШАМИН АНАТОЛИЙ ЕВГЕНЬЕВИЧ</t>
  </si>
  <si>
    <t>д.э.н</t>
  </si>
  <si>
    <t>ИЭиУ</t>
  </si>
  <si>
    <t>свой</t>
  </si>
  <si>
    <t>КУЗНЕЦОВ АЛЕКСАНДР ВЛАДИМИРОВИЧ</t>
  </si>
  <si>
    <t>ИПТиД</t>
  </si>
  <si>
    <t>Механика</t>
  </si>
  <si>
    <t>Физика</t>
  </si>
  <si>
    <t xml:space="preserve"> Химическая технология. Химическая промышленность</t>
  </si>
  <si>
    <t>Биология</t>
  </si>
  <si>
    <t>Математика</t>
  </si>
  <si>
    <t>Транспорт</t>
  </si>
  <si>
    <t>Энергетика</t>
  </si>
  <si>
    <t>СУСЛОВ СЕРГЕЙ АЛЕКСАНДРОВИЧ</t>
  </si>
  <si>
    <t>к.э.н</t>
  </si>
  <si>
    <t>Кибернетика</t>
  </si>
  <si>
    <t>Медицина и здравоохранение</t>
  </si>
  <si>
    <t>ПАПКОВ БОРИС ВАСИЛЬЕВИЧ</t>
  </si>
  <si>
    <t>д.т.н</t>
  </si>
  <si>
    <t>Электротехника</t>
  </si>
  <si>
    <t>Общественные науки в целом</t>
  </si>
  <si>
    <t>ФРОЛОВА ОЛЬГА АЛЕКСЕЕВНА</t>
  </si>
  <si>
    <t>ШАМИН ЕВГЕНИЙ АНАТОЛЬЕВИЧ</t>
  </si>
  <si>
    <t>Связь</t>
  </si>
  <si>
    <t>ГРУЗДЕВА АЛЕНА ПАВЛОВНА</t>
  </si>
  <si>
    <t>иногородний</t>
  </si>
  <si>
    <t>Внутренняя торговля. Туристско-экскурсионное обслуживание</t>
  </si>
  <si>
    <t>История. Исторические науки</t>
  </si>
  <si>
    <t>Строительство. Архитектура</t>
  </si>
  <si>
    <t>Охрана окружающей среды. Экология человека</t>
  </si>
  <si>
    <t>Государство и право. Юридические науки</t>
  </si>
  <si>
    <t>Искусство. Искусствоведение</t>
  </si>
  <si>
    <t>Автоматика. Вычислительная техника</t>
  </si>
  <si>
    <t>Лесная и деревообрабатывающая промышленность</t>
  </si>
  <si>
    <t>Массовая коммуникация. Журналистика. Средства массовой информации</t>
  </si>
  <si>
    <t xml:space="preserve"> Политика. Политические науки</t>
  </si>
  <si>
    <t>КРАЙНОВА ОЛЬГА СЕРГЕЕВНА</t>
  </si>
  <si>
    <t>БУЛАТОВ СЕРГЕЙ ЮРЬЕВИЧ</t>
  </si>
  <si>
    <t>к.т.н</t>
  </si>
  <si>
    <t>Машиностроение</t>
  </si>
  <si>
    <t>НОВИКОВА ГАЛИНА ВЛАДИМИРОВНА</t>
  </si>
  <si>
    <t>Биотехнология</t>
  </si>
  <si>
    <t>ОБОЛЕНСКИЙ НИКОЛАЙ ВАСИЛЬЕВИЧ</t>
  </si>
  <si>
    <t>Охрана труда</t>
  </si>
  <si>
    <t>горное дело</t>
  </si>
  <si>
    <t>философия</t>
  </si>
  <si>
    <t>КОСТЫЛЕВ ДЕНИС СЕРГЕЕВИЧ</t>
  </si>
  <si>
    <t>к.п.н</t>
  </si>
  <si>
    <t>ГЕНЕРАЛОВ ИВАН ГЕОРГИЕВИЧ</t>
  </si>
  <si>
    <t>Прочие отрасли экономики</t>
  </si>
  <si>
    <t>ГАНИН ДМИТРИЙ ВЛАДИМИРОВИЧ</t>
  </si>
  <si>
    <t>ИТиСС</t>
  </si>
  <si>
    <t>Электроника. Радиотехника</t>
  </si>
  <si>
    <t>МОРДОВЧЕНКОВ НИКОЛАЙ ВАСИЛЬЕВИЧ</t>
  </si>
  <si>
    <t>д.э.н.\</t>
  </si>
  <si>
    <t>Языкознание</t>
  </si>
  <si>
    <t>Физическая культура и спорт</t>
  </si>
  <si>
    <t>СЕРЕБРЯКОВ АЛЕКСАНДР СЕРГЕЕВИЧ</t>
  </si>
  <si>
    <t>АНДРЕЕВ ВАСИЛИЙ ЛЕОНИДОВИЧ</t>
  </si>
  <si>
    <t>ИТСиТ</t>
  </si>
  <si>
    <t>НЕЧАЕВ ВЛАДИМИР НИКОЛАЕВИЧ</t>
  </si>
  <si>
    <t>ПАВЛОВА ЛЮДМИЛА ВЛАДИМИРОВНА</t>
  </si>
  <si>
    <t>Стандартизация</t>
  </si>
  <si>
    <t>метрология</t>
  </si>
  <si>
    <t>ЗАВИВАЕВ НИКОЛАЙ СЕРГЕЕВИЧ</t>
  </si>
  <si>
    <t>ст. преподаватель</t>
  </si>
  <si>
    <t>АСТАШИНА НИНА ИГОРЕВНА</t>
  </si>
  <si>
    <t>география</t>
  </si>
  <si>
    <t>ОСОКИН ВЛАДИМИР ЛЕОНИДОВИЧ</t>
  </si>
  <si>
    <t>САТАЕВА ДИАНА МИХАЙЛОВНА</t>
  </si>
  <si>
    <t>ВОЛОСТНОВ НИКОЛАЙ СТЕПАНОВИЧ</t>
  </si>
  <si>
    <t>КОСТЫЛЕВА ЕЛЕНА АНАТОЛЬЕВНА</t>
  </si>
  <si>
    <t>к.псих.н</t>
  </si>
  <si>
    <t>психология</t>
  </si>
  <si>
    <t>КЛЮЕВА ЮЛИЯ СЕМЕНОВНА</t>
  </si>
  <si>
    <t>МИХАЙЛОВА ОЛЬГА ВАЛЕНТИНОВНА</t>
  </si>
  <si>
    <t>Приборостроение</t>
  </si>
  <si>
    <t>КОСОЛАПОВ ВЛАДИМИР ВИКТОРОВИЧ</t>
  </si>
  <si>
    <t>социология</t>
  </si>
  <si>
    <t>демография</t>
  </si>
  <si>
    <t>МИРОНОВ КОНСТАНТИН ЕВГЕНЬЕВИЧ</t>
  </si>
  <si>
    <t>ХОХЛОВА ВАЛЕНТИНА ВАСИЛЬЕВНА</t>
  </si>
  <si>
    <t>д.с.н</t>
  </si>
  <si>
    <t>ВОЛКОВ ИГОРЬ ВИКТОРОВИЧ</t>
  </si>
  <si>
    <t>ШАВАНДИНА ИРИНА ВАЛЕРЬЕВНА</t>
  </si>
  <si>
    <t>ЗУБРЕНКОВА ОЛЬГА АНАТОЛЬЕВНА</t>
  </si>
  <si>
    <t>САВРУКОВ НИКОЛАЙ ТАРАСОВИЧ</t>
  </si>
  <si>
    <t>Науковедение</t>
  </si>
  <si>
    <t>д.с/х н</t>
  </si>
  <si>
    <t>ЗАИКИН ВИЛЬЯМС ПАВЛОВИЧ</t>
  </si>
  <si>
    <t>совместитель</t>
  </si>
  <si>
    <t>Агафонов  Валерий  Павлович</t>
  </si>
  <si>
    <t>Лисунов  Евгений  Алексеевич</t>
  </si>
  <si>
    <t>ИГОШИН АНДРЕЙ НИКОЛАЕВИЧ</t>
  </si>
  <si>
    <t>БАЛДОВ ДМИТРИЙ ВАЛЕНТИНОВИЧ</t>
  </si>
  <si>
    <t>ст.преподаватель</t>
  </si>
  <si>
    <t>ЧЕРЕМУХИН АРТЕМ ДМИТРИЕВИЧ</t>
  </si>
  <si>
    <t>СМИРНОВ НИКОЛАЙ АЛЕКСАНДРОВИЧ</t>
  </si>
  <si>
    <r>
      <t>НИКОЛЕНКО ПОЛИНА ГРИГОРЬЕВНА</t>
    </r>
    <r>
      <rPr>
        <sz val="9"/>
        <color rgb="FF000000"/>
        <rFont val="Tahoma"/>
        <family val="2"/>
        <charset val="204"/>
      </rPr>
      <t> </t>
    </r>
  </si>
  <si>
    <t>ПЕТРОВА СВЕТЛАНА ЮРЬЕВНА</t>
  </si>
  <si>
    <t>ВАСИЛЬЕВ АЛЕКСЕЙ АНАТОЛЬЕВИЧ</t>
  </si>
  <si>
    <t>доцент</t>
  </si>
  <si>
    <t>ПРОВАЛЕНОВА НАТАЛЬЯ ВЛАДИМИРОВНА</t>
  </si>
  <si>
    <t>ШАМИНА ОЛЬГА ВИКТОРОВНА</t>
  </si>
  <si>
    <t>КУТАЕВА ТАТЬЯНА НИКОЛАЕВНА</t>
  </si>
  <si>
    <t>БОРИСОВА ЕЛЕНА ЕГОРОВНА</t>
  </si>
  <si>
    <t>к.с/х.н</t>
  </si>
  <si>
    <t>СЫСОЕВА ЮЛИЯ ЮРЬЕВНА</t>
  </si>
  <si>
    <t>Литература. Литературоведение. Устное народное творчество</t>
  </si>
  <si>
    <t>ШАМИН АЛЕКСЕЙ АНАТОЛЬЕВИЧ</t>
  </si>
  <si>
    <t>ЗУБЕНКО ЕКАТЕРИНА НИКОЛАЕВНА</t>
  </si>
  <si>
    <t>ЖДАНКИНА ИРИНА ЮРЬЕВНА</t>
  </si>
  <si>
    <r>
      <t>КУЧИН НИКОЛАЙ НИКОЛАЕВИЧ</t>
    </r>
    <r>
      <rPr>
        <sz val="9"/>
        <color rgb="FF000000"/>
        <rFont val="Tahoma"/>
        <family val="2"/>
        <charset val="204"/>
      </rPr>
      <t> </t>
    </r>
  </si>
  <si>
    <t>д. с/х н</t>
  </si>
  <si>
    <t>ГОЛЫШЕВ МИХАИЛ ЕВГЕНЬЕВИЧ</t>
  </si>
  <si>
    <t>ГРУЗДЕВА ВИКТОРИЯ ВИКТОРОВНА</t>
  </si>
  <si>
    <t>д.ф.н</t>
  </si>
  <si>
    <t>МИРОНОВ ЕВГЕНИЙ БОРИСОВИЧ</t>
  </si>
  <si>
    <t>КРИВОНОГОВ СЕРГЕЙ ВЯЧЕСЛАВОВИЧ</t>
  </si>
  <si>
    <t>ПРОСКУРА НАТАЛЬЯ ВИКТОРОВНА</t>
  </si>
  <si>
    <t>ВОЖДАЕВА НЕЛЛЯ ГРИГОРЬЕВНА</t>
  </si>
  <si>
    <t>НЕЧАЕВА МАРИНА ЛЕОНИДОВНА</t>
  </si>
  <si>
    <t>МАТВЕЕВ ВЛАДИМИР ЮРЬЕВИЧ</t>
  </si>
  <si>
    <t>ПОЛЯНСКАЯ НАТАЛЬЯ АЛЕКСАНДРОВНА</t>
  </si>
  <si>
    <t>ВАНДЫШЕВА МАРИНА СТАНИСЛАВОВНА</t>
  </si>
  <si>
    <t>ИГОШИНА ЮЛИЯ АЛЕКСАНДРОВНА</t>
  </si>
  <si>
    <t>МИШИНА ЗИНАИДА АЛЕКСАНДРОВНА</t>
  </si>
  <si>
    <t>КРУПИН АЛЕКСАНДР ЕВГЕНЬЕВИЧ</t>
  </si>
  <si>
    <t>Патентное дело. Изобретательство. Рационализаторство</t>
  </si>
  <si>
    <t>РЯБОВА ИННА ВЛАДИМИРОВНА</t>
  </si>
  <si>
    <t>КРАЙНОВ ЮРИЙ ЕВГЕНЬЕВИЧ</t>
  </si>
  <si>
    <t xml:space="preserve">ст.преподаватель </t>
  </si>
  <si>
    <t>СИДОРОВА НАТАЛЬЯ ПЕТРОВНА</t>
  </si>
  <si>
    <t>ГАЛКИНА ЕЛЕНА НИКОЛАЕВНА</t>
  </si>
  <si>
    <t>ИЛЬИЧЕВА ОЛЬГА ВАЛЕРЬЕВНА</t>
  </si>
  <si>
    <t>ДУБИНОВСКИЙ МАРК ЗИНОВЬЕВИЧ</t>
  </si>
  <si>
    <r>
      <t>ЗАХАРОВ АЛЕКСАНДР НИКОЛАЕВИЧ</t>
    </r>
    <r>
      <rPr>
        <sz val="9"/>
        <color rgb="FF000000"/>
        <rFont val="Tahoma"/>
        <family val="2"/>
        <charset val="204"/>
      </rPr>
      <t> </t>
    </r>
  </si>
  <si>
    <t>Свой</t>
  </si>
  <si>
    <t>САЛЯЕВА ЕЛЕНА ЮРЬЕВНА</t>
  </si>
  <si>
    <t>ГРУЗДЕВ ГЕОРГИЙ ВАСИЛЬЕВИЧ</t>
  </si>
  <si>
    <t>ДУЛЕПОВ ДМИТРИЙ ЕВГЕНЬЕВИЧ</t>
  </si>
  <si>
    <t>ЖАДАЕВ АРТЕМ ЮРЬЕВИЧ</t>
  </si>
  <si>
    <t>ТЕРЕХОВА АННА ВАЛЕРЬЕВНА</t>
  </si>
  <si>
    <t>статистика</t>
  </si>
  <si>
    <t>Бочаров  Владимир  Александрович</t>
  </si>
  <si>
    <t>ТРОСТИН ВАСИЛИЙ ЛЬВОВИЧ</t>
  </si>
  <si>
    <t>к.х.н</t>
  </si>
  <si>
    <t xml:space="preserve">совместитель </t>
  </si>
  <si>
    <t>МАНСУРОВ АЛЕКСАНДР ПЕТРОВИЧ</t>
  </si>
  <si>
    <t>к.с/хн</t>
  </si>
  <si>
    <t>ВОРОНОВ ЕВГЕНИЙ ВИКТОРОВИЧ</t>
  </si>
  <si>
    <t>ДОЛГОПОЛОВА СВЕТЛАНА ВАЛЕНТИНОВНА</t>
  </si>
  <si>
    <t>ТИХОМИРОВ ГЕННАДИЙ АЛЕКСАНДРОВИЧ</t>
  </si>
  <si>
    <t>профессор</t>
  </si>
  <si>
    <t>СМИРНОВ РОМАН АЛЕКСАНДРОВИЧ</t>
  </si>
  <si>
    <t>СМИРНОВ АЛЕКСАНДР НИКОЛАЕВИЧ</t>
  </si>
  <si>
    <t>ПАВЛОВА ОЛЬГА АНАТОЛЬЕВНА</t>
  </si>
  <si>
    <t>к.и.н</t>
  </si>
  <si>
    <t>Культура. Культурология</t>
  </si>
  <si>
    <t>ИГОШИН ДЕНИС НИКОЛАЕВИЧ</t>
  </si>
  <si>
    <t>СУТЯГИНА НАТАЛЬЯ ИГОРЕВНА</t>
  </si>
  <si>
    <t>МИТИН АНАТОЛИЙ НИКОЛАЕВИЧ</t>
  </si>
  <si>
    <t>ГРЕЧУХИНА ОЛЬГА ЕВГЕНЬЕВНА</t>
  </si>
  <si>
    <t>КОНДРАТЬЕВА НАТАЛЬЯ НИКОЛАЕВНА</t>
  </si>
  <si>
    <t>ДЕНИСОВА НАДЕЖДА ВЛАДИМИРОВНА</t>
  </si>
  <si>
    <t>СИЗОВА ЮЛИЯ ВАЛЕРЬЕВНА</t>
  </si>
  <si>
    <t>к.б.н</t>
  </si>
  <si>
    <t>КУЛЬКОВА НАДЕЖДА СЕРАФИМОВНА</t>
  </si>
  <si>
    <t>СОКОЛОВ ВИКТОР АЛЕКСЕЕВИЧ</t>
  </si>
  <si>
    <t>МАКЕЕВА АНАСТАСИЯ ВЛАДИМИРОВНА</t>
  </si>
  <si>
    <t>КАЗАКОВ СЕРГЕЙ СЕРГЕЕВИЧ</t>
  </si>
  <si>
    <t>БУХАЛОВА НАТАЛЬЯ АЛЕКСАНДРОВНА</t>
  </si>
  <si>
    <t>к.с.н</t>
  </si>
  <si>
    <t>ШУМИЛОВА ОЛЬГА НИКОЛАЕВНА</t>
  </si>
  <si>
    <t>ВАСИЛЬЕВА ЕЛЕНА АНАТОЛЬЕВНА</t>
  </si>
  <si>
    <t>МАРТЬЯНЫЧЕВ АЛЕКСАНДР ВЛАДИМИРОВИЧ</t>
  </si>
  <si>
    <t>к. с/х.н</t>
  </si>
  <si>
    <t>ЗУЕВА ОЛЬГА НИКОЛАЕВНА</t>
  </si>
  <si>
    <t>КИРИЛОВ МАКСИМ НИКОЛАЕВИЧ</t>
  </si>
  <si>
    <t>УГОЛЬНИКОВА НАТАЛЬЯ БОРИСОВНА</t>
  </si>
  <si>
    <t>ЗВЕРЕВА ИРИНА АЛЬБЕРТОВНА</t>
  </si>
  <si>
    <t>ГОЕВА ВЕРА ВЛАДИМИРОВНА</t>
  </si>
  <si>
    <t>Металлургия</t>
  </si>
  <si>
    <t>ПЯТКО ЛАРИСА АЛЕКСАНДРОВНА</t>
  </si>
  <si>
    <t>ВИЛКОВА МАРИНА РУДОЛЬФОВНА</t>
  </si>
  <si>
    <t>ЗАХАРОВА ИРИНА ИВАНОВНА</t>
  </si>
  <si>
    <t>СТЕПАНИДИНА СВЕТЛАНА ВАЛЕРЬЕВНА</t>
  </si>
  <si>
    <t>ГОРОХОВ ВАЛЕНТИН АЛЕКСАНДРОВИЧ</t>
  </si>
  <si>
    <t>к.ф.н</t>
  </si>
  <si>
    <t>ПОЛЯКОВ ВАЛЕРИЙ МИХАЙЛОВИЧ</t>
  </si>
  <si>
    <t>геофизика</t>
  </si>
  <si>
    <t>СЕМЕНОВ ДМИТРИЙ АЛЕКСАНДРОВИЧ</t>
  </si>
  <si>
    <t>МАМУШКИНА НАТАЛЬЯ ВАЛЕРЬЕВНА</t>
  </si>
  <si>
    <r>
      <t>КОРОБКОВ АЛЕКСЕЙ НИКОЛАЕВИЧ</t>
    </r>
    <r>
      <rPr>
        <sz val="9"/>
        <color rgb="FF000000"/>
        <rFont val="Tahoma"/>
        <family val="2"/>
        <charset val="204"/>
      </rPr>
      <t> </t>
    </r>
  </si>
  <si>
    <t>БАРИНОВА ЮЛИЯ АЛЕКСЕЕВНА</t>
  </si>
  <si>
    <t>КОСОЛАПОВА ЕЛЕНА ВАЛЕНТИНОВНА</t>
  </si>
  <si>
    <t>ВЕСЕЛОВА АННА ЮРЬЕВНА</t>
  </si>
  <si>
    <t>АЛЕКСАНДРОВА ИРИНА БОРИСОВНА</t>
  </si>
  <si>
    <t>СОКОЛОВА ВАЛЕНТИНА ФЕДОРОВНА</t>
  </si>
  <si>
    <t>КОЗЛОВ СЕРГЕЙ НИКОЛАЕВИЧ</t>
  </si>
  <si>
    <t>ИДО</t>
  </si>
  <si>
    <t>ШУВАРИН МИХАЙЛ ВЛАДИМИРОВИЧ</t>
  </si>
  <si>
    <t>БОБЫШЕВ ЕВГЕНИЙ НИКОЛАЕВИЧ</t>
  </si>
  <si>
    <t>АСТАХОВА ТАТЬЯНА НИКОЛАЕВНА</t>
  </si>
  <si>
    <t>к.ф-м.н</t>
  </si>
  <si>
    <t>ЗАНОЗИН НИКОЛАЙ ВАЛЕРЬЕВИЧ</t>
  </si>
  <si>
    <t>СОРОКИН ИВАН АЛЕКСАНДРОВИЧ</t>
  </si>
  <si>
    <t>ТАРЕЕВА ОКСАНА АЛЕКСАНДРОВНА</t>
  </si>
  <si>
    <t>ЗАВИВАЕВ СЕРГЕЙ НИКОЛАЕВИЧ</t>
  </si>
  <si>
    <t>к.в.н</t>
  </si>
  <si>
    <t>ЧАСТНОВ КИРИЛЛ СЕРГЕЕВИЧ</t>
  </si>
  <si>
    <t>к.ю.н</t>
  </si>
  <si>
    <t>БОЛЬШАКОВА ЮЛИЯ АЛЕКСАНДРОВНА</t>
  </si>
  <si>
    <t>БАТОВА НАТАЛЬЯ СЕРГЕЕВНА</t>
  </si>
  <si>
    <t>преподаватель</t>
  </si>
  <si>
    <t>Общие и комплексные проблемы естественных и точных наук</t>
  </si>
  <si>
    <t>ГОЛОВАЧЕВА ОЛЬГА ВЯЧЕСЛАВОВНА</t>
  </si>
  <si>
    <t>ДАНИЛОВ ДМИТРИЙ ЮРЬЕВИЧ</t>
  </si>
  <si>
    <t>КОМИССАРОВА ЛАРИСА АЛЕКСЕЕВНА</t>
  </si>
  <si>
    <t>РЫБАКОВА ГАЛИНА ВИКТРОВНА</t>
  </si>
  <si>
    <t>ПАНАСЕНКО АДОЛЬФ ГРИГОРЬЕВИЧ</t>
  </si>
  <si>
    <t>ЛИСЕНКОВА ЕЛЕНА ВЛАДИМИРОВНА</t>
  </si>
  <si>
    <t>Комплексное изучение отдельных стран и регионов</t>
  </si>
  <si>
    <t>СПИРИДОНОВА МАРИНА ИВАНОВНА</t>
  </si>
  <si>
    <t>БОЗИНА ТАТЬЯНА АНАТОЛЬЕВНА</t>
  </si>
  <si>
    <t>ТОЛСТОВА ЕЛЕНА ГЕННАДЬЕВНА</t>
  </si>
  <si>
    <t>ЖАМАЛОВ РАФИК РАФАИЛЕВИЧ</t>
  </si>
  <si>
    <t>СБИТНЕВ ЕВГЕНИЙ АЛЕКСАНДРОВИЧ</t>
  </si>
  <si>
    <t>РЕЙН АНДРЕЙ ДАВЫДОВИЧ</t>
  </si>
  <si>
    <t>ГОРИН ЛЕОНИД НИКОЛАЕВИЧ</t>
  </si>
  <si>
    <t>АКИФЬЕВА ЛАРИСА ВЛАДИМИРОВНА</t>
  </si>
  <si>
    <t>СИДЯКОВА ВАЛЕНТИНА АЛЕКСАНДРОВНА</t>
  </si>
  <si>
    <t>РЫНДИН АРКАДИЙ ЮРЬЕВИЧ</t>
  </si>
  <si>
    <t>ЗЫКОВА МАРИЯ ЕВГЕНЬЕВНА</t>
  </si>
  <si>
    <t>ТОЛИКИНА ЕЛЕНА АНАТОЛЬЕВНА</t>
  </si>
  <si>
    <t>КРЫЛОВА РАМИЛЯ ВАФОВНА</t>
  </si>
  <si>
    <t>КОЛОДКИНА НИНА НИКОЛАЕВНА</t>
  </si>
  <si>
    <t>ПОЛЯНСКИЙ МИХАИЛ ВИКТОРОВИЧ</t>
  </si>
  <si>
    <t>КАСИМОВА ЖАННА ВЛАДИМИРОВНА</t>
  </si>
  <si>
    <t>САВЕЛЬЕВ ВЛАДИМИР ПЕТРОВИЧ</t>
  </si>
  <si>
    <t>ЗУЕВА СВЕТЛАНА ВЛАДИМИРОВНА</t>
  </si>
  <si>
    <t>ШИЛОВА ТАТЬЯНА ВЛАДИМИРОВНА</t>
  </si>
  <si>
    <t>ГЛАДЦЫН АЛЕКСАНДР ЮРЬЕВИЧ</t>
  </si>
  <si>
    <t>КОРОЛЕВ ЕВГЕНИЙ ВИКТОРОВИЧ</t>
  </si>
  <si>
    <t>ГОРШКОВА ДАРЬЯ СЕРГЕЕВНА</t>
  </si>
  <si>
    <t>МАКСИМОВА ИРИНА ВИКТОРОВНА</t>
  </si>
  <si>
    <t>МИХАЙЛОВА АННА АЛЕКСЕЕВНА</t>
  </si>
  <si>
    <t>ЕРЕМИНА НАТАЛЬЯ АЛЕКСАНДРОВНА</t>
  </si>
  <si>
    <t>КОНДРАНЕНКОВА ТАТЬЯНА ЕВГЕНЬЕВНА</t>
  </si>
  <si>
    <t>ГУЗНОВА АЛЁНА ВЯЧЕСЛАВОВНА</t>
  </si>
  <si>
    <t>СТРЯПИХИНА АННА АЛЕКСАНДРОВНА</t>
  </si>
  <si>
    <t>ВАСИЛЬЕВА ЛЮБОВЬ АЛЕКСАНДРОВНА</t>
  </si>
  <si>
    <t>ДУЛЕПОВА ЮЛИЯ МИХАЙЛОВНА</t>
  </si>
  <si>
    <t>БЫХ ГАЛИНА МИХАЙЛОВНА</t>
  </si>
  <si>
    <t>Внешняя торговля</t>
  </si>
  <si>
    <t>КАЛЕЕВ НИКОЛАЙ ВЛАДИМИРОВИЧ</t>
  </si>
  <si>
    <t>ШАРОВА НИНА МИХАЙЛОВНА</t>
  </si>
  <si>
    <t>КУЗНЕЦОВА ИРИНА АНАТОЛЬЕВНА</t>
  </si>
  <si>
    <t>ВЕДЕРНИКОВ АНТОН ВИКТОРОВИЧ</t>
  </si>
  <si>
    <t>БАЦЫНА ЯНА ВАЛЕРЬЕВНА</t>
  </si>
  <si>
    <t>к.соц.н</t>
  </si>
  <si>
    <t>МИТИНА ИРИНА ВЛАДИМИРОВНА</t>
  </si>
  <si>
    <t>ЛЮСОВА ЮЛИЯ ВЛАДИМИРОВНА</t>
  </si>
  <si>
    <t>СМИРНОВА АНАСТАСИЯ АЛЕКСАНДРОВНА</t>
  </si>
  <si>
    <t>ГРИШИН НИКОЛАЙ ЕВГЕНЬЕВИЧ</t>
  </si>
  <si>
    <t>КОЗЛОВ ВАСИЛИЙ ДОРОФЕЕВИЧ</t>
  </si>
  <si>
    <t>ГУСЕВ АЛЕКСЕЙ НИКОЛАЕВИЧ</t>
  </si>
  <si>
    <t>РОМАНОВА АННА АЛЕКСАНДРОВНА</t>
  </si>
  <si>
    <t>ЖУЖИН МАКСИМ СЕРГЕЕВИЧ</t>
  </si>
  <si>
    <t>КИРИЛОВА ДАРЬЯ АЛЕКСАНДРОВНА</t>
  </si>
  <si>
    <t>ШИШАРИНА АНАСТАСИЯ НИКОЛАЕВНА</t>
  </si>
  <si>
    <t>ГРУНИН КОНСТАНТИН ЕВГЕНЬЕВИЧ</t>
  </si>
  <si>
    <t>БЕЛОГОРСКАЯ ЛЮБОВЬ ВЛАДИМИРОВНА</t>
  </si>
  <si>
    <t>ОСТРЕНИНА НИНА ВАСИЛЬЕВНА</t>
  </si>
  <si>
    <t>ЕГОРИХИНА МАРГАРИТА СЕРГЕЕВНА</t>
  </si>
  <si>
    <t>КАЛАШОВ АЛЕКСАНДР АЛЕКСАНДРОВИЧ</t>
  </si>
  <si>
    <t>ТАРАКАНОВ ДМИТРИЙ АЛЕКСАНДРОВИЧ</t>
  </si>
  <si>
    <t>МАКАРЫЧЕВ ВЛАДИМИР АЛЕКСЕЕВИЧ</t>
  </si>
  <si>
    <t>НАЗАРОВ АНТОН АЛЕКСЕЕВИЧ</t>
  </si>
  <si>
    <t>ИЛЬИЧЕВА ЕЛЕНА ВЛАДИМИРОВНА</t>
  </si>
  <si>
    <t>науковедение</t>
  </si>
  <si>
    <t>астрономия</t>
  </si>
  <si>
    <t>НУЖДИНА МАРИНА ВЛАДИМИРОВНА</t>
  </si>
  <si>
    <t>ПЕТРОВ ВИКТОР АЛЕКСЕЕВИЧ</t>
  </si>
  <si>
    <t>Герасимов  Александр  Романович</t>
  </si>
  <si>
    <t>РУКАВИШНИКОВА ВАЛЕНТИНА НИКОЛАЕВНА</t>
  </si>
  <si>
    <t>БАКУЛИНА ЯНА СЕРГЕЕВНА</t>
  </si>
  <si>
    <t>СЕМЁНЫШЕВА МАРИНА АЛЕКСАНДРОВНА</t>
  </si>
  <si>
    <t>МАСЛОВА АЛИНА АЛЕКСЕЕВНА</t>
  </si>
  <si>
    <t>ШЛЫКОВ АЛЕКСЕЙ ЕВГЕНЬЕВИЧ</t>
  </si>
  <si>
    <t>ЗАМЯТКИНА НАТАЛЬЯ АЛЕКСАНДРОВНА</t>
  </si>
  <si>
    <t>БЕЛОУСОВА НИНА АЛЕКСАНДРОВНА</t>
  </si>
  <si>
    <t>КОТИН АЛЕКСАНДР ИВАНОВИЧ</t>
  </si>
  <si>
    <t>ЗУБЕНКО ДМИТРИЙ ПЕТРОВИЧ</t>
  </si>
  <si>
    <t>СТАРОСТИНА АННА НИКОЛАЕВНА</t>
  </si>
  <si>
    <t>ШКУНОВА ВАЛЕНТИНА КОНСТАНТИНОВНА</t>
  </si>
  <si>
    <t>СУХАНОВА ТАМАРА ВАЛЕРЬЕВНА</t>
  </si>
  <si>
    <t>СУТЯГИНА ОЛЬГА ВЛАДИМИРОВНА</t>
  </si>
  <si>
    <t>ШАХТАНОВ СЕРГЕЙ ВАЛЕНТИНОВИЧ</t>
  </si>
  <si>
    <t>КОРНЕЕВА ИРИНА СЕРГЕЕВНА</t>
  </si>
  <si>
    <t>РОМАНОВ ПАВЕЛ НИКОЛАЕВИЧ</t>
  </si>
  <si>
    <t>ОРЛОВА ОЛЬГА ИВАНОВНА</t>
  </si>
  <si>
    <t>БЫКОВА ДАРЬЯ ВЛАДИМИРОВНА</t>
  </si>
  <si>
    <t>ТАЛАНОВА МАРИНА БОРИСОВНА</t>
  </si>
  <si>
    <t>ЧЕСУХИНА ВЕРА НИКОЛАЕВНА</t>
  </si>
  <si>
    <t>БЕЛОУСОВА ОЛЬГА АЛЕКСАНДРОВНА</t>
  </si>
  <si>
    <t>БОРОДАВКО ЕЛЕНА ИВАНОВНА</t>
  </si>
  <si>
    <t>ЖУКОВ СЕРГЕЙ СЕРГЕЕВИЧ</t>
  </si>
  <si>
    <t>ПАЛЕНОВА ТАТЬЯНА ВИКТОРОВНА</t>
  </si>
  <si>
    <t>МАСЛОВ НИКИТА СЕРГЕЕВИЧ</t>
  </si>
  <si>
    <t>ДУБРОВИНА ЛЮБОВЬ ВАЛЕРЬЕВНА</t>
  </si>
  <si>
    <t>ПАВЛОВ АЛЕКСЕЙ ВЛАДИМИРОВИЧ</t>
  </si>
  <si>
    <t>ГИРИНА ТАТЬЯНА СЕРГЕЕВНА</t>
  </si>
  <si>
    <t>ИЛЬИЧЕВ ВАЛЕРИЙ ВЯЧЕСЛАВОВИЧ</t>
  </si>
  <si>
    <t>СИНИЦИН АЛЕКСАНДР АНАТОЛЬЕВИЧ</t>
  </si>
  <si>
    <t>ГРИШАНОВА ЯНА ОЛЕГОВНА</t>
  </si>
  <si>
    <t>КОРОБКОВ НИКОЛАЙ ФЕДОРОВИЧ</t>
  </si>
  <si>
    <t>заслуженнвый инженер</t>
  </si>
  <si>
    <t>ЩЕРБАКОВА СОФИЯ НИКОЛАЕВНА</t>
  </si>
  <si>
    <t>ИВАНОВА ОЛЬГА НИКОЛАЕВНА</t>
  </si>
  <si>
    <t>КУРНИКОВА ТАТЬЯНА АЛЕКСАНДРОВНА</t>
  </si>
  <si>
    <t>СИДОРОВА АННА ВЛАДИМИРОВНА</t>
  </si>
  <si>
    <t>ШИБАЕВА МАРИЯ ЮРЬЕВНА</t>
  </si>
  <si>
    <t>ассистент преподаввтеля</t>
  </si>
  <si>
    <t>ЕМАКОВА ОЛЬГА ВАЛЕНТИНОВНА</t>
  </si>
  <si>
    <t>МОИСЕЕВ АНТОН ИГОРЕВИЧ</t>
  </si>
  <si>
    <t>ученая степень</t>
  </si>
  <si>
    <t>(0 - без ученой степени, 1 - кандидат, 2 - доктор)</t>
  </si>
  <si>
    <t>ИИ</t>
  </si>
  <si>
    <t>статус</t>
  </si>
  <si>
    <t>(0 - свой, 1 - иногородний)</t>
  </si>
  <si>
    <t>Экономика</t>
  </si>
  <si>
    <t>Сх</t>
  </si>
  <si>
    <t>Педагогика</t>
  </si>
  <si>
    <t>Менеджмент</t>
  </si>
  <si>
    <t>ЖКХ</t>
  </si>
  <si>
    <t>Химия-2</t>
  </si>
  <si>
    <t>к.</t>
  </si>
  <si>
    <t>H</t>
  </si>
  <si>
    <t>M</t>
  </si>
  <si>
    <t>degree</t>
  </si>
  <si>
    <t>institute</t>
  </si>
  <si>
    <t>Status</t>
  </si>
  <si>
    <t>Experience</t>
  </si>
  <si>
    <t>Number</t>
  </si>
  <si>
    <t>Share</t>
  </si>
  <si>
    <t>Impact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</si>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</sst>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color rgb="FFF26C4F"/>
      <name val="Tahoma"/>
      <family val="2"/>
      <charset val="204"/>
    </font>
    <font>
      <sz val="9"/>
      <color rgb="FF00008F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8"/>
      <name val="Times New Roman"/>
      <family val="1"/>
      <charset val="204"/>
    </font>
    <font>
      <b/>
      <sz val="9"/>
      <color rgb="FF00008F"/>
      <name val="Tahoma"/>
      <family val="2"/>
      <charset val="204"/>
    </font>
    <font>
      <sz val="9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2" borderId="0" xfId="1" applyFont="1" applyFill="1" applyAlignment="1">
      <alignment horizontal="left" vertical="center" wrapText="1"/>
    </xf>
    <xf numFmtId="0" fontId="6" fillId="0" borderId="0" xfId="1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/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ain_page(%22author_items.asp?authorid=477225&amp;rubriccode=75%22)" TargetMode="External"/><Relationship Id="rId13" Type="http://schemas.openxmlformats.org/officeDocument/2006/relationships/hyperlink" Target="javascript:main_page(%22author_items.asp?authorid=477225&amp;rubriccode=14%22)" TargetMode="External"/><Relationship Id="rId18" Type="http://schemas.openxmlformats.org/officeDocument/2006/relationships/hyperlink" Target="javascript:main_page(%22author_items.asp?authorid=477225&amp;rubriccode=75%22)" TargetMode="External"/><Relationship Id="rId3" Type="http://schemas.openxmlformats.org/officeDocument/2006/relationships/hyperlink" Target="javascript:main_page(%22author_items.asp?authorid=477225&amp;rubriccode=14%22)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javascript:main_page(%22author_items.asp?authorid=477225&amp;rubriccode=82%22)" TargetMode="External"/><Relationship Id="rId12" Type="http://schemas.openxmlformats.org/officeDocument/2006/relationships/hyperlink" Target="javascript:main_page(%22author_items.asp?authorid=477225&amp;rubriccode=68%22)" TargetMode="External"/><Relationship Id="rId17" Type="http://schemas.openxmlformats.org/officeDocument/2006/relationships/hyperlink" Target="javascript:main_page(%22author_items.asp?authorid=477225&amp;rubriccode=82%22)" TargetMode="External"/><Relationship Id="rId2" Type="http://schemas.openxmlformats.org/officeDocument/2006/relationships/hyperlink" Target="javascript:main_page(%22author_items.asp?authorid=477225&amp;rubriccode=68%22)" TargetMode="External"/><Relationship Id="rId16" Type="http://schemas.openxmlformats.org/officeDocument/2006/relationships/hyperlink" Target="javascript:main_page(%22author_items.asp?authorid=477225&amp;rubriccode=31%22)" TargetMode="External"/><Relationship Id="rId20" Type="http://schemas.openxmlformats.org/officeDocument/2006/relationships/hyperlink" Target="javascript:main_page(%22author_items.asp?authorid=477225&amp;rubriccode=64%22)" TargetMode="External"/><Relationship Id="rId1" Type="http://schemas.openxmlformats.org/officeDocument/2006/relationships/hyperlink" Target="javascript:main_page(%22author_items.asp?authorid=477225&amp;rubriccode=06%22)" TargetMode="External"/><Relationship Id="rId6" Type="http://schemas.openxmlformats.org/officeDocument/2006/relationships/hyperlink" Target="javascript:main_page(%22author_items.asp?authorid=477225&amp;rubriccode=31%22)" TargetMode="External"/><Relationship Id="rId11" Type="http://schemas.openxmlformats.org/officeDocument/2006/relationships/hyperlink" Target="javascript:main_page(%22author_items.asp?authorid=477225&amp;rubriccode=06%22)" TargetMode="External"/><Relationship Id="rId5" Type="http://schemas.openxmlformats.org/officeDocument/2006/relationships/hyperlink" Target="javascript:main_page(%22author_items.asp?authorid=477225&amp;rubriccode=65%22)" TargetMode="External"/><Relationship Id="rId15" Type="http://schemas.openxmlformats.org/officeDocument/2006/relationships/hyperlink" Target="javascript:main_page(%22author_items.asp?authorid=477225&amp;rubriccode=65%22)" TargetMode="External"/><Relationship Id="rId10" Type="http://schemas.openxmlformats.org/officeDocument/2006/relationships/hyperlink" Target="javascript:main_page(%22author_items.asp?authorid=477225&amp;rubriccode=64%22)" TargetMode="External"/><Relationship Id="rId19" Type="http://schemas.openxmlformats.org/officeDocument/2006/relationships/hyperlink" Target="javascript:main_page(%22author_items.asp?authorid=477225&amp;rubriccode=20%22)" TargetMode="External"/><Relationship Id="rId4" Type="http://schemas.openxmlformats.org/officeDocument/2006/relationships/hyperlink" Target="javascript:main_page(%22author_items.asp?authorid=477225&amp;rubriccode=81%22)" TargetMode="External"/><Relationship Id="rId9" Type="http://schemas.openxmlformats.org/officeDocument/2006/relationships/hyperlink" Target="javascript:main_page(%22author_items.asp?authorid=477225&amp;rubriccode=20%22)" TargetMode="External"/><Relationship Id="rId14" Type="http://schemas.openxmlformats.org/officeDocument/2006/relationships/hyperlink" Target="javascript:main_page(%22author_items.asp?authorid=477225&amp;rubriccode=81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6"/>
  <sheetViews>
    <sheetView topLeftCell="A10" zoomScaleNormal="100" workbookViewId="0">
      <selection activeCell="D34" sqref="D34"/>
    </sheetView>
  </sheetViews>
  <sheetFormatPr defaultColWidth="15" defaultRowHeight="12" x14ac:dyDescent="0.2"/>
  <cols>
    <col min="1" max="9" width="15" style="1"/>
    <col min="10" max="10" width="22.7109375" style="1" customWidth="1"/>
    <col min="11" max="16384" width="15" style="1"/>
  </cols>
  <sheetData>
    <row r="1" spans="1:10" ht="24" customHeight="1" x14ac:dyDescent="0.2">
      <c r="A1" s="1" t="s">
        <v>359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</row>
    <row r="2" spans="1:10" x14ac:dyDescent="0.2">
      <c r="A2" s="1">
        <f>Лист1!H3</f>
        <v>19</v>
      </c>
      <c r="B2" s="1">
        <f>Лист1!H3/Лист1!D3</f>
        <v>0.76</v>
      </c>
      <c r="C2" s="1">
        <f>IF(LEFT(Лист1!C3,2)="д.",2,IF(LEFT(Лист1!C3,2)="к.",1,0))</f>
        <v>2</v>
      </c>
      <c r="D2" s="1" t="str">
        <f>Лист1!E3</f>
        <v>ИЭиУ</v>
      </c>
      <c r="E2" s="1">
        <f>IF(Лист1!F3="свой",0,1)</f>
        <v>0</v>
      </c>
      <c r="F2" s="1">
        <f>Лист1!D3</f>
        <v>25</v>
      </c>
      <c r="G2" s="1">
        <f>Лист1!G3</f>
        <v>159</v>
      </c>
      <c r="H2" s="1">
        <f>Лист1!I3</f>
        <v>49.1</v>
      </c>
      <c r="I2" s="1">
        <f>Лист1!J3</f>
        <v>0.58699999999999997</v>
      </c>
      <c r="J2" s="1" t="str">
        <f>HLOOKUP(MAX(Лист1!$K3:$BT3),Лист1!$K3:$BT$238,Лист1!$BU3,FALSE)</f>
        <v>Экономика</v>
      </c>
    </row>
    <row r="3" spans="1:10" x14ac:dyDescent="0.2">
      <c r="A3" s="1">
        <f>Лист1!H4</f>
        <v>18</v>
      </c>
      <c r="B3" s="1">
        <f>Лист1!H4/Лист1!D4</f>
        <v>2</v>
      </c>
      <c r="C3" s="1">
        <f>IF(LEFT(Лист1!C4,2)="д.",2,IF(LEFT(Лист1!C4,2)="к.",1,0))</f>
        <v>0</v>
      </c>
      <c r="D3" s="1" t="str">
        <f>Лист1!E4</f>
        <v>ИПТиД</v>
      </c>
      <c r="E3" s="1">
        <f>IF(Лист1!F4="свой",0,1)</f>
        <v>0</v>
      </c>
      <c r="F3" s="1">
        <f>Лист1!D4</f>
        <v>9</v>
      </c>
      <c r="G3" s="1">
        <f>Лист1!G4</f>
        <v>26</v>
      </c>
      <c r="H3" s="1">
        <f>Лист1!I4</f>
        <v>65.400000000000006</v>
      </c>
      <c r="I3" s="1">
        <f>Лист1!J4</f>
        <v>2.1760000000000002</v>
      </c>
      <c r="J3" s="1" t="str">
        <f>HLOOKUP(MAX(Лист1!$K4:$BT4),Лист1!$K4:$BT$238,Лист1!$BU4,FALSE)</f>
        <v>Механика</v>
      </c>
    </row>
    <row r="4" spans="1:10" x14ac:dyDescent="0.2">
      <c r="A4" s="1">
        <f>Лист1!H5</f>
        <v>17</v>
      </c>
      <c r="B4" s="1">
        <f>Лист1!H5/Лист1!D5</f>
        <v>1.0625</v>
      </c>
      <c r="C4" s="1">
        <f>IF(LEFT(Лист1!C5,2)="д.",2,IF(LEFT(Лист1!C5,2)="к.",1,0))</f>
        <v>1</v>
      </c>
      <c r="D4" s="1" t="str">
        <f>Лист1!E5</f>
        <v>ИЭиУ</v>
      </c>
      <c r="E4" s="1">
        <f>IF(Лист1!F5="свой",0,1)</f>
        <v>0</v>
      </c>
      <c r="F4" s="1">
        <f>Лист1!D5</f>
        <v>16</v>
      </c>
      <c r="G4" s="1">
        <f>Лист1!G5</f>
        <v>205</v>
      </c>
      <c r="H4" s="1">
        <f>Лист1!I5</f>
        <v>47.3</v>
      </c>
      <c r="I4" s="1">
        <f>Лист1!J5</f>
        <v>0.51500000000000001</v>
      </c>
      <c r="J4" s="1" t="str">
        <f>HLOOKUP(MAX(Лист1!$K5:$BT5),Лист1!$K5:$BT$238,Лист1!$BU5,FALSE)</f>
        <v>Экономика</v>
      </c>
    </row>
    <row r="5" spans="1:10" x14ac:dyDescent="0.2">
      <c r="A5" s="1">
        <f>Лист1!H6</f>
        <v>15</v>
      </c>
      <c r="B5" s="1">
        <f>Лист1!H6/Лист1!D6</f>
        <v>1.1538461538461537</v>
      </c>
      <c r="C5" s="1">
        <f>IF(LEFT(Лист1!C6,2)="д.",2,IF(LEFT(Лист1!C6,2)="к.",1,0))</f>
        <v>2</v>
      </c>
      <c r="D5" s="1" t="str">
        <f>Лист1!E6</f>
        <v>ИИ</v>
      </c>
      <c r="E5" s="1">
        <f>IF(Лист1!F6="свой",0,1)</f>
        <v>0</v>
      </c>
      <c r="F5" s="1">
        <f>Лист1!D6</f>
        <v>13</v>
      </c>
      <c r="G5" s="1">
        <f>Лист1!G6</f>
        <v>123</v>
      </c>
      <c r="H5" s="1">
        <f>Лист1!I6</f>
        <v>69.900000000000006</v>
      </c>
      <c r="I5" s="1">
        <f>Лист1!J6</f>
        <v>0.33700000000000002</v>
      </c>
      <c r="J5" s="1" t="str">
        <f>HLOOKUP(MAX(Лист1!$K6:$BT6),Лист1!$K6:$BT$238,Лист1!$BU6,FALSE)</f>
        <v>Энергетика</v>
      </c>
    </row>
    <row r="6" spans="1:10" x14ac:dyDescent="0.2">
      <c r="A6" s="1">
        <f>Лист1!H7</f>
        <v>15</v>
      </c>
      <c r="B6" s="1">
        <f>Лист1!H7/Лист1!D7</f>
        <v>0.9375</v>
      </c>
      <c r="C6" s="1">
        <f>IF(LEFT(Лист1!C7,2)="д.",2,IF(LEFT(Лист1!C7,2)="к.",1,0))</f>
        <v>2</v>
      </c>
      <c r="D6" s="1" t="str">
        <f>Лист1!E7</f>
        <v>ИЭиУ</v>
      </c>
      <c r="E6" s="1">
        <f>IF(Лист1!F7="свой",0,1)</f>
        <v>0</v>
      </c>
      <c r="F6" s="1">
        <f>Лист1!D7</f>
        <v>16</v>
      </c>
      <c r="G6" s="1">
        <f>Лист1!G7</f>
        <v>203</v>
      </c>
      <c r="H6" s="1">
        <f>Лист1!I7</f>
        <v>36.5</v>
      </c>
      <c r="I6" s="1">
        <f>Лист1!J7</f>
        <v>0.624</v>
      </c>
      <c r="J6" s="1" t="str">
        <f>HLOOKUP(MAX(Лист1!$K7:$BT7),Лист1!$K7:$BT$238,Лист1!$BU7,FALSE)</f>
        <v>Экономика</v>
      </c>
    </row>
    <row r="7" spans="1:10" x14ac:dyDescent="0.2">
      <c r="A7" s="1">
        <f>Лист1!H8</f>
        <v>15</v>
      </c>
      <c r="B7" s="1">
        <f>Лист1!H8/Лист1!D8</f>
        <v>1</v>
      </c>
      <c r="C7" s="1">
        <f>IF(LEFT(Лист1!C8,2)="д.",2,IF(LEFT(Лист1!C8,2)="к.",1,0))</f>
        <v>1</v>
      </c>
      <c r="D7" s="1" t="str">
        <f>Лист1!E8</f>
        <v>ИПТиД</v>
      </c>
      <c r="E7" s="1">
        <f>IF(Лист1!F8="свой",0,1)</f>
        <v>0</v>
      </c>
      <c r="F7" s="1">
        <f>Лист1!D8</f>
        <v>15</v>
      </c>
      <c r="G7" s="1">
        <f>Лист1!G8</f>
        <v>74</v>
      </c>
      <c r="H7" s="1">
        <f>Лист1!I8</f>
        <v>56.8</v>
      </c>
      <c r="I7" s="1">
        <f>Лист1!J8</f>
        <v>0.57299999999999995</v>
      </c>
      <c r="J7" s="1" t="str">
        <f>HLOOKUP(MAX(Лист1!$K8:$BT8),Лист1!$K8:$BT$238,Лист1!$BU8,FALSE)</f>
        <v>Экономика</v>
      </c>
    </row>
    <row r="8" spans="1:10" x14ac:dyDescent="0.2">
      <c r="A8" s="1">
        <f>Лист1!H9</f>
        <v>13</v>
      </c>
      <c r="B8" s="1">
        <f>Лист1!H9/Лист1!D9</f>
        <v>1.3</v>
      </c>
      <c r="C8" s="1">
        <f>IF(LEFT(Лист1!C9,2)="д.",2,IF(LEFT(Лист1!C9,2)="к.",1,0))</f>
        <v>0</v>
      </c>
      <c r="D8" s="1" t="str">
        <f>Лист1!E9</f>
        <v>ИПТиД</v>
      </c>
      <c r="E8" s="1">
        <f>IF(Лист1!F9="свой",0,1)</f>
        <v>1</v>
      </c>
      <c r="F8" s="1">
        <f>Лист1!D9</f>
        <v>10</v>
      </c>
      <c r="G8" s="1">
        <f>Лист1!G9</f>
        <v>54</v>
      </c>
      <c r="H8" s="1">
        <f>Лист1!I9</f>
        <v>51.9</v>
      </c>
      <c r="I8" s="1">
        <f>Лист1!J9</f>
        <v>1</v>
      </c>
      <c r="J8" s="1" t="str">
        <f>HLOOKUP(MAX(Лист1!$K9:$BT9),Лист1!$K9:$BT$238,Лист1!$BU9,FALSE)</f>
        <v>Экономика</v>
      </c>
    </row>
    <row r="9" spans="1:10" x14ac:dyDescent="0.2">
      <c r="A9" s="1">
        <f>Лист1!H10</f>
        <v>13</v>
      </c>
      <c r="B9" s="1">
        <f>Лист1!H10/Лист1!D10</f>
        <v>1.4444444444444444</v>
      </c>
      <c r="C9" s="1">
        <f>IF(LEFT(Лист1!C10,2)="д.",2,IF(LEFT(Лист1!C10,2)="к.",1,0))</f>
        <v>0</v>
      </c>
      <c r="D9" s="1" t="str">
        <f>Лист1!E10</f>
        <v>ИПТиД</v>
      </c>
      <c r="E9" s="1">
        <f>IF(Лист1!F10="свой",0,1)</f>
        <v>0</v>
      </c>
      <c r="F9" s="1">
        <f>Лист1!D10</f>
        <v>9</v>
      </c>
      <c r="G9" s="1">
        <f>Лист1!G10</f>
        <v>83</v>
      </c>
      <c r="H9" s="1">
        <f>Лист1!I10</f>
        <v>88</v>
      </c>
      <c r="I9" s="1">
        <f>Лист1!J10</f>
        <v>0.23300000000000001</v>
      </c>
      <c r="J9" s="1" t="str">
        <f>HLOOKUP(MAX(Лист1!$K10:$BT10),Лист1!$K10:$BT$238,Лист1!$BU10,FALSE)</f>
        <v>Экономика</v>
      </c>
    </row>
    <row r="10" spans="1:10" x14ac:dyDescent="0.2">
      <c r="A10" s="1">
        <f>Лист1!H11</f>
        <v>12</v>
      </c>
      <c r="B10" s="1">
        <f>Лист1!H11/Лист1!D11</f>
        <v>0.92307692307692313</v>
      </c>
      <c r="C10" s="1">
        <f>IF(LEFT(Лист1!C11,2)="д.",2,IF(LEFT(Лист1!C11,2)="к.",1,0))</f>
        <v>1</v>
      </c>
      <c r="D10" s="1" t="str">
        <f>Лист1!E11</f>
        <v>ИПТиД</v>
      </c>
      <c r="E10" s="1">
        <f>IF(Лист1!F11="свой",0,1)</f>
        <v>0</v>
      </c>
      <c r="F10" s="1">
        <f>Лист1!D11</f>
        <v>13</v>
      </c>
      <c r="G10" s="1">
        <f>Лист1!G11</f>
        <v>108</v>
      </c>
      <c r="H10" s="1">
        <f>Лист1!I11</f>
        <v>82.4</v>
      </c>
      <c r="I10" s="1">
        <f>Лист1!J11</f>
        <v>0.47499999999999998</v>
      </c>
      <c r="J10" s="1" t="str">
        <f>HLOOKUP(MAX(Лист1!$K11:$BT11),Лист1!$K11:$BT$238,Лист1!$BU11,FALSE)</f>
        <v>Сх</v>
      </c>
    </row>
    <row r="11" spans="1:10" x14ac:dyDescent="0.2">
      <c r="A11" s="1">
        <f>Лист1!H12</f>
        <v>11</v>
      </c>
      <c r="B11" s="1">
        <f>Лист1!H12/Лист1!D12</f>
        <v>0.7857142857142857</v>
      </c>
      <c r="C11" s="1">
        <f>IF(LEFT(Лист1!C12,2)="д.",2,IF(LEFT(Лист1!C12,2)="к.",1,0))</f>
        <v>2</v>
      </c>
      <c r="D11" s="1" t="str">
        <f>Лист1!E12</f>
        <v>ИИ</v>
      </c>
      <c r="E11" s="1">
        <f>IF(Лист1!F12="свой",0,1)</f>
        <v>0</v>
      </c>
      <c r="F11" s="1">
        <f>Лист1!D12</f>
        <v>14</v>
      </c>
      <c r="G11" s="1">
        <f>Лист1!G12</f>
        <v>253</v>
      </c>
      <c r="H11" s="1">
        <f>Лист1!I12</f>
        <v>57.7</v>
      </c>
      <c r="I11" s="1">
        <f>Лист1!J12</f>
        <v>0.29799999999999999</v>
      </c>
      <c r="J11" s="1" t="str">
        <f>HLOOKUP(MAX(Лист1!$K12:$BT12),Лист1!$K12:$BT$238,Лист1!$BU12,FALSE)</f>
        <v>Электротехника</v>
      </c>
    </row>
    <row r="12" spans="1:10" x14ac:dyDescent="0.2">
      <c r="A12" s="1">
        <f>Лист1!H13</f>
        <v>10</v>
      </c>
      <c r="B12" s="1">
        <f>Лист1!H13/Лист1!D13</f>
        <v>0.52631578947368418</v>
      </c>
      <c r="C12" s="1">
        <f>IF(LEFT(Лист1!C13,2)="д.",2,IF(LEFT(Лист1!C13,2)="к.",1,0))</f>
        <v>2</v>
      </c>
      <c r="D12" s="1" t="str">
        <f>Лист1!E13</f>
        <v>ИИ</v>
      </c>
      <c r="E12" s="1">
        <f>IF(Лист1!F13="свой",0,1)</f>
        <v>0</v>
      </c>
      <c r="F12" s="1">
        <f>Лист1!D13</f>
        <v>19</v>
      </c>
      <c r="G12" s="1">
        <f>Лист1!G13</f>
        <v>173</v>
      </c>
      <c r="H12" s="1">
        <f>Лист1!I13</f>
        <v>53.2</v>
      </c>
      <c r="I12" s="1">
        <f>Лист1!J13</f>
        <v>0.48899999999999999</v>
      </c>
      <c r="J12" s="1" t="str">
        <f>HLOOKUP(MAX(Лист1!$K13:$BT13),Лист1!$K13:$BT$238,Лист1!$BU13,FALSE)</f>
        <v>Сх</v>
      </c>
    </row>
    <row r="13" spans="1:10" x14ac:dyDescent="0.2">
      <c r="A13" s="1">
        <f>Лист1!H14</f>
        <v>10</v>
      </c>
      <c r="B13" s="1">
        <f>Лист1!H14/Лист1!D14</f>
        <v>1.6666666666666667</v>
      </c>
      <c r="C13" s="1">
        <f>IF(LEFT(Лист1!C14,2)="д.",2,IF(LEFT(Лист1!C14,2)="к.",1,0))</f>
        <v>1</v>
      </c>
      <c r="D13" s="1" t="str">
        <f>Лист1!E14</f>
        <v>ИПТиД</v>
      </c>
      <c r="E13" s="1">
        <f>IF(Лист1!F14="свой",0,1)</f>
        <v>0</v>
      </c>
      <c r="F13" s="1">
        <f>Лист1!D14</f>
        <v>6</v>
      </c>
      <c r="G13" s="1">
        <f>Лист1!G14</f>
        <v>30</v>
      </c>
      <c r="H13" s="1">
        <f>Лист1!I14</f>
        <v>66.7</v>
      </c>
      <c r="I13" s="1">
        <f>Лист1!J14</f>
        <v>0.46100000000000002</v>
      </c>
      <c r="J13" s="1" t="str">
        <f>HLOOKUP(MAX(Лист1!$K14:$BT14),Лист1!$K14:$BT$238,Лист1!$BU14,FALSE)</f>
        <v>Педагогика</v>
      </c>
    </row>
    <row r="14" spans="1:10" x14ac:dyDescent="0.2">
      <c r="A14" s="1">
        <f>Лист1!H15</f>
        <v>10</v>
      </c>
      <c r="B14" s="1">
        <f>Лист1!H15/Лист1!D15</f>
        <v>1</v>
      </c>
      <c r="C14" s="1">
        <f>IF(LEFT(Лист1!C15,2)="д.",2,IF(LEFT(Лист1!C15,2)="к.",1,0))</f>
        <v>1</v>
      </c>
      <c r="D14" s="1" t="str">
        <f>Лист1!E15</f>
        <v>ИТСиТ</v>
      </c>
      <c r="E14" s="1">
        <f>IF(Лист1!F15="свой",0,1)</f>
        <v>0</v>
      </c>
      <c r="F14" s="1">
        <f>Лист1!D15</f>
        <v>10</v>
      </c>
      <c r="G14" s="1">
        <f>Лист1!G15</f>
        <v>99</v>
      </c>
      <c r="H14" s="1">
        <f>Лист1!I15</f>
        <v>43.4</v>
      </c>
      <c r="I14" s="1">
        <f>Лист1!J15</f>
        <v>0.60599999999999998</v>
      </c>
      <c r="J14" s="1" t="str">
        <f>HLOOKUP(MAX(Лист1!$K15:$BT15),Лист1!$K15:$BT$238,Лист1!$BU15,FALSE)</f>
        <v>Экономика</v>
      </c>
    </row>
    <row r="15" spans="1:10" x14ac:dyDescent="0.2">
      <c r="A15" s="1">
        <f>Лист1!H16</f>
        <v>10</v>
      </c>
      <c r="B15" s="1">
        <f>Лист1!H16/Лист1!D16</f>
        <v>0.41666666666666669</v>
      </c>
      <c r="C15" s="1">
        <f>IF(LEFT(Лист1!C16,2)="д.",2,IF(LEFT(Лист1!C16,2)="к.",1,0))</f>
        <v>1</v>
      </c>
      <c r="D15" s="1" t="str">
        <f>Лист1!E16</f>
        <v>ИТиСС</v>
      </c>
      <c r="E15" s="1">
        <f>IF(Лист1!F16="свой",0,1)</f>
        <v>0</v>
      </c>
      <c r="F15" s="1">
        <f>Лист1!D16</f>
        <v>24</v>
      </c>
      <c r="G15" s="1">
        <f>Лист1!G16</f>
        <v>60</v>
      </c>
      <c r="H15" s="1">
        <f>Лист1!I16</f>
        <v>50</v>
      </c>
      <c r="I15" s="1">
        <f>Лист1!J16</f>
        <v>0.628</v>
      </c>
      <c r="J15" s="1" t="str">
        <f>HLOOKUP(MAX(Лист1!$K16:$BT16),Лист1!$K16:$BT$238,Лист1!$BU16,FALSE)</f>
        <v>Экономика</v>
      </c>
    </row>
    <row r="16" spans="1:10" x14ac:dyDescent="0.2">
      <c r="A16" s="1">
        <f>Лист1!H17</f>
        <v>9</v>
      </c>
      <c r="B16" s="1">
        <f>Лист1!H17/Лист1!D17</f>
        <v>0.52941176470588236</v>
      </c>
      <c r="C16" s="1">
        <f>IF(LEFT(Лист1!C17,2)="д.",2,IF(LEFT(Лист1!C17,2)="к.",1,0))</f>
        <v>2</v>
      </c>
      <c r="D16" s="1" t="str">
        <f>Лист1!E17</f>
        <v>ИЭиУ</v>
      </c>
      <c r="E16" s="1">
        <f>IF(Лист1!F17="свой",0,1)</f>
        <v>1</v>
      </c>
      <c r="F16" s="1">
        <f>Лист1!D17</f>
        <v>17</v>
      </c>
      <c r="G16" s="1">
        <f>Лист1!G17</f>
        <v>170</v>
      </c>
      <c r="H16" s="1">
        <f>Лист1!I17</f>
        <v>44.1</v>
      </c>
      <c r="I16" s="1">
        <f>Лист1!J17</f>
        <v>0.36799999999999999</v>
      </c>
      <c r="J16" s="1" t="str">
        <f>HLOOKUP(MAX(Лист1!$K17:$BT17),Лист1!$K17:$BT$238,Лист1!$BU17,FALSE)</f>
        <v>Экономика</v>
      </c>
    </row>
    <row r="17" spans="1:10" x14ac:dyDescent="0.2">
      <c r="A17" s="1">
        <f>Лист1!H18</f>
        <v>9</v>
      </c>
      <c r="B17" s="1">
        <f>Лист1!H18/Лист1!D18</f>
        <v>0.52941176470588236</v>
      </c>
      <c r="C17" s="1">
        <f>IF(LEFT(Лист1!C18,2)="д.",2,IF(LEFT(Лист1!C18,2)="к.",1,0))</f>
        <v>2</v>
      </c>
      <c r="D17" s="1" t="str">
        <f>Лист1!E18</f>
        <v>ИИ</v>
      </c>
      <c r="E17" s="1">
        <f>IF(Лист1!F18="свой",0,1)</f>
        <v>0</v>
      </c>
      <c r="F17" s="1">
        <f>Лист1!D18</f>
        <v>17</v>
      </c>
      <c r="G17" s="1">
        <f>Лист1!G18</f>
        <v>179</v>
      </c>
      <c r="H17" s="1">
        <f>Лист1!I18</f>
        <v>39.1</v>
      </c>
      <c r="I17" s="1">
        <f>Лист1!J18</f>
        <v>0.33700000000000002</v>
      </c>
      <c r="J17" s="1" t="str">
        <f>HLOOKUP(MAX(Лист1!$K18:$BT18),Лист1!$K18:$BT$238,Лист1!$BU18,FALSE)</f>
        <v>Электротехника</v>
      </c>
    </row>
    <row r="18" spans="1:10" x14ac:dyDescent="0.2">
      <c r="A18" s="1">
        <f>Лист1!H19</f>
        <v>9</v>
      </c>
      <c r="B18" s="1">
        <f>Лист1!H19/Лист1!D19</f>
        <v>0.24324324324324326</v>
      </c>
      <c r="C18" s="1">
        <f>IF(LEFT(Лист1!C19,2)="д.",2,IF(LEFT(Лист1!C19,2)="к.",1,0))</f>
        <v>2</v>
      </c>
      <c r="D18" s="1" t="str">
        <f>Лист1!E19</f>
        <v>ИТСиТ</v>
      </c>
      <c r="E18" s="1">
        <f>IF(Лист1!F19="свой",0,1)</f>
        <v>0</v>
      </c>
      <c r="F18" s="1">
        <f>Лист1!D19</f>
        <v>37</v>
      </c>
      <c r="G18" s="1">
        <f>Лист1!G19</f>
        <v>60</v>
      </c>
      <c r="H18" s="1">
        <f>Лист1!I19</f>
        <v>86.7</v>
      </c>
      <c r="I18" s="1">
        <f>Лист1!J19</f>
        <v>0.42699999999999999</v>
      </c>
      <c r="J18" s="1" t="str">
        <f>HLOOKUP(MAX(Лист1!$K19:$BT19),Лист1!$K19:$BT$238,Лист1!$BU19,FALSE)</f>
        <v>Сх</v>
      </c>
    </row>
    <row r="19" spans="1:10" x14ac:dyDescent="0.2">
      <c r="A19" s="1">
        <f>Лист1!H20</f>
        <v>9</v>
      </c>
      <c r="B19" s="1">
        <f>Лист1!H20/Лист1!D20</f>
        <v>0.9</v>
      </c>
      <c r="C19" s="1">
        <f>IF(LEFT(Лист1!C20,2)="д.",2,IF(LEFT(Лист1!C20,2)="к.",1,0))</f>
        <v>1</v>
      </c>
      <c r="D19" s="1" t="str">
        <f>Лист1!E20</f>
        <v>ИИ</v>
      </c>
      <c r="E19" s="1">
        <f>IF(Лист1!F20="свой",0,1)</f>
        <v>0</v>
      </c>
      <c r="F19" s="1">
        <f>Лист1!D20</f>
        <v>10</v>
      </c>
      <c r="G19" s="1">
        <f>Лист1!G20</f>
        <v>73</v>
      </c>
      <c r="H19" s="1">
        <f>Лист1!I20</f>
        <v>67.099999999999994</v>
      </c>
      <c r="I19" s="1">
        <f>Лист1!J20</f>
        <v>0.47</v>
      </c>
      <c r="J19" s="1" t="str">
        <f>HLOOKUP(MAX(Лист1!$K20:$BT20),Лист1!$K20:$BT$238,Лист1!$BU20,FALSE)</f>
        <v>Сх</v>
      </c>
    </row>
    <row r="20" spans="1:10" x14ac:dyDescent="0.2">
      <c r="A20" s="1">
        <f>Лист1!H21</f>
        <v>9</v>
      </c>
      <c r="B20" s="1">
        <f>Лист1!H21/Лист1!D21</f>
        <v>0.39130434782608697</v>
      </c>
      <c r="C20" s="1">
        <f>IF(LEFT(Лист1!C21,2)="д.",2,IF(LEFT(Лист1!C21,2)="к.",1,0))</f>
        <v>1</v>
      </c>
      <c r="D20" s="1" t="str">
        <f>Лист1!E21</f>
        <v>ИПТиД</v>
      </c>
      <c r="E20" s="1">
        <f>IF(Лист1!F21="свой",0,1)</f>
        <v>0</v>
      </c>
      <c r="F20" s="1">
        <f>Лист1!D21</f>
        <v>23</v>
      </c>
      <c r="G20" s="1">
        <f>Лист1!G21</f>
        <v>61</v>
      </c>
      <c r="H20" s="1">
        <f>Лист1!I21</f>
        <v>68.900000000000006</v>
      </c>
      <c r="I20" s="1">
        <f>Лист1!J21</f>
        <v>0.35499999999999998</v>
      </c>
      <c r="J20" s="1" t="str">
        <f>HLOOKUP(MAX(Лист1!$K21:$BT21),Лист1!$K21:$BT$238,Лист1!$BU21,FALSE)</f>
        <v>Педагогика</v>
      </c>
    </row>
    <row r="21" spans="1:10" x14ac:dyDescent="0.2">
      <c r="A21" s="1">
        <f>Лист1!H22</f>
        <v>9</v>
      </c>
      <c r="B21" s="1">
        <f>Лист1!H22/Лист1!D22</f>
        <v>0.75</v>
      </c>
      <c r="C21" s="1">
        <f>IF(LEFT(Лист1!C22,2)="д.",2,IF(LEFT(Лист1!C22,2)="к.",1,0))</f>
        <v>0</v>
      </c>
      <c r="D21" s="1" t="str">
        <f>Лист1!E22</f>
        <v>ИЭиУ</v>
      </c>
      <c r="E21" s="1">
        <f>IF(Лист1!F22="свой",0,1)</f>
        <v>0</v>
      </c>
      <c r="F21" s="1">
        <f>Лист1!D22</f>
        <v>12</v>
      </c>
      <c r="G21" s="1">
        <f>Лист1!G22</f>
        <v>60</v>
      </c>
      <c r="H21" s="1">
        <f>Лист1!I22</f>
        <v>35</v>
      </c>
      <c r="I21" s="1">
        <f>Лист1!J22</f>
        <v>0.57499999999999996</v>
      </c>
      <c r="J21" s="1" t="str">
        <f>HLOOKUP(MAX(Лист1!$K22:$BT22),Лист1!$K22:$BT$238,Лист1!$BU22,FALSE)</f>
        <v>Экономика</v>
      </c>
    </row>
    <row r="22" spans="1:10" x14ac:dyDescent="0.2">
      <c r="A22" s="1">
        <f>Лист1!H23</f>
        <v>9</v>
      </c>
      <c r="B22" s="1">
        <f>Лист1!H23/Лист1!D23</f>
        <v>0.75</v>
      </c>
      <c r="C22" s="1">
        <f>IF(LEFT(Лист1!C23,2)="д.",2,IF(LEFT(Лист1!C23,2)="к.",1,0))</f>
        <v>1</v>
      </c>
      <c r="D22" s="1" t="str">
        <f>Лист1!E23</f>
        <v>ИТСиТ</v>
      </c>
      <c r="E22" s="1">
        <f>IF(Лист1!F23="свой",0,1)</f>
        <v>0</v>
      </c>
      <c r="F22" s="1">
        <f>Лист1!D23</f>
        <v>12</v>
      </c>
      <c r="G22" s="1">
        <f>Лист1!G23</f>
        <v>40</v>
      </c>
      <c r="H22" s="1">
        <f>Лист1!I23</f>
        <v>55</v>
      </c>
      <c r="I22" s="1">
        <f>Лист1!J23</f>
        <v>0.49099999999999999</v>
      </c>
      <c r="J22" s="1" t="str">
        <f>HLOOKUP(MAX(Лист1!$K23:$BT23),Лист1!$K23:$BT$238,Лист1!$BU23,FALSE)</f>
        <v>Педагогика</v>
      </c>
    </row>
    <row r="23" spans="1:10" x14ac:dyDescent="0.2">
      <c r="A23" s="1">
        <f>Лист1!H24</f>
        <v>8</v>
      </c>
      <c r="B23" s="1">
        <f>Лист1!H24/Лист1!D24</f>
        <v>0.8</v>
      </c>
      <c r="C23" s="1">
        <f>IF(LEFT(Лист1!C24,2)="д.",2,IF(LEFT(Лист1!C24,2)="к.",1,0))</f>
        <v>1</v>
      </c>
      <c r="D23" s="1" t="str">
        <f>Лист1!E24</f>
        <v>ИИ</v>
      </c>
      <c r="E23" s="1">
        <f>IF(Лист1!F24="свой",0,1)</f>
        <v>0</v>
      </c>
      <c r="F23" s="1">
        <f>Лист1!D24</f>
        <v>10</v>
      </c>
      <c r="G23" s="1">
        <f>Лист1!G24</f>
        <v>129</v>
      </c>
      <c r="H23" s="1">
        <f>Лист1!I24</f>
        <v>42.6</v>
      </c>
      <c r="I23" s="1">
        <f>Лист1!J24</f>
        <v>0.40600000000000003</v>
      </c>
      <c r="J23" s="1" t="str">
        <f>HLOOKUP(MAX(Лист1!$K24:$BT24),Лист1!$K24:$BT$238,Лист1!$BU24,FALSE)</f>
        <v>Энергетика</v>
      </c>
    </row>
    <row r="24" spans="1:10" x14ac:dyDescent="0.2">
      <c r="A24" s="1">
        <f>Лист1!H25</f>
        <v>8</v>
      </c>
      <c r="B24" s="1">
        <f>Лист1!H25/Лист1!D25</f>
        <v>0.8</v>
      </c>
      <c r="C24" s="1">
        <f>IF(LEFT(Лист1!C25,2)="д.",2,IF(LEFT(Лист1!C25,2)="к.",1,0))</f>
        <v>1</v>
      </c>
      <c r="D24" s="1" t="str">
        <f>Лист1!E25</f>
        <v>ИПТиД</v>
      </c>
      <c r="E24" s="1">
        <f>IF(Лист1!F25="свой",0,1)</f>
        <v>0</v>
      </c>
      <c r="F24" s="1">
        <f>Лист1!D25</f>
        <v>10</v>
      </c>
      <c r="G24" s="1">
        <f>Лист1!G25</f>
        <v>71</v>
      </c>
      <c r="H24" s="1">
        <f>Лист1!I25</f>
        <v>59.2</v>
      </c>
      <c r="I24" s="1">
        <f>Лист1!J25</f>
        <v>0.252</v>
      </c>
      <c r="J24" s="1" t="str">
        <f>HLOOKUP(MAX(Лист1!$K25:$BT25),Лист1!$K25:$BT$238,Лист1!$BU25,FALSE)</f>
        <v>Стандартизация</v>
      </c>
    </row>
    <row r="25" spans="1:10" x14ac:dyDescent="0.2">
      <c r="A25" s="1">
        <f>Лист1!H26</f>
        <v>8</v>
      </c>
      <c r="B25" s="1">
        <f>Лист1!H26/Лист1!D26</f>
        <v>0.44444444444444442</v>
      </c>
      <c r="C25" s="1">
        <f>IF(LEFT(Лист1!C26,2)="д.",2,IF(LEFT(Лист1!C26,2)="к.",1,0))</f>
        <v>0</v>
      </c>
      <c r="D25" s="1" t="str">
        <f>Лист1!E26</f>
        <v>ИПТиД</v>
      </c>
      <c r="E25" s="1">
        <f>IF(Лист1!F26="свой",0,1)</f>
        <v>1</v>
      </c>
      <c r="F25" s="1">
        <f>Лист1!D26</f>
        <v>18</v>
      </c>
      <c r="G25" s="1">
        <f>Лист1!G26</f>
        <v>58</v>
      </c>
      <c r="H25" s="1">
        <f>Лист1!I26</f>
        <v>53.4</v>
      </c>
      <c r="I25" s="1">
        <f>Лист1!J26</f>
        <v>0.254</v>
      </c>
      <c r="J25" s="1" t="str">
        <f>HLOOKUP(MAX(Лист1!$K26:$BT26),Лист1!$K26:$BT$238,Лист1!$BU26,FALSE)</f>
        <v>Экономика</v>
      </c>
    </row>
    <row r="26" spans="1:10" x14ac:dyDescent="0.2">
      <c r="A26" s="1">
        <f>Лист1!H27</f>
        <v>8</v>
      </c>
      <c r="B26" s="1">
        <f>Лист1!H27/Лист1!D27</f>
        <v>1.6</v>
      </c>
      <c r="C26" s="1">
        <f>IF(LEFT(Лист1!C27,2)="д.",2,IF(LEFT(Лист1!C27,2)="к.",1,0))</f>
        <v>1</v>
      </c>
      <c r="D26" s="1" t="str">
        <f>Лист1!E27</f>
        <v>ИПТиД</v>
      </c>
      <c r="E26" s="1">
        <f>IF(Лист1!F27="свой",0,1)</f>
        <v>0</v>
      </c>
      <c r="F26" s="1">
        <f>Лист1!D27</f>
        <v>5</v>
      </c>
      <c r="G26" s="1">
        <f>Лист1!G27</f>
        <v>23</v>
      </c>
      <c r="H26" s="1">
        <f>Лист1!I27</f>
        <v>73.900000000000006</v>
      </c>
      <c r="I26" s="1">
        <f>Лист1!J27</f>
        <v>0.39100000000000001</v>
      </c>
      <c r="J26" s="1" t="str">
        <f>HLOOKUP(MAX(Лист1!$K27:$BT27),Лист1!$K27:$BT$238,Лист1!$BU27,FALSE)</f>
        <v>Педагогика</v>
      </c>
    </row>
    <row r="27" spans="1:10" x14ac:dyDescent="0.2">
      <c r="A27" s="1">
        <f>Лист1!H28</f>
        <v>8</v>
      </c>
      <c r="B27" s="1">
        <f>Лист1!H28/Лист1!D28</f>
        <v>1.3333333333333333</v>
      </c>
      <c r="C27" s="1">
        <f>IF(LEFT(Лист1!C28,2)="д.",2,IF(LEFT(Лист1!C28,2)="к.",1,0))</f>
        <v>1</v>
      </c>
      <c r="D27" s="1" t="str">
        <f>Лист1!E28</f>
        <v>ИПТиД</v>
      </c>
      <c r="E27" s="1">
        <f>IF(Лист1!F28="свой",0,1)</f>
        <v>0</v>
      </c>
      <c r="F27" s="1">
        <f>Лист1!D28</f>
        <v>6</v>
      </c>
      <c r="G27" s="1">
        <f>Лист1!G28</f>
        <v>55</v>
      </c>
      <c r="H27" s="1">
        <f>Лист1!I28</f>
        <v>38.200000000000003</v>
      </c>
      <c r="I27" s="1">
        <f>Лист1!J28</f>
        <v>0.38400000000000001</v>
      </c>
      <c r="J27" s="1" t="str">
        <f>HLOOKUP(MAX(Лист1!$K28:$BT28),Лист1!$K28:$BT$238,Лист1!$BU28,FALSE)</f>
        <v>Экономика</v>
      </c>
    </row>
    <row r="28" spans="1:10" x14ac:dyDescent="0.2">
      <c r="A28" s="1">
        <f>Лист1!H29</f>
        <v>7</v>
      </c>
      <c r="B28" s="1">
        <f>Лист1!H29/Лист1!D29</f>
        <v>0.3888888888888889</v>
      </c>
      <c r="C28" s="1">
        <f>IF(LEFT(Лист1!C29,2)="д.",2,IF(LEFT(Лист1!C29,2)="к.",1,0))</f>
        <v>2</v>
      </c>
      <c r="D28" s="1" t="str">
        <f>Лист1!E29</f>
        <v>ИТиСС</v>
      </c>
      <c r="E28" s="1">
        <f>IF(Лист1!F29="свой",0,1)</f>
        <v>0</v>
      </c>
      <c r="F28" s="1">
        <f>Лист1!D29</f>
        <v>18</v>
      </c>
      <c r="G28" s="1">
        <f>Лист1!G29</f>
        <v>93</v>
      </c>
      <c r="H28" s="1">
        <f>Лист1!I29</f>
        <v>48.4</v>
      </c>
      <c r="I28" s="1">
        <f>Лист1!J29</f>
        <v>0.41399999999999998</v>
      </c>
      <c r="J28" s="1" t="str">
        <f>HLOOKUP(MAX(Лист1!$K29:$BT29),Лист1!$K29:$BT$238,Лист1!$BU29,FALSE)</f>
        <v>Электротехника</v>
      </c>
    </row>
    <row r="29" spans="1:10" x14ac:dyDescent="0.2">
      <c r="A29" s="1">
        <f>Лист1!H30</f>
        <v>7</v>
      </c>
      <c r="B29" s="1">
        <f>Лист1!H30/Лист1!D30</f>
        <v>0.5</v>
      </c>
      <c r="C29" s="1">
        <f>IF(LEFT(Лист1!C30,2)="д.",2,IF(LEFT(Лист1!C30,2)="к.",1,0))</f>
        <v>1</v>
      </c>
      <c r="D29" s="1" t="str">
        <f>Лист1!E30</f>
        <v>ИТиСС</v>
      </c>
      <c r="E29" s="1">
        <f>IF(Лист1!F30="свой",0,1)</f>
        <v>0</v>
      </c>
      <c r="F29" s="1">
        <f>Лист1!D30</f>
        <v>14</v>
      </c>
      <c r="G29" s="1">
        <f>Лист1!G30</f>
        <v>78</v>
      </c>
      <c r="H29" s="1">
        <f>Лист1!I30</f>
        <v>47.4</v>
      </c>
      <c r="I29" s="1">
        <f>Лист1!J30</f>
        <v>0.58099999999999996</v>
      </c>
      <c r="J29" s="1" t="str">
        <f>HLOOKUP(MAX(Лист1!$K30:$BT30),Лист1!$K30:$BT$238,Лист1!$BU30,FALSE)</f>
        <v>Сх</v>
      </c>
    </row>
    <row r="30" spans="1:10" x14ac:dyDescent="0.2">
      <c r="A30" s="1">
        <f>Лист1!H31</f>
        <v>7</v>
      </c>
      <c r="B30" s="1">
        <f>Лист1!H31/Лист1!D31</f>
        <v>0.77777777777777779</v>
      </c>
      <c r="C30" s="1">
        <f>IF(LEFT(Лист1!C31,2)="д.",2,IF(LEFT(Лист1!C31,2)="к.",1,0))</f>
        <v>1</v>
      </c>
      <c r="D30" s="1" t="str">
        <f>Лист1!E31</f>
        <v>ИИ</v>
      </c>
      <c r="E30" s="1">
        <f>IF(Лист1!F31="свой",0,1)</f>
        <v>0</v>
      </c>
      <c r="F30" s="1">
        <f>Лист1!D31</f>
        <v>9</v>
      </c>
      <c r="G30" s="1">
        <f>Лист1!G31</f>
        <v>47</v>
      </c>
      <c r="H30" s="1">
        <f>Лист1!I31</f>
        <v>63.8</v>
      </c>
      <c r="I30" s="1">
        <f>Лист1!J31</f>
        <v>0.61499999999999999</v>
      </c>
      <c r="J30" s="1" t="str">
        <f>HLOOKUP(MAX(Лист1!$K31:$BT31),Лист1!$K31:$BT$238,Лист1!$BU31,FALSE)</f>
        <v>Сх</v>
      </c>
    </row>
    <row r="31" spans="1:10" x14ac:dyDescent="0.2">
      <c r="A31" s="1">
        <f>Лист1!H32</f>
        <v>7</v>
      </c>
      <c r="B31" s="1">
        <f>Лист1!H32/Лист1!D32</f>
        <v>1.4</v>
      </c>
      <c r="C31" s="1">
        <f>IF(LEFT(Лист1!C32,2)="д.",2,IF(LEFT(Лист1!C32,2)="к.",1,0))</f>
        <v>2</v>
      </c>
      <c r="D31" s="1" t="str">
        <f>Лист1!E32</f>
        <v>ИПТиД</v>
      </c>
      <c r="E31" s="1">
        <f>IF(Лист1!F32="свой",0,1)</f>
        <v>0</v>
      </c>
      <c r="F31" s="1">
        <f>Лист1!D32</f>
        <v>5</v>
      </c>
      <c r="G31" s="1">
        <f>Лист1!G32</f>
        <v>48</v>
      </c>
      <c r="H31" s="1">
        <f>Лист1!I32</f>
        <v>37.5</v>
      </c>
      <c r="I31" s="1">
        <f>Лист1!J32</f>
        <v>0.187</v>
      </c>
      <c r="J31" s="1" t="str">
        <f>HLOOKUP(MAX(Лист1!$K32:$BT32),Лист1!$K32:$BT$238,Лист1!$BU32,FALSE)</f>
        <v>социология</v>
      </c>
    </row>
    <row r="32" spans="1:10" x14ac:dyDescent="0.2">
      <c r="A32" s="1">
        <f>Лист1!H33</f>
        <v>7</v>
      </c>
      <c r="B32" s="1">
        <f>Лист1!H33/Лист1!D33</f>
        <v>0.4375</v>
      </c>
      <c r="C32" s="1">
        <f>IF(LEFT(Лист1!C33,2)="д.",2,IF(LEFT(Лист1!C33,2)="к.",1,0))</f>
        <v>1</v>
      </c>
      <c r="D32" s="1" t="str">
        <f>Лист1!E33</f>
        <v>ИЭиУ</v>
      </c>
      <c r="E32" s="1">
        <f>IF(Лист1!F33="свой",0,1)</f>
        <v>0</v>
      </c>
      <c r="F32" s="1">
        <f>Лист1!D33</f>
        <v>16</v>
      </c>
      <c r="G32" s="1">
        <f>Лист1!G33</f>
        <v>90</v>
      </c>
      <c r="H32" s="1">
        <f>Лист1!I33</f>
        <v>30</v>
      </c>
      <c r="I32" s="1">
        <f>Лист1!J33</f>
        <v>0.68200000000000005</v>
      </c>
      <c r="J32" s="1" t="str">
        <f>HLOOKUP(MAX(Лист1!$K33:$BT33),Лист1!$K33:$BT$238,Лист1!$BU33,FALSE)</f>
        <v>Экономика</v>
      </c>
    </row>
    <row r="33" spans="1:10" x14ac:dyDescent="0.2">
      <c r="A33" s="1">
        <f>Лист1!H34</f>
        <v>7</v>
      </c>
      <c r="B33" s="1">
        <f>Лист1!H34/Лист1!D34</f>
        <v>0.46666666666666667</v>
      </c>
      <c r="C33" s="1">
        <f>IF(LEFT(Лист1!C34,2)="д.",2,IF(LEFT(Лист1!C34,2)="к.",1,0))</f>
        <v>1</v>
      </c>
      <c r="D33" s="1" t="str">
        <f>Лист1!E34</f>
        <v>ИЭиУ</v>
      </c>
      <c r="E33" s="1">
        <f>IF(Лист1!F34="свой",0,1)</f>
        <v>0</v>
      </c>
      <c r="F33" s="1">
        <f>Лист1!D34</f>
        <v>15</v>
      </c>
      <c r="G33" s="1">
        <f>Лист1!G34</f>
        <v>76</v>
      </c>
      <c r="H33" s="1">
        <f>Лист1!I34</f>
        <v>32.9</v>
      </c>
      <c r="I33" s="1">
        <f>Лист1!J34</f>
        <v>0.52500000000000002</v>
      </c>
      <c r="J33" s="1" t="str">
        <f>HLOOKUP(MAX(Лист1!$K34:$BT34),Лист1!$K34:$BT$238,Лист1!$BU34,FALSE)</f>
        <v>Экономика</v>
      </c>
    </row>
    <row r="34" spans="1:10" x14ac:dyDescent="0.2">
      <c r="A34" s="1">
        <f>Лист1!H35</f>
        <v>7</v>
      </c>
      <c r="B34" s="1">
        <f>Лист1!H35/Лист1!D35</f>
        <v>0.53846153846153844</v>
      </c>
      <c r="C34" s="1">
        <f>IF(LEFT(Лист1!C35,2)="д.",2,IF(LEFT(Лист1!C35,2)="к.",1,0))</f>
        <v>1</v>
      </c>
      <c r="D34" s="1" t="str">
        <f>Лист1!E35</f>
        <v>ИЭиУ</v>
      </c>
      <c r="E34" s="1">
        <f>IF(Лист1!F35="свой",0,1)</f>
        <v>0</v>
      </c>
      <c r="F34" s="1">
        <f>Лист1!D35</f>
        <v>13</v>
      </c>
      <c r="G34" s="1">
        <f>Лист1!G35</f>
        <v>132</v>
      </c>
      <c r="H34" s="1">
        <f>Лист1!I35</f>
        <v>19.7</v>
      </c>
      <c r="I34" s="1">
        <f>Лист1!J35</f>
        <v>0.64800000000000002</v>
      </c>
      <c r="J34" s="1" t="str">
        <f>HLOOKUP(MAX(Лист1!$K35:$BT35),Лист1!$K35:$BT$238,Лист1!$BU35,FALSE)</f>
        <v>Экономика</v>
      </c>
    </row>
    <row r="35" spans="1:10" x14ac:dyDescent="0.2">
      <c r="A35" s="1">
        <f>Лист1!H36</f>
        <v>6</v>
      </c>
      <c r="B35" s="1">
        <f>Лист1!H36/Лист1!D36</f>
        <v>0.66666666666666663</v>
      </c>
      <c r="C35" s="1">
        <f>IF(LEFT(Лист1!C36,2)="д.",2,IF(LEFT(Лист1!C36,2)="к.",1,0))</f>
        <v>2</v>
      </c>
      <c r="D35" s="1" t="str">
        <f>Лист1!E36</f>
        <v>ИЭиУ</v>
      </c>
      <c r="E35" s="1">
        <f>IF(Лист1!F36="свой",0,1)</f>
        <v>0</v>
      </c>
      <c r="F35" s="1">
        <f>Лист1!D36</f>
        <v>9</v>
      </c>
      <c r="G35" s="1">
        <f>Лист1!G36</f>
        <v>47</v>
      </c>
      <c r="H35" s="1">
        <f>Лист1!I36</f>
        <v>34</v>
      </c>
      <c r="I35" s="1">
        <f>Лист1!J36</f>
        <v>0.56599999999999995</v>
      </c>
      <c r="J35" s="1" t="str">
        <f>HLOOKUP(MAX(Лист1!$K36:$BT36),Лист1!$K36:$BT$238,Лист1!$BU36,FALSE)</f>
        <v>Экономика</v>
      </c>
    </row>
    <row r="36" spans="1:10" x14ac:dyDescent="0.2">
      <c r="A36" s="1">
        <f>Лист1!H37</f>
        <v>6</v>
      </c>
      <c r="B36" s="1">
        <f>Лист1!H37/Лист1!D37</f>
        <v>0.35294117647058826</v>
      </c>
      <c r="C36" s="1">
        <f>IF(LEFT(Лист1!C37,2)="д.",2,IF(LEFT(Лист1!C37,2)="к.",1,0))</f>
        <v>2</v>
      </c>
      <c r="D36" s="1" t="str">
        <f>Лист1!E37</f>
        <v>ИИ</v>
      </c>
      <c r="E36" s="1">
        <f>IF(Лист1!F37="свой",0,1)</f>
        <v>1</v>
      </c>
      <c r="F36" s="1">
        <f>Лист1!D37</f>
        <v>17</v>
      </c>
      <c r="G36" s="1">
        <f>Лист1!G37</f>
        <v>30</v>
      </c>
      <c r="H36" s="1">
        <f>Лист1!I37</f>
        <v>76.7</v>
      </c>
      <c r="I36" s="1">
        <f>Лист1!J37</f>
        <v>0.61099999999999999</v>
      </c>
      <c r="J36" s="1" t="str">
        <f>HLOOKUP(MAX(Лист1!$K37:$BT37),Лист1!$K37:$BT$238,Лист1!$BU37,FALSE)</f>
        <v>Сх</v>
      </c>
    </row>
    <row r="37" spans="1:10" x14ac:dyDescent="0.2">
      <c r="A37" s="1">
        <f>Лист1!H38</f>
        <v>6</v>
      </c>
      <c r="B37" s="1">
        <f>Лист1!H38/Лист1!D38</f>
        <v>0.6</v>
      </c>
      <c r="C37" s="1">
        <f>IF(LEFT(Лист1!C38,2)="д.",2,IF(LEFT(Лист1!C38,2)="к.",1,0))</f>
        <v>1</v>
      </c>
      <c r="D37" s="1" t="str">
        <f>Лист1!E38</f>
        <v>ИЭиУ</v>
      </c>
      <c r="E37" s="1">
        <f>IF(Лист1!F38="свой",0,1)</f>
        <v>0</v>
      </c>
      <c r="F37" s="1">
        <f>Лист1!D38</f>
        <v>10</v>
      </c>
      <c r="G37" s="1">
        <f>Лист1!G38</f>
        <v>47</v>
      </c>
      <c r="H37" s="1">
        <f>Лист1!I38</f>
        <v>59.6</v>
      </c>
      <c r="I37" s="1">
        <f>Лист1!J38</f>
        <v>0.40400000000000003</v>
      </c>
      <c r="J37" s="1" t="str">
        <f>HLOOKUP(MAX(Лист1!$K38:$BT38),Лист1!$K38:$BT$238,Лист1!$BU38,FALSE)</f>
        <v>Экономика</v>
      </c>
    </row>
    <row r="38" spans="1:10" x14ac:dyDescent="0.2">
      <c r="A38" s="1">
        <f>Лист1!H39</f>
        <v>6</v>
      </c>
      <c r="B38" s="1">
        <f>Лист1!H39/Лист1!D39</f>
        <v>0.42857142857142855</v>
      </c>
      <c r="C38" s="1">
        <f>IF(LEFT(Лист1!C39,2)="д.",2,IF(LEFT(Лист1!C39,2)="к.",1,0))</f>
        <v>2</v>
      </c>
      <c r="D38" s="1" t="str">
        <f>Лист1!E39</f>
        <v>ИИ</v>
      </c>
      <c r="E38" s="1">
        <f>IF(Лист1!F39="свой",0,1)</f>
        <v>1</v>
      </c>
      <c r="F38" s="1">
        <f>Лист1!D39</f>
        <v>14</v>
      </c>
      <c r="G38" s="1">
        <f>Лист1!G39</f>
        <v>22</v>
      </c>
      <c r="H38" s="1">
        <f>Лист1!I39</f>
        <v>59.1</v>
      </c>
      <c r="I38" s="1">
        <f>Лист1!J39</f>
        <v>0.47199999999999998</v>
      </c>
      <c r="J38" s="1" t="str">
        <f>HLOOKUP(MAX(Лист1!$K39:$BT39),Лист1!$K39:$BT$238,Лист1!$BU39,FALSE)</f>
        <v>Сх</v>
      </c>
    </row>
    <row r="39" spans="1:10" x14ac:dyDescent="0.2">
      <c r="A39" s="1">
        <f>Лист1!H40</f>
        <v>6</v>
      </c>
      <c r="B39" s="1">
        <f>Лист1!H40/Лист1!D40</f>
        <v>0.4</v>
      </c>
      <c r="C39" s="1">
        <f>IF(LEFT(Лист1!C40,2)="д.",2,IF(LEFT(Лист1!C40,2)="к.",1,0))</f>
        <v>1</v>
      </c>
      <c r="D39" s="1" t="str">
        <f>Лист1!E40</f>
        <v>ИЭиУ</v>
      </c>
      <c r="E39" s="1">
        <f>IF(Лист1!F40="свой",0,1)</f>
        <v>0</v>
      </c>
      <c r="F39" s="1">
        <f>Лист1!D40</f>
        <v>15</v>
      </c>
      <c r="G39" s="1">
        <f>Лист1!G40</f>
        <v>71</v>
      </c>
      <c r="H39" s="1">
        <f>Лист1!I40</f>
        <v>35.200000000000003</v>
      </c>
      <c r="I39" s="1">
        <f>Лист1!J40</f>
        <v>0.64800000000000002</v>
      </c>
      <c r="J39" s="1" t="str">
        <f>HLOOKUP(MAX(Лист1!$K40:$BT40),Лист1!$K40:$BT$238,Лист1!$BU40,FALSE)</f>
        <v>Экономика</v>
      </c>
    </row>
    <row r="40" spans="1:10" x14ac:dyDescent="0.2">
      <c r="A40" s="1">
        <f>Лист1!H41</f>
        <v>6</v>
      </c>
      <c r="B40" s="1">
        <f>Лист1!H41/Лист1!D41</f>
        <v>1</v>
      </c>
      <c r="C40" s="1">
        <f>IF(LEFT(Лист1!C41,2)="д.",2,IF(LEFT(Лист1!C41,2)="к.",1,0))</f>
        <v>0</v>
      </c>
      <c r="D40" s="1" t="str">
        <f>Лист1!E41</f>
        <v>ИТиСС</v>
      </c>
      <c r="E40" s="1">
        <f>IF(Лист1!F41="свой",0,1)</f>
        <v>0</v>
      </c>
      <c r="F40" s="1">
        <f>Лист1!D41</f>
        <v>6</v>
      </c>
      <c r="G40" s="1">
        <f>Лист1!G41</f>
        <v>18</v>
      </c>
      <c r="H40" s="1">
        <f>Лист1!I41</f>
        <v>55.6</v>
      </c>
      <c r="I40" s="1">
        <f>Лист1!J41</f>
        <v>0.61899999999999999</v>
      </c>
      <c r="J40" s="1" t="str">
        <f>HLOOKUP(MAX(Лист1!$K41:$BT41),Лист1!$K41:$BT$238,Лист1!$BU41,FALSE)</f>
        <v>Экономика</v>
      </c>
    </row>
    <row r="41" spans="1:10" x14ac:dyDescent="0.2">
      <c r="A41" s="1">
        <f>Лист1!H42</f>
        <v>6</v>
      </c>
      <c r="B41" s="1">
        <f>Лист1!H42/Лист1!D42</f>
        <v>0.8571428571428571</v>
      </c>
      <c r="C41" s="1">
        <f>IF(LEFT(Лист1!C42,2)="д.",2,IF(LEFT(Лист1!C42,2)="к.",1,0))</f>
        <v>0</v>
      </c>
      <c r="D41" s="1" t="str">
        <f>Лист1!E42</f>
        <v>ИТиСС</v>
      </c>
      <c r="E41" s="1">
        <f>IF(Лист1!F42="свой",0,1)</f>
        <v>0</v>
      </c>
      <c r="F41" s="1">
        <f>Лист1!D42</f>
        <v>7</v>
      </c>
      <c r="G41" s="1">
        <f>Лист1!G42</f>
        <v>73</v>
      </c>
      <c r="H41" s="1">
        <f>Лист1!I42</f>
        <v>24.7</v>
      </c>
      <c r="I41" s="1">
        <f>Лист1!J42</f>
        <v>0.59</v>
      </c>
      <c r="J41" s="1" t="str">
        <f>HLOOKUP(MAX(Лист1!$K42:$BT42),Лист1!$K42:$BT$238,Лист1!$BU42,FALSE)</f>
        <v>Экономика</v>
      </c>
    </row>
    <row r="42" spans="1:10" x14ac:dyDescent="0.2">
      <c r="A42" s="1">
        <f>Лист1!H43</f>
        <v>6</v>
      </c>
      <c r="B42" s="1">
        <f>Лист1!H43/Лист1!D43</f>
        <v>0.54545454545454541</v>
      </c>
      <c r="C42" s="1">
        <f>IF(LEFT(Лист1!C43,2)="д.",2,IF(LEFT(Лист1!C43,2)="к.",1,0))</f>
        <v>0</v>
      </c>
      <c r="D42" s="1" t="str">
        <f>Лист1!E43</f>
        <v>ИТСиТ</v>
      </c>
      <c r="E42" s="1">
        <f>IF(Лист1!F43="свой",0,1)</f>
        <v>1</v>
      </c>
      <c r="F42" s="1">
        <f>Лист1!D43</f>
        <v>11</v>
      </c>
      <c r="G42" s="1">
        <f>Лист1!G43</f>
        <v>57</v>
      </c>
      <c r="H42" s="1">
        <f>Лист1!I43</f>
        <v>47.4</v>
      </c>
      <c r="I42" s="1">
        <f>Лист1!J43</f>
        <v>0.502</v>
      </c>
      <c r="J42" s="1" t="str">
        <f>HLOOKUP(MAX(Лист1!$K43:$BT43),Лист1!$K43:$BT$238,Лист1!$BU43,FALSE)</f>
        <v>Экономика</v>
      </c>
    </row>
    <row r="43" spans="1:10" x14ac:dyDescent="0.2">
      <c r="A43" s="1">
        <f>Лист1!H44</f>
        <v>6</v>
      </c>
      <c r="B43" s="1">
        <f>Лист1!H44/Лист1!D44</f>
        <v>0.75</v>
      </c>
      <c r="C43" s="1">
        <f>IF(LEFT(Лист1!C44,2)="д.",2,IF(LEFT(Лист1!C44,2)="к.",1,0))</f>
        <v>1</v>
      </c>
      <c r="D43" s="1" t="str">
        <f>Лист1!E44</f>
        <v>ИЭиУ</v>
      </c>
      <c r="E43" s="1">
        <f>IF(Лист1!F44="свой",0,1)</f>
        <v>1</v>
      </c>
      <c r="F43" s="1">
        <f>Лист1!D44</f>
        <v>8</v>
      </c>
      <c r="G43" s="1">
        <f>Лист1!G44</f>
        <v>71</v>
      </c>
      <c r="H43" s="1">
        <f>Лист1!I44</f>
        <v>35.200000000000003</v>
      </c>
      <c r="I43" s="1">
        <f>Лист1!J44</f>
        <v>0.374</v>
      </c>
      <c r="J43" s="1" t="str">
        <f>HLOOKUP(MAX(Лист1!$K44:$BT44),Лист1!$K44:$BT$238,Лист1!$BU44,FALSE)</f>
        <v>Экономика</v>
      </c>
    </row>
    <row r="44" spans="1:10" x14ac:dyDescent="0.2">
      <c r="A44" s="1">
        <f>Лист1!H45</f>
        <v>6</v>
      </c>
      <c r="B44" s="1">
        <f>Лист1!H45/Лист1!D45</f>
        <v>0.66666666666666663</v>
      </c>
      <c r="C44" s="1">
        <f>IF(LEFT(Лист1!C45,2)="д.",2,IF(LEFT(Лист1!C45,2)="к.",1,0))</f>
        <v>1</v>
      </c>
      <c r="D44" s="1" t="str">
        <f>Лист1!E45</f>
        <v>ИТиСС</v>
      </c>
      <c r="E44" s="1">
        <f>IF(Лист1!F45="свой",0,1)</f>
        <v>0</v>
      </c>
      <c r="F44" s="1">
        <f>Лист1!D45</f>
        <v>9</v>
      </c>
      <c r="G44" s="1">
        <f>Лист1!G45</f>
        <v>26</v>
      </c>
      <c r="H44" s="1">
        <f>Лист1!I45</f>
        <v>57.7</v>
      </c>
      <c r="I44" s="1">
        <f>Лист1!J45</f>
        <v>0.60899999999999999</v>
      </c>
      <c r="J44" s="1" t="str">
        <f>HLOOKUP(MAX(Лист1!$K45:$BT45),Лист1!$K45:$BT$238,Лист1!$BU45,FALSE)</f>
        <v>Экономика</v>
      </c>
    </row>
    <row r="45" spans="1:10" x14ac:dyDescent="0.2">
      <c r="A45" s="1">
        <f>Лист1!H46</f>
        <v>6</v>
      </c>
      <c r="B45" s="1">
        <f>Лист1!H46/Лист1!D46</f>
        <v>0.66666666666666663</v>
      </c>
      <c r="C45" s="1">
        <f>IF(LEFT(Лист1!C46,2)="д.",2,IF(LEFT(Лист1!C46,2)="к.",1,0))</f>
        <v>0</v>
      </c>
      <c r="D45" s="1" t="str">
        <f>Лист1!E46</f>
        <v>ИТСиТ</v>
      </c>
      <c r="E45" s="1">
        <f>IF(Лист1!F46="свой",0,1)</f>
        <v>0</v>
      </c>
      <c r="F45" s="1">
        <f>Лист1!D46</f>
        <v>9</v>
      </c>
      <c r="G45" s="1">
        <f>Лист1!G46</f>
        <v>46</v>
      </c>
      <c r="H45" s="1">
        <f>Лист1!I46</f>
        <v>45.7</v>
      </c>
      <c r="I45" s="1">
        <f>Лист1!J46</f>
        <v>0.56599999999999995</v>
      </c>
      <c r="J45" s="1" t="str">
        <f>HLOOKUP(MAX(Лист1!$K46:$BT46),Лист1!$K46:$BT$238,Лист1!$BU46,FALSE)</f>
        <v>Сх</v>
      </c>
    </row>
    <row r="46" spans="1:10" x14ac:dyDescent="0.2">
      <c r="A46" s="1">
        <f>Лист1!H47</f>
        <v>6</v>
      </c>
      <c r="B46" s="1">
        <f>Лист1!H47/Лист1!D47</f>
        <v>0.375</v>
      </c>
      <c r="C46" s="1">
        <f>IF(LEFT(Лист1!C47,2)="д.",2,IF(LEFT(Лист1!C47,2)="к.",1,0))</f>
        <v>1</v>
      </c>
      <c r="D46" s="1" t="str">
        <f>Лист1!E47</f>
        <v>ИЭиУ</v>
      </c>
      <c r="E46" s="1">
        <f>IF(Лист1!F47="свой",0,1)</f>
        <v>0</v>
      </c>
      <c r="F46" s="1">
        <f>Лист1!D47</f>
        <v>16</v>
      </c>
      <c r="G46" s="1">
        <f>Лист1!G47</f>
        <v>70</v>
      </c>
      <c r="H46" s="1">
        <f>Лист1!I47</f>
        <v>41.4</v>
      </c>
      <c r="I46" s="1">
        <f>Лист1!J47</f>
        <v>0.44800000000000001</v>
      </c>
      <c r="J46" s="1" t="str">
        <f>HLOOKUP(MAX(Лист1!$K47:$BT47),Лист1!$K47:$BT$238,Лист1!$BU47,FALSE)</f>
        <v>Экономика</v>
      </c>
    </row>
    <row r="47" spans="1:10" x14ac:dyDescent="0.2">
      <c r="A47" s="1">
        <f>Лист1!H48</f>
        <v>6</v>
      </c>
      <c r="B47" s="1">
        <f>Лист1!H48/Лист1!D48</f>
        <v>0.4</v>
      </c>
      <c r="C47" s="1">
        <f>IF(LEFT(Лист1!C48,2)="д.",2,IF(LEFT(Лист1!C48,2)="к.",1,0))</f>
        <v>1</v>
      </c>
      <c r="D47" s="1" t="str">
        <f>Лист1!E48</f>
        <v>ИЭиУ</v>
      </c>
      <c r="E47" s="1">
        <f>IF(Лист1!F48="свой",0,1)</f>
        <v>0</v>
      </c>
      <c r="F47" s="1">
        <f>Лист1!D48</f>
        <v>15</v>
      </c>
      <c r="G47" s="1">
        <f>Лист1!G48</f>
        <v>76</v>
      </c>
      <c r="H47" s="1">
        <f>Лист1!I48</f>
        <v>28.9</v>
      </c>
      <c r="I47" s="1">
        <f>Лист1!J48</f>
        <v>0.63200000000000001</v>
      </c>
      <c r="J47" s="1" t="str">
        <f>HLOOKUP(MAX(Лист1!$K48:$BT48),Лист1!$K48:$BT$238,Лист1!$BU48,FALSE)</f>
        <v>Экономика</v>
      </c>
    </row>
    <row r="48" spans="1:10" x14ac:dyDescent="0.2">
      <c r="A48" s="1">
        <f>Лист1!H49</f>
        <v>6</v>
      </c>
      <c r="B48" s="1">
        <f>Лист1!H49/Лист1!D49</f>
        <v>0.54545454545454541</v>
      </c>
      <c r="C48" s="1">
        <f>IF(LEFT(Лист1!C49,2)="д.",2,IF(LEFT(Лист1!C49,2)="к.",1,0))</f>
        <v>1</v>
      </c>
      <c r="D48" s="1" t="str">
        <f>Лист1!E49</f>
        <v>ИЭиУ</v>
      </c>
      <c r="E48" s="1">
        <f>IF(Лист1!F49="свой",0,1)</f>
        <v>0</v>
      </c>
      <c r="F48" s="1">
        <f>Лист1!D49</f>
        <v>11</v>
      </c>
      <c r="G48" s="1">
        <f>Лист1!G49</f>
        <v>81</v>
      </c>
      <c r="H48" s="1">
        <f>Лист1!I49</f>
        <v>27.2</v>
      </c>
      <c r="I48" s="1">
        <f>Лист1!J49</f>
        <v>0.54200000000000004</v>
      </c>
      <c r="J48" s="1" t="str">
        <f>HLOOKUP(MAX(Лист1!$K49:$BT49),Лист1!$K49:$BT$238,Лист1!$BU49,FALSE)</f>
        <v>Экономика</v>
      </c>
    </row>
    <row r="49" spans="1:10" x14ac:dyDescent="0.2">
      <c r="A49" s="1">
        <f>Лист1!H50</f>
        <v>6</v>
      </c>
      <c r="B49" s="1">
        <f>Лист1!H50/Лист1!D50</f>
        <v>0.46153846153846156</v>
      </c>
      <c r="C49" s="1">
        <f>IF(LEFT(Лист1!C50,2)="д.",2,IF(LEFT(Лист1!C50,2)="к.",1,0))</f>
        <v>1</v>
      </c>
      <c r="D49" s="1" t="str">
        <f>Лист1!E50</f>
        <v>ИИ</v>
      </c>
      <c r="E49" s="1">
        <f>IF(Лист1!F50="свой",0,1)</f>
        <v>0</v>
      </c>
      <c r="F49" s="1">
        <f>Лист1!D50</f>
        <v>13</v>
      </c>
      <c r="G49" s="1">
        <f>Лист1!G50</f>
        <v>49</v>
      </c>
      <c r="H49" s="1">
        <f>Лист1!I50</f>
        <v>42.9</v>
      </c>
      <c r="I49" s="1">
        <f>Лист1!J50</f>
        <v>0.54400000000000004</v>
      </c>
      <c r="J49" s="1" t="str">
        <f>HLOOKUP(MAX(Лист1!$K50:$BT50),Лист1!$K50:$BT$238,Лист1!$BU50,FALSE)</f>
        <v>Сх</v>
      </c>
    </row>
    <row r="50" spans="1:10" x14ac:dyDescent="0.2">
      <c r="A50" s="1">
        <f>Лист1!H51</f>
        <v>6</v>
      </c>
      <c r="B50" s="1">
        <f>Лист1!H51/Лист1!D51</f>
        <v>0.66666666666666663</v>
      </c>
      <c r="C50" s="1">
        <f>IF(LEFT(Лист1!C51,2)="д.",2,IF(LEFT(Лист1!C51,2)="к.",1,0))</f>
        <v>0</v>
      </c>
      <c r="D50" s="1" t="str">
        <f>Лист1!E51</f>
        <v>ИЭиУ</v>
      </c>
      <c r="E50" s="1">
        <f>IF(Лист1!F51="свой",0,1)</f>
        <v>0</v>
      </c>
      <c r="F50" s="1">
        <f>Лист1!D51</f>
        <v>9</v>
      </c>
      <c r="G50" s="1">
        <f>Лист1!G51</f>
        <v>27</v>
      </c>
      <c r="H50" s="1">
        <f>Лист1!I51</f>
        <v>40.700000000000003</v>
      </c>
      <c r="I50" s="1">
        <f>Лист1!J51</f>
        <v>0.629</v>
      </c>
      <c r="J50" s="1" t="str">
        <f>HLOOKUP(MAX(Лист1!$K51:$BT51),Лист1!$K51:$BT$238,Лист1!$BU51,FALSE)</f>
        <v>Экономика</v>
      </c>
    </row>
    <row r="51" spans="1:10" x14ac:dyDescent="0.2">
      <c r="A51" s="1">
        <f>Лист1!H52</f>
        <v>6</v>
      </c>
      <c r="B51" s="1">
        <f>Лист1!H52/Лист1!D52</f>
        <v>0.8571428571428571</v>
      </c>
      <c r="C51" s="1">
        <f>IF(LEFT(Лист1!C52,2)="д.",2,IF(LEFT(Лист1!C52,2)="к.",1,0))</f>
        <v>1</v>
      </c>
      <c r="D51" s="1" t="str">
        <f>Лист1!E52</f>
        <v>ИТиСС</v>
      </c>
      <c r="E51" s="1">
        <f>IF(Лист1!F52="свой",0,1)</f>
        <v>0</v>
      </c>
      <c r="F51" s="1">
        <f>Лист1!D52</f>
        <v>7</v>
      </c>
      <c r="G51" s="1">
        <f>Лист1!G52</f>
        <v>42</v>
      </c>
      <c r="H51" s="1">
        <f>Лист1!I52</f>
        <v>38.1</v>
      </c>
      <c r="I51" s="1">
        <f>Лист1!J52</f>
        <v>0.65900000000000003</v>
      </c>
      <c r="J51" s="1" t="str">
        <f>HLOOKUP(MAX(Лист1!$K52:$BT52),Лист1!$K52:$BT$238,Лист1!$BU52,FALSE)</f>
        <v>Экономика</v>
      </c>
    </row>
    <row r="52" spans="1:10" x14ac:dyDescent="0.2">
      <c r="A52" s="1">
        <f>Лист1!H53</f>
        <v>6</v>
      </c>
      <c r="B52" s="1">
        <f>Лист1!H53/Лист1!D53</f>
        <v>0.6</v>
      </c>
      <c r="C52" s="1">
        <f>IF(LEFT(Лист1!C53,2)="д.",2,IF(LEFT(Лист1!C53,2)="к.",1,0))</f>
        <v>0</v>
      </c>
      <c r="D52" s="1" t="str">
        <f>Лист1!E53</f>
        <v>ИЭиУ</v>
      </c>
      <c r="E52" s="1">
        <f>IF(Лист1!F53="свой",0,1)</f>
        <v>0</v>
      </c>
      <c r="F52" s="1">
        <f>Лист1!D53</f>
        <v>10</v>
      </c>
      <c r="G52" s="1">
        <f>Лист1!G53</f>
        <v>73</v>
      </c>
      <c r="H52" s="1">
        <f>Лист1!I53</f>
        <v>24.7</v>
      </c>
      <c r="I52" s="1">
        <f>Лист1!J53</f>
        <v>0.67200000000000004</v>
      </c>
      <c r="J52" s="1" t="str">
        <f>HLOOKUP(MAX(Лист1!$K53:$BT53),Лист1!$K53:$BT$238,Лист1!$BU53,FALSE)</f>
        <v>Экономика</v>
      </c>
    </row>
    <row r="53" spans="1:10" x14ac:dyDescent="0.2">
      <c r="A53" s="1">
        <f>Лист1!H54</f>
        <v>6</v>
      </c>
      <c r="B53" s="1">
        <f>Лист1!H54/Лист1!D54</f>
        <v>0.75</v>
      </c>
      <c r="C53" s="1">
        <f>IF(LEFT(Лист1!C54,2)="д.",2,IF(LEFT(Лист1!C54,2)="к.",1,0))</f>
        <v>0</v>
      </c>
      <c r="D53" s="1" t="str">
        <f>Лист1!E54</f>
        <v>ИЭиУ</v>
      </c>
      <c r="E53" s="1">
        <f>IF(Лист1!F54="свой",0,1)</f>
        <v>0</v>
      </c>
      <c r="F53" s="1">
        <f>Лист1!D54</f>
        <v>8</v>
      </c>
      <c r="G53" s="1">
        <f>Лист1!G54</f>
        <v>18</v>
      </c>
      <c r="H53" s="1">
        <f>Лист1!I54</f>
        <v>44.4</v>
      </c>
      <c r="I53" s="1">
        <f>Лист1!J54</f>
        <v>0.54100000000000004</v>
      </c>
      <c r="J53" s="1" t="str">
        <f>HLOOKUP(MAX(Лист1!$K54:$BT54),Лист1!$K54:$BT$238,Лист1!$BU54,FALSE)</f>
        <v>Педагогика</v>
      </c>
    </row>
    <row r="54" spans="1:10" x14ac:dyDescent="0.2">
      <c r="A54" s="1">
        <f>Лист1!H55</f>
        <v>5</v>
      </c>
      <c r="B54" s="1">
        <f>Лист1!H55/Лист1!D55</f>
        <v>0.5</v>
      </c>
      <c r="C54" s="1">
        <f>IF(LEFT(Лист1!C55,2)="д.",2,IF(LEFT(Лист1!C55,2)="к.",1,0))</f>
        <v>2</v>
      </c>
      <c r="D54" s="1" t="str">
        <f>Лист1!E55</f>
        <v>ИИ</v>
      </c>
      <c r="E54" s="1">
        <f>IF(Лист1!F55="свой",0,1)</f>
        <v>0</v>
      </c>
      <c r="F54" s="1">
        <f>Лист1!D55</f>
        <v>10</v>
      </c>
      <c r="G54" s="1">
        <f>Лист1!G55</f>
        <v>84</v>
      </c>
      <c r="H54" s="1">
        <f>Лист1!I55</f>
        <v>51.2</v>
      </c>
      <c r="I54" s="1">
        <f>Лист1!J55</f>
        <v>0.48899999999999999</v>
      </c>
      <c r="J54" s="1" t="str">
        <f>HLOOKUP(MAX(Лист1!$K55:$BT55),Лист1!$K55:$BT$238,Лист1!$BU55,FALSE)</f>
        <v>Сх</v>
      </c>
    </row>
    <row r="55" spans="1:10" x14ac:dyDescent="0.2">
      <c r="A55" s="1">
        <f>Лист1!H56</f>
        <v>5</v>
      </c>
      <c r="B55" s="1">
        <f>Лист1!H56/Лист1!D56</f>
        <v>0.41666666666666669</v>
      </c>
      <c r="C55" s="1">
        <f>IF(LEFT(Лист1!C56,2)="д.",2,IF(LEFT(Лист1!C56,2)="к.",1,0))</f>
        <v>1</v>
      </c>
      <c r="D55" s="1" t="str">
        <f>Лист1!E56</f>
        <v>ИПТиД</v>
      </c>
      <c r="E55" s="1">
        <f>IF(Лист1!F56="свой",0,1)</f>
        <v>0</v>
      </c>
      <c r="F55" s="1">
        <f>Лист1!D56</f>
        <v>12</v>
      </c>
      <c r="G55" s="1">
        <f>Лист1!G56</f>
        <v>26</v>
      </c>
      <c r="H55" s="1">
        <f>Лист1!I56</f>
        <v>50</v>
      </c>
      <c r="I55" s="1">
        <f>Лист1!J56</f>
        <v>0.52900000000000003</v>
      </c>
      <c r="J55" s="1" t="str">
        <f>HLOOKUP(MAX(Лист1!$K56:$BT56),Лист1!$K56:$BT$238,Лист1!$BU56,FALSE)</f>
        <v>Сх</v>
      </c>
    </row>
    <row r="56" spans="1:10" x14ac:dyDescent="0.2">
      <c r="A56" s="1">
        <f>Лист1!H57</f>
        <v>5</v>
      </c>
      <c r="B56" s="1">
        <f>Лист1!H57/Лист1!D57</f>
        <v>0.55555555555555558</v>
      </c>
      <c r="C56" s="1">
        <f>IF(LEFT(Лист1!C57,2)="д.",2,IF(LEFT(Лист1!C57,2)="к.",1,0))</f>
        <v>2</v>
      </c>
      <c r="D56" s="1" t="str">
        <f>Лист1!E57</f>
        <v>ИПТиД</v>
      </c>
      <c r="E56" s="1">
        <f>IF(Лист1!F57="свой",0,1)</f>
        <v>1</v>
      </c>
      <c r="F56" s="1">
        <f>Лист1!D57</f>
        <v>9</v>
      </c>
      <c r="G56" s="1">
        <f>Лист1!G57</f>
        <v>37</v>
      </c>
      <c r="H56" s="1">
        <f>Лист1!I57</f>
        <v>45.9</v>
      </c>
      <c r="I56" s="1">
        <f>Лист1!J57</f>
        <v>0.64300000000000002</v>
      </c>
      <c r="J56" s="1" t="str">
        <f>HLOOKUP(MAX(Лист1!$K57:$BT57),Лист1!$K57:$BT$238,Лист1!$BU57,FALSE)</f>
        <v>Экономика</v>
      </c>
    </row>
    <row r="57" spans="1:10" x14ac:dyDescent="0.2">
      <c r="A57" s="1">
        <f>Лист1!H58</f>
        <v>5</v>
      </c>
      <c r="B57" s="1">
        <f>Лист1!H58/Лист1!D58</f>
        <v>0.38461538461538464</v>
      </c>
      <c r="C57" s="1">
        <f>IF(LEFT(Лист1!C58,2)="д.",2,IF(LEFT(Лист1!C58,2)="к.",1,0))</f>
        <v>1</v>
      </c>
      <c r="D57" s="1" t="str">
        <f>Лист1!E58</f>
        <v>ИИ</v>
      </c>
      <c r="E57" s="1">
        <f>IF(Лист1!F58="свой",0,1)</f>
        <v>0</v>
      </c>
      <c r="F57" s="1">
        <f>Лист1!D58</f>
        <v>13</v>
      </c>
      <c r="G57" s="1">
        <f>Лист1!G58</f>
        <v>55</v>
      </c>
      <c r="H57" s="1">
        <f>Лист1!I58</f>
        <v>40</v>
      </c>
      <c r="I57" s="1">
        <f>Лист1!J58</f>
        <v>0.58699999999999997</v>
      </c>
      <c r="J57" s="1" t="str">
        <f>HLOOKUP(MAX(Лист1!$K58:$BT58),Лист1!$K58:$BT$238,Лист1!$BU58,FALSE)</f>
        <v>Сх</v>
      </c>
    </row>
    <row r="58" spans="1:10" x14ac:dyDescent="0.2">
      <c r="A58" s="1">
        <f>Лист1!H59</f>
        <v>5</v>
      </c>
      <c r="B58" s="1">
        <f>Лист1!H59/Лист1!D59</f>
        <v>0.83333333333333337</v>
      </c>
      <c r="C58" s="1">
        <f>IF(LEFT(Лист1!C59,2)="д.",2,IF(LEFT(Лист1!C59,2)="к.",1,0))</f>
        <v>0</v>
      </c>
      <c r="D58" s="1" t="str">
        <f>Лист1!E59</f>
        <v>ИТиСС</v>
      </c>
      <c r="E58" s="1">
        <f>IF(Лист1!F59="свой",0,1)</f>
        <v>0</v>
      </c>
      <c r="F58" s="1">
        <f>Лист1!D59</f>
        <v>6</v>
      </c>
      <c r="G58" s="1">
        <f>Лист1!G59</f>
        <v>38</v>
      </c>
      <c r="H58" s="1">
        <f>Лист1!I59</f>
        <v>34.200000000000003</v>
      </c>
      <c r="I58" s="1">
        <f>Лист1!J59</f>
        <v>0.75600000000000001</v>
      </c>
      <c r="J58" s="1" t="str">
        <f>HLOOKUP(MAX(Лист1!$K59:$BT59),Лист1!$K59:$BT$238,Лист1!$BU59,FALSE)</f>
        <v>Энергетика</v>
      </c>
    </row>
    <row r="59" spans="1:10" x14ac:dyDescent="0.2">
      <c r="A59" s="1">
        <f>Лист1!H60</f>
        <v>5</v>
      </c>
      <c r="B59" s="1">
        <f>Лист1!H60/Лист1!D60</f>
        <v>0.33333333333333331</v>
      </c>
      <c r="C59" s="1">
        <f>IF(LEFT(Лист1!C60,2)="д.",2,IF(LEFT(Лист1!C60,2)="к.",1,0))</f>
        <v>1</v>
      </c>
      <c r="D59" s="1" t="str">
        <f>Лист1!E60</f>
        <v>ИЭиУ</v>
      </c>
      <c r="E59" s="1">
        <f>IF(Лист1!F60="свой",0,1)</f>
        <v>1</v>
      </c>
      <c r="F59" s="1">
        <f>Лист1!D60</f>
        <v>15</v>
      </c>
      <c r="G59" s="1">
        <f>Лист1!G60</f>
        <v>37</v>
      </c>
      <c r="H59" s="1">
        <f>Лист1!I60</f>
        <v>43.2</v>
      </c>
      <c r="I59" s="1">
        <f>Лист1!J60</f>
        <v>0.40100000000000002</v>
      </c>
      <c r="J59" s="1" t="str">
        <f>HLOOKUP(MAX(Лист1!$K60:$BT60),Лист1!$K60:$BT$238,Лист1!$BU60,FALSE)</f>
        <v>Экономика</v>
      </c>
    </row>
    <row r="60" spans="1:10" x14ac:dyDescent="0.2">
      <c r="A60" s="1">
        <f>Лист1!H61</f>
        <v>5</v>
      </c>
      <c r="B60" s="1">
        <f>Лист1!H61/Лист1!D61</f>
        <v>0.38461538461538464</v>
      </c>
      <c r="C60" s="1">
        <f>IF(LEFT(Лист1!C61,2)="д.",2,IF(LEFT(Лист1!C61,2)="к.",1,0))</f>
        <v>1</v>
      </c>
      <c r="D60" s="1" t="str">
        <f>Лист1!E61</f>
        <v>ИЭиУ</v>
      </c>
      <c r="E60" s="1">
        <f>IF(Лист1!F61="свой",0,1)</f>
        <v>0</v>
      </c>
      <c r="F60" s="1">
        <f>Лист1!D61</f>
        <v>13</v>
      </c>
      <c r="G60" s="1">
        <f>Лист1!G61</f>
        <v>63</v>
      </c>
      <c r="H60" s="1">
        <f>Лист1!I61</f>
        <v>23.8</v>
      </c>
      <c r="I60" s="1">
        <f>Лист1!J61</f>
        <v>0.66400000000000003</v>
      </c>
      <c r="J60" s="1" t="str">
        <f>HLOOKUP(MAX(Лист1!$K61:$BT61),Лист1!$K61:$BT$238,Лист1!$BU61,FALSE)</f>
        <v>Экономика</v>
      </c>
    </row>
    <row r="61" spans="1:10" x14ac:dyDescent="0.2">
      <c r="A61" s="1">
        <f>Лист1!H62</f>
        <v>5</v>
      </c>
      <c r="B61" s="1">
        <f>Лист1!H62/Лист1!D62</f>
        <v>0.55555555555555558</v>
      </c>
      <c r="C61" s="1">
        <f>IF(LEFT(Лист1!C62,2)="д.",2,IF(LEFT(Лист1!C62,2)="к.",1,0))</f>
        <v>1</v>
      </c>
      <c r="D61" s="1" t="str">
        <f>Лист1!E62</f>
        <v>ИЭиУ</v>
      </c>
      <c r="E61" s="1">
        <f>IF(Лист1!F62="свой",0,1)</f>
        <v>0</v>
      </c>
      <c r="F61" s="1">
        <f>Лист1!D62</f>
        <v>9</v>
      </c>
      <c r="G61" s="1">
        <f>Лист1!G62</f>
        <v>58</v>
      </c>
      <c r="H61" s="1">
        <f>Лист1!I62</f>
        <v>48.3</v>
      </c>
      <c r="I61" s="1">
        <f>Лист1!J62</f>
        <v>0.36899999999999999</v>
      </c>
      <c r="J61" s="1" t="str">
        <f>HLOOKUP(MAX(Лист1!$K62:$BT62),Лист1!$K62:$BT$238,Лист1!$BU62,FALSE)</f>
        <v>Экономика</v>
      </c>
    </row>
    <row r="62" spans="1:10" x14ac:dyDescent="0.2">
      <c r="A62" s="1">
        <f>Лист1!H63</f>
        <v>5</v>
      </c>
      <c r="B62" s="1">
        <f>Лист1!H63/Лист1!D63</f>
        <v>0.41666666666666669</v>
      </c>
      <c r="C62" s="1">
        <f>IF(LEFT(Лист1!C63,2)="д.",2,IF(LEFT(Лист1!C63,2)="к.",1,0))</f>
        <v>1</v>
      </c>
      <c r="D62" s="1" t="str">
        <f>Лист1!E63</f>
        <v>ИИ</v>
      </c>
      <c r="E62" s="1">
        <f>IF(Лист1!F63="свой",0,1)</f>
        <v>0</v>
      </c>
      <c r="F62" s="1">
        <f>Лист1!D63</f>
        <v>12</v>
      </c>
      <c r="G62" s="1">
        <f>Лист1!G63</f>
        <v>78</v>
      </c>
      <c r="H62" s="1">
        <f>Лист1!I63</f>
        <v>30.8</v>
      </c>
      <c r="I62" s="1">
        <f>Лист1!J63</f>
        <v>0.50600000000000001</v>
      </c>
      <c r="J62" s="1" t="str">
        <f>HLOOKUP(MAX(Лист1!$K63:$BT63),Лист1!$K63:$BT$238,Лист1!$BU63,FALSE)</f>
        <v>Сх</v>
      </c>
    </row>
    <row r="63" spans="1:10" x14ac:dyDescent="0.2">
      <c r="A63" s="1">
        <f>Лист1!H64</f>
        <v>5</v>
      </c>
      <c r="B63" s="1">
        <f>Лист1!H64/Лист1!D64</f>
        <v>0.5</v>
      </c>
      <c r="C63" s="1">
        <f>IF(LEFT(Лист1!C64,2)="д.",2,IF(LEFT(Лист1!C64,2)="к.",1,0))</f>
        <v>1</v>
      </c>
      <c r="D63" s="1" t="str">
        <f>Лист1!E64</f>
        <v>ИТиСС</v>
      </c>
      <c r="E63" s="1">
        <f>IF(Лист1!F64="свой",0,1)</f>
        <v>0</v>
      </c>
      <c r="F63" s="1">
        <f>Лист1!D64</f>
        <v>10</v>
      </c>
      <c r="G63" s="1">
        <f>Лист1!G64</f>
        <v>37</v>
      </c>
      <c r="H63" s="1">
        <f>Лист1!I64</f>
        <v>56.8</v>
      </c>
      <c r="I63" s="1">
        <f>Лист1!J64</f>
        <v>0.623</v>
      </c>
      <c r="J63" s="1" t="str">
        <f>HLOOKUP(MAX(Лист1!$K64:$BT64),Лист1!$K64:$BT$238,Лист1!$BU64,FALSE)</f>
        <v>Экономика</v>
      </c>
    </row>
    <row r="64" spans="1:10" x14ac:dyDescent="0.2">
      <c r="A64" s="1">
        <f>Лист1!H65</f>
        <v>5</v>
      </c>
      <c r="B64" s="1">
        <f>Лист1!H65/Лист1!D65</f>
        <v>0.7142857142857143</v>
      </c>
      <c r="C64" s="1">
        <f>IF(LEFT(Лист1!C65,2)="д.",2,IF(LEFT(Лист1!C65,2)="к.",1,0))</f>
        <v>0</v>
      </c>
      <c r="D64" s="1" t="str">
        <f>Лист1!E65</f>
        <v>ИИ</v>
      </c>
      <c r="E64" s="1">
        <f>IF(Лист1!F65="свой",0,1)</f>
        <v>0</v>
      </c>
      <c r="F64" s="1">
        <f>Лист1!D65</f>
        <v>7</v>
      </c>
      <c r="G64" s="1">
        <f>Лист1!G65</f>
        <v>19</v>
      </c>
      <c r="H64" s="1">
        <f>Лист1!I65</f>
        <v>73.7</v>
      </c>
      <c r="I64" s="1">
        <f>Лист1!J65</f>
        <v>0.59399999999999997</v>
      </c>
      <c r="J64" s="1" t="str">
        <f>HLOOKUP(MAX(Лист1!$K65:$BT65),Лист1!$K65:$BT$238,Лист1!$BU65,FALSE)</f>
        <v>Сх</v>
      </c>
    </row>
    <row r="65" spans="1:10" x14ac:dyDescent="0.2">
      <c r="A65" s="1">
        <f>Лист1!H66</f>
        <v>5</v>
      </c>
      <c r="B65" s="1">
        <f>Лист1!H66/Лист1!D66</f>
        <v>0.38461538461538464</v>
      </c>
      <c r="C65" s="1">
        <f>IF(LEFT(Лист1!C66,2)="д.",2,IF(LEFT(Лист1!C66,2)="к.",1,0))</f>
        <v>1</v>
      </c>
      <c r="D65" s="1" t="str">
        <f>Лист1!E66</f>
        <v>ИЭиУ</v>
      </c>
      <c r="E65" s="1">
        <f>IF(Лист1!F66="свой",0,1)</f>
        <v>0</v>
      </c>
      <c r="F65" s="1">
        <f>Лист1!D66</f>
        <v>13</v>
      </c>
      <c r="G65" s="1">
        <f>Лист1!G66</f>
        <v>91</v>
      </c>
      <c r="H65" s="1">
        <f>Лист1!I66</f>
        <v>12.1</v>
      </c>
      <c r="I65" s="1">
        <f>Лист1!J66</f>
        <v>0.66</v>
      </c>
      <c r="J65" s="1" t="str">
        <f>HLOOKUP(MAX(Лист1!$K66:$BT66),Лист1!$K66:$BT$238,Лист1!$BU66,FALSE)</f>
        <v>Экономика</v>
      </c>
    </row>
    <row r="66" spans="1:10" x14ac:dyDescent="0.2">
      <c r="A66" s="1">
        <f>Лист1!H67</f>
        <v>5</v>
      </c>
      <c r="B66" s="1">
        <f>Лист1!H67/Лист1!D67</f>
        <v>0.35714285714285715</v>
      </c>
      <c r="C66" s="1">
        <f>IF(LEFT(Лист1!C67,2)="д.",2,IF(LEFT(Лист1!C67,2)="к.",1,0))</f>
        <v>1</v>
      </c>
      <c r="D66" s="1" t="str">
        <f>Лист1!E67</f>
        <v>ИЭиУ</v>
      </c>
      <c r="E66" s="1">
        <f>IF(Лист1!F67="свой",0,1)</f>
        <v>0</v>
      </c>
      <c r="F66" s="1">
        <f>Лист1!D67</f>
        <v>14</v>
      </c>
      <c r="G66" s="1">
        <f>Лист1!G67</f>
        <v>93</v>
      </c>
      <c r="H66" s="1">
        <f>Лист1!I67</f>
        <v>18.3</v>
      </c>
      <c r="I66" s="1">
        <f>Лист1!J67</f>
        <v>0.67300000000000004</v>
      </c>
      <c r="J66" s="1" t="str">
        <f>HLOOKUP(MAX(Лист1!$K67:$BT67),Лист1!$K67:$BT$238,Лист1!$BU67,FALSE)</f>
        <v>Экономика</v>
      </c>
    </row>
    <row r="67" spans="1:10" x14ac:dyDescent="0.2">
      <c r="A67" s="1">
        <f>Лист1!H68</f>
        <v>5</v>
      </c>
      <c r="B67" s="1">
        <f>Лист1!H68/Лист1!D68</f>
        <v>0.38461538461538464</v>
      </c>
      <c r="C67" s="1">
        <f>IF(LEFT(Лист1!C68,2)="д.",2,IF(LEFT(Лист1!C68,2)="к.",1,0))</f>
        <v>1</v>
      </c>
      <c r="D67" s="1" t="str">
        <f>Лист1!E68</f>
        <v>ИИ</v>
      </c>
      <c r="E67" s="1">
        <f>IF(Лист1!F68="свой",0,1)</f>
        <v>0</v>
      </c>
      <c r="F67" s="1">
        <f>Лист1!D68</f>
        <v>13</v>
      </c>
      <c r="G67" s="1">
        <f>Лист1!G68</f>
        <v>42</v>
      </c>
      <c r="H67" s="1">
        <f>Лист1!I68</f>
        <v>28.6</v>
      </c>
      <c r="I67" s="1">
        <f>Лист1!J68</f>
        <v>0.47399999999999998</v>
      </c>
      <c r="J67" s="1" t="str">
        <f>HLOOKUP(MAX(Лист1!$K68:$BT68),Лист1!$K68:$BT$238,Лист1!$BU68,FALSE)</f>
        <v>Сх</v>
      </c>
    </row>
    <row r="68" spans="1:10" x14ac:dyDescent="0.2">
      <c r="A68" s="1">
        <f>Лист1!H69</f>
        <v>5</v>
      </c>
      <c r="B68" s="1">
        <f>Лист1!H69/Лист1!D69</f>
        <v>0.35714285714285715</v>
      </c>
      <c r="C68" s="1">
        <f>IF(LEFT(Лист1!C69,2)="д.",2,IF(LEFT(Лист1!C69,2)="к.",1,0))</f>
        <v>0</v>
      </c>
      <c r="D68" s="1" t="str">
        <f>Лист1!E69</f>
        <v>ИЭиУ</v>
      </c>
      <c r="E68" s="1">
        <f>IF(Лист1!F69="свой",0,1)</f>
        <v>0</v>
      </c>
      <c r="F68" s="1">
        <f>Лист1!D69</f>
        <v>14</v>
      </c>
      <c r="G68" s="1">
        <f>Лист1!G69</f>
        <v>39</v>
      </c>
      <c r="H68" s="1">
        <f>Лист1!I69</f>
        <v>35.9</v>
      </c>
      <c r="I68" s="1">
        <f>Лист1!J69</f>
        <v>0.499</v>
      </c>
      <c r="J68" s="1" t="str">
        <f>HLOOKUP(MAX(Лист1!$K69:$BT69),Лист1!$K69:$BT$238,Лист1!$BU69,FALSE)</f>
        <v>Экономика</v>
      </c>
    </row>
    <row r="69" spans="1:10" x14ac:dyDescent="0.2">
      <c r="A69" s="1">
        <f>Лист1!H70</f>
        <v>5</v>
      </c>
      <c r="B69" s="1">
        <f>Лист1!H70/Лист1!D70</f>
        <v>0.5</v>
      </c>
      <c r="C69" s="1">
        <f>IF(LEFT(Лист1!C70,2)="д.",2,IF(LEFT(Лист1!C70,2)="к.",1,0))</f>
        <v>0</v>
      </c>
      <c r="D69" s="1" t="str">
        <f>Лист1!E70</f>
        <v>ИИ</v>
      </c>
      <c r="E69" s="1">
        <f>IF(Лист1!F70="свой",0,1)</f>
        <v>0</v>
      </c>
      <c r="F69" s="1">
        <f>Лист1!D70</f>
        <v>10</v>
      </c>
      <c r="G69" s="1">
        <f>Лист1!G70</f>
        <v>35</v>
      </c>
      <c r="H69" s="1">
        <f>Лист1!I70</f>
        <v>34.299999999999997</v>
      </c>
      <c r="I69" s="1">
        <f>Лист1!J70</f>
        <v>0.54600000000000004</v>
      </c>
      <c r="J69" s="1" t="str">
        <f>HLOOKUP(MAX(Лист1!$K70:$BT70),Лист1!$K70:$BT$238,Лист1!$BU70,FALSE)</f>
        <v>Сх</v>
      </c>
    </row>
    <row r="70" spans="1:10" x14ac:dyDescent="0.2">
      <c r="A70" s="1">
        <f>Лист1!H71</f>
        <v>5</v>
      </c>
      <c r="B70" s="1">
        <f>Лист1!H71/Лист1!D71</f>
        <v>0.38461538461538464</v>
      </c>
      <c r="C70" s="1">
        <f>IF(LEFT(Лист1!C71,2)="д.",2,IF(LEFT(Лист1!C71,2)="к.",1,0))</f>
        <v>1</v>
      </c>
      <c r="D70" s="1" t="str">
        <f>Лист1!E71</f>
        <v>ИЭиУ</v>
      </c>
      <c r="E70" s="1">
        <f>IF(Лист1!F71="свой",0,1)</f>
        <v>0</v>
      </c>
      <c r="F70" s="1">
        <f>Лист1!D71</f>
        <v>13</v>
      </c>
      <c r="G70" s="1">
        <f>Лист1!G71</f>
        <v>54</v>
      </c>
      <c r="H70" s="1">
        <f>Лист1!I71</f>
        <v>29.6</v>
      </c>
      <c r="I70" s="1">
        <f>Лист1!J71</f>
        <v>0.53800000000000003</v>
      </c>
      <c r="J70" s="1" t="str">
        <f>HLOOKUP(MAX(Лист1!$K71:$BT71),Лист1!$K71:$BT$238,Лист1!$BU71,FALSE)</f>
        <v>Экономика</v>
      </c>
    </row>
    <row r="71" spans="1:10" x14ac:dyDescent="0.2">
      <c r="A71" s="1">
        <f>Лист1!H72</f>
        <v>5</v>
      </c>
      <c r="B71" s="1">
        <f>Лист1!H72/Лист1!D72</f>
        <v>0.7142857142857143</v>
      </c>
      <c r="C71" s="1">
        <f>IF(LEFT(Лист1!C72,2)="д.",2,IF(LEFT(Лист1!C72,2)="к.",1,0))</f>
        <v>1</v>
      </c>
      <c r="D71" s="1" t="str">
        <f>Лист1!E72</f>
        <v>ИПТиД</v>
      </c>
      <c r="E71" s="1">
        <f>IF(Лист1!F72="свой",0,1)</f>
        <v>0</v>
      </c>
      <c r="F71" s="1">
        <f>Лист1!D72</f>
        <v>7</v>
      </c>
      <c r="G71" s="1">
        <f>Лист1!G72</f>
        <v>16</v>
      </c>
      <c r="H71" s="1">
        <f>Лист1!I72</f>
        <v>68.8</v>
      </c>
      <c r="I71" s="1">
        <f>Лист1!J72</f>
        <v>0.34100000000000003</v>
      </c>
      <c r="J71" s="1" t="str">
        <f>HLOOKUP(MAX(Лист1!$K72:$BT72),Лист1!$K72:$BT$238,Лист1!$BU72,FALSE)</f>
        <v>Педагогика</v>
      </c>
    </row>
    <row r="72" spans="1:10" x14ac:dyDescent="0.2">
      <c r="A72" s="1">
        <f>Лист1!H73</f>
        <v>5</v>
      </c>
      <c r="B72" s="1">
        <f>Лист1!H73/Лист1!D73</f>
        <v>0.38461538461538464</v>
      </c>
      <c r="C72" s="1">
        <f>IF(LEFT(Лист1!C73,2)="д.",2,IF(LEFT(Лист1!C73,2)="к.",1,0))</f>
        <v>1</v>
      </c>
      <c r="D72" s="1" t="str">
        <f>Лист1!E73</f>
        <v>ИЭиУ</v>
      </c>
      <c r="E72" s="1">
        <f>IF(Лист1!F73="свой",0,1)</f>
        <v>0</v>
      </c>
      <c r="F72" s="1">
        <f>Лист1!D73</f>
        <v>13</v>
      </c>
      <c r="G72" s="1">
        <f>Лист1!G73</f>
        <v>65</v>
      </c>
      <c r="H72" s="1">
        <f>Лист1!I73</f>
        <v>23.1</v>
      </c>
      <c r="I72" s="1">
        <f>Лист1!J73</f>
        <v>0.55700000000000005</v>
      </c>
      <c r="J72" s="1" t="str">
        <f>HLOOKUP(MAX(Лист1!$K73:$BT73),Лист1!$K73:$BT$238,Лист1!$BU73,FALSE)</f>
        <v>Экономика</v>
      </c>
    </row>
    <row r="73" spans="1:10" x14ac:dyDescent="0.2">
      <c r="A73" s="1">
        <f>Лист1!H74</f>
        <v>4</v>
      </c>
      <c r="B73" s="1">
        <f>Лист1!H74/Лист1!D74</f>
        <v>0.30769230769230771</v>
      </c>
      <c r="C73" s="1">
        <f>IF(LEFT(Лист1!C74,2)="д.",2,IF(LEFT(Лист1!C74,2)="к.",1,0))</f>
        <v>2</v>
      </c>
      <c r="D73" s="1" t="str">
        <f>Лист1!E74</f>
        <v>ИПТиД</v>
      </c>
      <c r="E73" s="1">
        <f>IF(Лист1!F74="свой",0,1)</f>
        <v>1</v>
      </c>
      <c r="F73" s="1">
        <f>Лист1!D74</f>
        <v>13</v>
      </c>
      <c r="G73" s="1">
        <f>Лист1!G74</f>
        <v>42</v>
      </c>
      <c r="H73" s="1">
        <f>Лист1!I74</f>
        <v>52.4</v>
      </c>
      <c r="I73" s="1">
        <f>Лист1!J74</f>
        <v>0.33400000000000002</v>
      </c>
      <c r="J73" s="1" t="str">
        <f>HLOOKUP(MAX(Лист1!$K74:$BT74),Лист1!$K74:$BT$238,Лист1!$BU74,FALSE)</f>
        <v>Экономика</v>
      </c>
    </row>
    <row r="74" spans="1:10" x14ac:dyDescent="0.2">
      <c r="A74" s="1">
        <f>Лист1!H75</f>
        <v>4</v>
      </c>
      <c r="B74" s="1">
        <f>Лист1!H75/Лист1!D75</f>
        <v>0.30769230769230771</v>
      </c>
      <c r="C74" s="1">
        <f>IF(LEFT(Лист1!C75,2)="д.",2,IF(LEFT(Лист1!C75,2)="к.",1,0))</f>
        <v>0</v>
      </c>
      <c r="D74" s="1" t="str">
        <f>Лист1!E75</f>
        <v>ИЭиУ</v>
      </c>
      <c r="E74" s="1">
        <f>IF(Лист1!F75="свой",0,1)</f>
        <v>0</v>
      </c>
      <c r="F74" s="1">
        <f>Лист1!D75</f>
        <v>13</v>
      </c>
      <c r="G74" s="1">
        <f>Лист1!G75</f>
        <v>21</v>
      </c>
      <c r="H74" s="1">
        <f>Лист1!I75</f>
        <v>33.299999999999997</v>
      </c>
      <c r="I74" s="1">
        <f>Лист1!J75</f>
        <v>0.60399999999999998</v>
      </c>
      <c r="J74" s="1" t="str">
        <f>HLOOKUP(MAX(Лист1!$K75:$BT75),Лист1!$K75:$BT$238,Лист1!$BU75,FALSE)</f>
        <v>Экономика</v>
      </c>
    </row>
    <row r="75" spans="1:10" x14ac:dyDescent="0.2">
      <c r="A75" s="1">
        <f>Лист1!H76</f>
        <v>4</v>
      </c>
      <c r="B75" s="1">
        <f>Лист1!H76/Лист1!D76</f>
        <v>0.5</v>
      </c>
      <c r="C75" s="1">
        <f>IF(LEFT(Лист1!C76,2)="д.",2,IF(LEFT(Лист1!C76,2)="к.",1,0))</f>
        <v>1</v>
      </c>
      <c r="D75" s="1" t="str">
        <f>Лист1!E76</f>
        <v>ИПТиД</v>
      </c>
      <c r="E75" s="1">
        <f>IF(Лист1!F76="свой",0,1)</f>
        <v>0</v>
      </c>
      <c r="F75" s="1">
        <f>Лист1!D76</f>
        <v>8</v>
      </c>
      <c r="G75" s="1">
        <f>Лист1!G76</f>
        <v>15</v>
      </c>
      <c r="H75" s="1">
        <f>Лист1!I76</f>
        <v>66.7</v>
      </c>
      <c r="I75" s="1">
        <f>Лист1!J76</f>
        <v>0.315</v>
      </c>
      <c r="J75" s="1" t="str">
        <f>HLOOKUP(MAX(Лист1!$K76:$BT76),Лист1!$K76:$BT$238,Лист1!$BU76,FALSE)</f>
        <v>Педагогика</v>
      </c>
    </row>
    <row r="76" spans="1:10" x14ac:dyDescent="0.2">
      <c r="A76" s="1">
        <f>Лист1!H77</f>
        <v>4</v>
      </c>
      <c r="B76" s="1">
        <f>Лист1!H77/Лист1!D77</f>
        <v>0.18181818181818182</v>
      </c>
      <c r="C76" s="1">
        <f>IF(LEFT(Лист1!C77,2)="д.",2,IF(LEFT(Лист1!C77,2)="к.",1,0))</f>
        <v>2</v>
      </c>
      <c r="D76" s="1" t="str">
        <f>Лист1!E77</f>
        <v>ИПТиД</v>
      </c>
      <c r="E76" s="1">
        <f>IF(Лист1!F77="свой",0,1)</f>
        <v>0</v>
      </c>
      <c r="F76" s="1">
        <f>Лист1!D77</f>
        <v>22</v>
      </c>
      <c r="G76" s="1">
        <f>Лист1!G77</f>
        <v>32</v>
      </c>
      <c r="H76" s="1">
        <f>Лист1!I77</f>
        <v>53.1</v>
      </c>
      <c r="I76" s="1">
        <f>Лист1!J77</f>
        <v>0.64500000000000002</v>
      </c>
      <c r="J76" s="1" t="str">
        <f>HLOOKUP(MAX(Лист1!$K77:$BT77),Лист1!$K77:$BT$238,Лист1!$BU77,FALSE)</f>
        <v>Экономика</v>
      </c>
    </row>
    <row r="77" spans="1:10" x14ac:dyDescent="0.2">
      <c r="A77" s="1">
        <f>Лист1!H78</f>
        <v>4</v>
      </c>
      <c r="B77" s="1">
        <f>Лист1!H78/Лист1!D78</f>
        <v>0.33333333333333331</v>
      </c>
      <c r="C77" s="1">
        <f>IF(LEFT(Лист1!C78,2)="д.",2,IF(LEFT(Лист1!C78,2)="к.",1,0))</f>
        <v>1</v>
      </c>
      <c r="D77" s="1" t="str">
        <f>Лист1!E78</f>
        <v>ИИ</v>
      </c>
      <c r="E77" s="1">
        <f>IF(Лист1!F78="свой",0,1)</f>
        <v>0</v>
      </c>
      <c r="F77" s="1">
        <f>Лист1!D78</f>
        <v>12</v>
      </c>
      <c r="G77" s="1">
        <f>Лист1!G78</f>
        <v>54</v>
      </c>
      <c r="H77" s="1">
        <f>Лист1!I78</f>
        <v>31.5</v>
      </c>
      <c r="I77" s="1">
        <f>Лист1!J78</f>
        <v>0.57999999999999996</v>
      </c>
      <c r="J77" s="1" t="str">
        <f>HLOOKUP(MAX(Лист1!$K78:$BT78),Лист1!$K78:$BT$238,Лист1!$BU78,FALSE)</f>
        <v>Энергетика</v>
      </c>
    </row>
    <row r="78" spans="1:10" x14ac:dyDescent="0.2">
      <c r="A78" s="1">
        <f>Лист1!H79</f>
        <v>4</v>
      </c>
      <c r="B78" s="1">
        <f>Лист1!H79/Лист1!D79</f>
        <v>0.66666666666666663</v>
      </c>
      <c r="C78" s="1">
        <f>IF(LEFT(Лист1!C79,2)="д.",2,IF(LEFT(Лист1!C79,2)="к.",1,0))</f>
        <v>0</v>
      </c>
      <c r="D78" s="1" t="str">
        <f>Лист1!E79</f>
        <v>ИПТиД</v>
      </c>
      <c r="E78" s="1">
        <f>IF(Лист1!F79="свой",0,1)</f>
        <v>0</v>
      </c>
      <c r="F78" s="1">
        <f>Лист1!D79</f>
        <v>6</v>
      </c>
      <c r="G78" s="1">
        <f>Лист1!G79</f>
        <v>23</v>
      </c>
      <c r="H78" s="1">
        <f>Лист1!I79</f>
        <v>56.5</v>
      </c>
      <c r="I78" s="1">
        <f>Лист1!J79</f>
        <v>0.28199999999999997</v>
      </c>
      <c r="J78" s="1" t="str">
        <f>HLOOKUP(MAX(Лист1!$K79:$BT79),Лист1!$K79:$BT$238,Лист1!$BU79,FALSE)</f>
        <v>Педагогика</v>
      </c>
    </row>
    <row r="79" spans="1:10" x14ac:dyDescent="0.2">
      <c r="A79" s="1">
        <f>Лист1!H80</f>
        <v>4</v>
      </c>
      <c r="B79" s="1">
        <f>Лист1!H80/Лист1!D80</f>
        <v>0.5</v>
      </c>
      <c r="C79" s="1">
        <f>IF(LEFT(Лист1!C80,2)="д.",2,IF(LEFT(Лист1!C80,2)="к.",1,0))</f>
        <v>1</v>
      </c>
      <c r="D79" s="1" t="str">
        <f>Лист1!E80</f>
        <v>ИПТиД</v>
      </c>
      <c r="E79" s="1">
        <f>IF(Лист1!F80="свой",0,1)</f>
        <v>0</v>
      </c>
      <c r="F79" s="1">
        <f>Лист1!D80</f>
        <v>8</v>
      </c>
      <c r="G79" s="1">
        <f>Лист1!G80</f>
        <v>14</v>
      </c>
      <c r="H79" s="1">
        <f>Лист1!I80</f>
        <v>64.3</v>
      </c>
      <c r="I79" s="1">
        <f>Лист1!J80</f>
        <v>0.35299999999999998</v>
      </c>
      <c r="J79" s="1" t="str">
        <f>HLOOKUP(MAX(Лист1!$K80:$BT80),Лист1!$K80:$BT$238,Лист1!$BU80,FALSE)</f>
        <v>Экономика</v>
      </c>
    </row>
    <row r="80" spans="1:10" x14ac:dyDescent="0.2">
      <c r="A80" s="1">
        <f>Лист1!H81</f>
        <v>4</v>
      </c>
      <c r="B80" s="1">
        <f>Лист1!H81/Лист1!D81</f>
        <v>0.30769230769230771</v>
      </c>
      <c r="C80" s="1">
        <f>IF(LEFT(Лист1!C81,2)="д.",2,IF(LEFT(Лист1!C81,2)="к.",1,0))</f>
        <v>1</v>
      </c>
      <c r="D80" s="1" t="str">
        <f>Лист1!E81</f>
        <v>ИПТиД</v>
      </c>
      <c r="E80" s="1">
        <f>IF(Лист1!F81="свой",0,1)</f>
        <v>0</v>
      </c>
      <c r="F80" s="1">
        <f>Лист1!D81</f>
        <v>13</v>
      </c>
      <c r="G80" s="1">
        <f>Лист1!G81</f>
        <v>58</v>
      </c>
      <c r="H80" s="1">
        <f>Лист1!I81</f>
        <v>20.7</v>
      </c>
      <c r="I80" s="1">
        <f>Лист1!J81</f>
        <v>0.28000000000000003</v>
      </c>
      <c r="J80" s="1" t="str">
        <f>HLOOKUP(MAX(Лист1!$K81:$BT81),Лист1!$K81:$BT$238,Лист1!$BU81,FALSE)</f>
        <v>Пищевая промышленность</v>
      </c>
    </row>
    <row r="81" spans="1:10" x14ac:dyDescent="0.2">
      <c r="A81" s="1">
        <f>Лист1!H82</f>
        <v>4</v>
      </c>
      <c r="B81" s="1">
        <f>Лист1!H82/Лист1!D82</f>
        <v>0.17391304347826086</v>
      </c>
      <c r="C81" s="1">
        <f>IF(LEFT(Лист1!C82,2)="д.",2,IF(LEFT(Лист1!C82,2)="к.",1,0))</f>
        <v>1</v>
      </c>
      <c r="D81" s="1" t="str">
        <f>Лист1!E82</f>
        <v>ИПТиД</v>
      </c>
      <c r="E81" s="1">
        <f>IF(Лист1!F82="свой",0,1)</f>
        <v>1</v>
      </c>
      <c r="F81" s="1">
        <f>Лист1!D82</f>
        <v>23</v>
      </c>
      <c r="G81" s="1">
        <f>Лист1!G82</f>
        <v>22</v>
      </c>
      <c r="H81" s="1">
        <f>Лист1!I82</f>
        <v>50</v>
      </c>
      <c r="I81" s="1">
        <f>Лист1!J82</f>
        <v>0.433</v>
      </c>
      <c r="J81" s="1" t="str">
        <f>HLOOKUP(MAX(Лист1!$K82:$BT82),Лист1!$K82:$BT$238,Лист1!$BU82,FALSE)</f>
        <v>Химия</v>
      </c>
    </row>
    <row r="82" spans="1:10" x14ac:dyDescent="0.2">
      <c r="A82" s="1">
        <f>Лист1!H83</f>
        <v>4</v>
      </c>
      <c r="B82" s="1">
        <f>Лист1!H83/Лист1!D83</f>
        <v>0.2857142857142857</v>
      </c>
      <c r="C82" s="1">
        <f>IF(LEFT(Лист1!C83,2)="д.",2,IF(LEFT(Лист1!C83,2)="к.",1,0))</f>
        <v>1</v>
      </c>
      <c r="D82" s="1" t="str">
        <f>Лист1!E83</f>
        <v>ИПТиД</v>
      </c>
      <c r="E82" s="1">
        <f>IF(Лист1!F83="свой",0,1)</f>
        <v>0</v>
      </c>
      <c r="F82" s="1">
        <f>Лист1!D83</f>
        <v>14</v>
      </c>
      <c r="G82" s="1">
        <f>Лист1!G83</f>
        <v>65</v>
      </c>
      <c r="H82" s="1">
        <f>Лист1!I83</f>
        <v>27.7</v>
      </c>
      <c r="I82" s="1">
        <f>Лист1!J83</f>
        <v>0.39400000000000002</v>
      </c>
      <c r="J82" s="1" t="str">
        <f>HLOOKUP(MAX(Лист1!$K83:$BT83),Лист1!$K83:$BT$238,Лист1!$BU83,FALSE)</f>
        <v>Сх</v>
      </c>
    </row>
    <row r="83" spans="1:10" x14ac:dyDescent="0.2">
      <c r="A83" s="1">
        <f>Лист1!H84</f>
        <v>4</v>
      </c>
      <c r="B83" s="1">
        <f>Лист1!H84/Лист1!D84</f>
        <v>0.26666666666666666</v>
      </c>
      <c r="C83" s="1">
        <f>IF(LEFT(Лист1!C84,2)="д.",2,IF(LEFT(Лист1!C84,2)="к.",1,0))</f>
        <v>1</v>
      </c>
      <c r="D83" s="1" t="str">
        <f>Лист1!E84</f>
        <v>ИИ</v>
      </c>
      <c r="E83" s="1">
        <f>IF(Лист1!F84="свой",0,1)</f>
        <v>0</v>
      </c>
      <c r="F83" s="1">
        <f>Лист1!D84</f>
        <v>15</v>
      </c>
      <c r="G83" s="1">
        <f>Лист1!G84</f>
        <v>65</v>
      </c>
      <c r="H83" s="1">
        <f>Лист1!I84</f>
        <v>25.9</v>
      </c>
      <c r="I83" s="1">
        <f>Лист1!J84</f>
        <v>0.46800000000000003</v>
      </c>
      <c r="J83" s="1" t="str">
        <f>HLOOKUP(MAX(Лист1!$K84:$BT84),Лист1!$K84:$BT$238,Лист1!$BU84,FALSE)</f>
        <v>Экономика</v>
      </c>
    </row>
    <row r="84" spans="1:10" x14ac:dyDescent="0.2">
      <c r="A84" s="1">
        <f>Лист1!H85</f>
        <v>4</v>
      </c>
      <c r="B84" s="1">
        <f>Лист1!H85/Лист1!D85</f>
        <v>0.66666666666666663</v>
      </c>
      <c r="C84" s="1">
        <f>IF(LEFT(Лист1!C85,2)="д.",2,IF(LEFT(Лист1!C85,2)="к.",1,0))</f>
        <v>1</v>
      </c>
      <c r="D84" s="1" t="str">
        <f>Лист1!E85</f>
        <v>ИПТиД</v>
      </c>
      <c r="E84" s="1">
        <f>IF(Лист1!F85="свой",0,1)</f>
        <v>0</v>
      </c>
      <c r="F84" s="1">
        <f>Лист1!D85</f>
        <v>6</v>
      </c>
      <c r="G84" s="1">
        <f>Лист1!G85</f>
        <v>12</v>
      </c>
      <c r="H84" s="1">
        <f>Лист1!I85</f>
        <v>58.3</v>
      </c>
      <c r="I84" s="1">
        <f>Лист1!J85</f>
        <v>0.40400000000000003</v>
      </c>
      <c r="J84" s="1" t="str">
        <f>HLOOKUP(MAX(Лист1!$K85:$BT85),Лист1!$K85:$BT$238,Лист1!$BU85,FALSE)</f>
        <v>Педагогика</v>
      </c>
    </row>
    <row r="85" spans="1:10" x14ac:dyDescent="0.2">
      <c r="A85" s="1">
        <f>Лист1!H86</f>
        <v>4</v>
      </c>
      <c r="B85" s="1">
        <f>Лист1!H86/Лист1!D86</f>
        <v>0.5714285714285714</v>
      </c>
      <c r="C85" s="1">
        <f>IF(LEFT(Лист1!C86,2)="д.",2,IF(LEFT(Лист1!C86,2)="к.",1,0))</f>
        <v>0</v>
      </c>
      <c r="D85" s="1" t="str">
        <f>Лист1!E86</f>
        <v>ИПТиД</v>
      </c>
      <c r="E85" s="1">
        <f>IF(Лист1!F86="свой",0,1)</f>
        <v>0</v>
      </c>
      <c r="F85" s="1">
        <f>Лист1!D86</f>
        <v>7</v>
      </c>
      <c r="G85" s="1">
        <f>Лист1!G86</f>
        <v>62</v>
      </c>
      <c r="H85" s="1">
        <f>Лист1!I86</f>
        <v>19.399999999999999</v>
      </c>
      <c r="I85" s="1">
        <f>Лист1!J86</f>
        <v>0.28399999999999997</v>
      </c>
      <c r="J85" s="1" t="str">
        <f>HLOOKUP(MAX(Лист1!$K86:$BT86),Лист1!$K86:$BT$238,Лист1!$BU86,FALSE)</f>
        <v>Педагогика</v>
      </c>
    </row>
    <row r="86" spans="1:10" x14ac:dyDescent="0.2">
      <c r="A86" s="1">
        <f>Лист1!H87</f>
        <v>4</v>
      </c>
      <c r="B86" s="1">
        <f>Лист1!H87/Лист1!D87</f>
        <v>0.44444444444444442</v>
      </c>
      <c r="C86" s="1">
        <f>IF(LEFT(Лист1!C87,2)="д.",2,IF(LEFT(Лист1!C87,2)="к.",1,0))</f>
        <v>1</v>
      </c>
      <c r="D86" s="1" t="str">
        <f>Лист1!E87</f>
        <v>ИИ</v>
      </c>
      <c r="E86" s="1">
        <f>IF(Лист1!F87="свой",0,1)</f>
        <v>0</v>
      </c>
      <c r="F86" s="1">
        <f>Лист1!D87</f>
        <v>9</v>
      </c>
      <c r="G86" s="1">
        <f>Лист1!G87</f>
        <v>24</v>
      </c>
      <c r="H86" s="1">
        <f>Лист1!I87</f>
        <v>54.2</v>
      </c>
      <c r="I86" s="1">
        <f>Лист1!J87</f>
        <v>0.752</v>
      </c>
      <c r="J86" s="1" t="str">
        <f>HLOOKUP(MAX(Лист1!$K87:$BT87),Лист1!$K87:$BT$238,Лист1!$BU87,FALSE)</f>
        <v>Сх</v>
      </c>
    </row>
    <row r="87" spans="1:10" x14ac:dyDescent="0.2">
      <c r="A87" s="1">
        <f>Лист1!H88</f>
        <v>4</v>
      </c>
      <c r="B87" s="1">
        <f>Лист1!H88/Лист1!D88</f>
        <v>0.2857142857142857</v>
      </c>
      <c r="C87" s="1">
        <f>IF(LEFT(Лист1!C88,2)="д.",2,IF(LEFT(Лист1!C88,2)="к.",1,0))</f>
        <v>1</v>
      </c>
      <c r="D87" s="1" t="str">
        <f>Лист1!E88</f>
        <v>ИЭиУ</v>
      </c>
      <c r="E87" s="1">
        <f>IF(Лист1!F88="свой",0,1)</f>
        <v>0</v>
      </c>
      <c r="F87" s="1">
        <f>Лист1!D88</f>
        <v>14</v>
      </c>
      <c r="G87" s="1">
        <f>Лист1!G88</f>
        <v>11</v>
      </c>
      <c r="H87" s="1">
        <f>Лист1!I88</f>
        <v>63.6</v>
      </c>
      <c r="I87" s="1">
        <f>Лист1!J88</f>
        <v>0.53200000000000003</v>
      </c>
      <c r="J87" s="1" t="str">
        <f>HLOOKUP(MAX(Лист1!$K88:$BT88),Лист1!$K88:$BT$238,Лист1!$BU88,FALSE)</f>
        <v>Педагогика</v>
      </c>
    </row>
    <row r="88" spans="1:10" ht="24" x14ac:dyDescent="0.2">
      <c r="A88" s="1">
        <f>Лист1!H89</f>
        <v>4</v>
      </c>
      <c r="B88" s="1">
        <f>Лист1!H89/Лист1!D89</f>
        <v>0.2857142857142857</v>
      </c>
      <c r="C88" s="1">
        <f>IF(LEFT(Лист1!C89,2)="д.",2,IF(LEFT(Лист1!C89,2)="к.",1,0))</f>
        <v>1</v>
      </c>
      <c r="D88" s="1" t="str">
        <f>Лист1!E89</f>
        <v>ИЭиУ</v>
      </c>
      <c r="E88" s="1">
        <f>IF(Лист1!F89="свой",0,1)</f>
        <v>0</v>
      </c>
      <c r="F88" s="1">
        <f>Лист1!D89</f>
        <v>14</v>
      </c>
      <c r="G88" s="1">
        <f>Лист1!G89</f>
        <v>61</v>
      </c>
      <c r="H88" s="1">
        <f>Лист1!I89</f>
        <v>26.2</v>
      </c>
      <c r="I88" s="1">
        <f>Лист1!J89</f>
        <v>0.65400000000000003</v>
      </c>
      <c r="J88" s="1" t="str">
        <f>HLOOKUP(MAX(Лист1!$K89:$BT89),Лист1!$K89:$BT$238,Лист1!$BU89,FALSE)</f>
        <v>История. Исторические науки</v>
      </c>
    </row>
    <row r="89" spans="1:10" x14ac:dyDescent="0.2">
      <c r="A89" s="1">
        <f>Лист1!H90</f>
        <v>4</v>
      </c>
      <c r="B89" s="1">
        <f>Лист1!H90/Лист1!D90</f>
        <v>0.44444444444444442</v>
      </c>
      <c r="C89" s="1">
        <f>IF(LEFT(Лист1!C90,2)="д.",2,IF(LEFT(Лист1!C90,2)="к.",1,0))</f>
        <v>0</v>
      </c>
      <c r="D89" s="1" t="str">
        <f>Лист1!E90</f>
        <v>ИТСиТ</v>
      </c>
      <c r="E89" s="1">
        <f>IF(Лист1!F90="свой",0,1)</f>
        <v>0</v>
      </c>
      <c r="F89" s="1">
        <f>Лист1!D90</f>
        <v>9</v>
      </c>
      <c r="G89" s="1">
        <f>Лист1!G90</f>
        <v>31</v>
      </c>
      <c r="H89" s="1">
        <f>Лист1!I90</f>
        <v>35.5</v>
      </c>
      <c r="I89" s="1">
        <f>Лист1!J90</f>
        <v>0.432</v>
      </c>
      <c r="J89" s="1" t="str">
        <f>HLOOKUP(MAX(Лист1!$K90:$BT90),Лист1!$K90:$BT$238,Лист1!$BU90,FALSE)</f>
        <v>Сх</v>
      </c>
    </row>
    <row r="90" spans="1:10" x14ac:dyDescent="0.2">
      <c r="A90" s="1">
        <f>Лист1!H91</f>
        <v>4</v>
      </c>
      <c r="B90" s="1">
        <f>Лист1!H91/Лист1!D91</f>
        <v>0.4</v>
      </c>
      <c r="C90" s="1">
        <f>IF(LEFT(Лист1!C91,2)="д.",2,IF(LEFT(Лист1!C91,2)="к.",1,0))</f>
        <v>1</v>
      </c>
      <c r="D90" s="1" t="str">
        <f>Лист1!E91</f>
        <v>ИТиСС</v>
      </c>
      <c r="E90" s="1">
        <f>IF(Лист1!F91="свой",0,1)</f>
        <v>0</v>
      </c>
      <c r="F90" s="1">
        <f>Лист1!D91</f>
        <v>10</v>
      </c>
      <c r="G90" s="1">
        <f>Лист1!G91</f>
        <v>48</v>
      </c>
      <c r="H90" s="1">
        <f>Лист1!I91</f>
        <v>35.4</v>
      </c>
      <c r="I90" s="1">
        <f>Лист1!J91</f>
        <v>0.51500000000000001</v>
      </c>
      <c r="J90" s="1" t="str">
        <f>HLOOKUP(MAX(Лист1!$K91:$BT91),Лист1!$K91:$BT$238,Лист1!$BU91,FALSE)</f>
        <v>Экономика</v>
      </c>
    </row>
    <row r="91" spans="1:10" x14ac:dyDescent="0.2">
      <c r="A91" s="1">
        <f>Лист1!H92</f>
        <v>4</v>
      </c>
      <c r="B91" s="1">
        <f>Лист1!H92/Лист1!D92</f>
        <v>0.4</v>
      </c>
      <c r="C91" s="1">
        <f>IF(LEFT(Лист1!C92,2)="д.",2,IF(LEFT(Лист1!C92,2)="к.",1,0))</f>
        <v>0</v>
      </c>
      <c r="D91" s="1" t="str">
        <f>Лист1!E92</f>
        <v>ИТиСС</v>
      </c>
      <c r="E91" s="1">
        <f>IF(Лист1!F92="свой",0,1)</f>
        <v>0</v>
      </c>
      <c r="F91" s="1">
        <f>Лист1!D92</f>
        <v>10</v>
      </c>
      <c r="G91" s="1">
        <f>Лист1!G92</f>
        <v>14</v>
      </c>
      <c r="H91" s="1">
        <f>Лист1!I92</f>
        <v>35.700000000000003</v>
      </c>
      <c r="I91" s="1">
        <f>Лист1!J92</f>
        <v>0.85299999999999998</v>
      </c>
      <c r="J91" s="1" t="str">
        <f>HLOOKUP(MAX(Лист1!$K92:$BT92),Лист1!$K92:$BT$238,Лист1!$BU92,FALSE)</f>
        <v>Экономика</v>
      </c>
    </row>
    <row r="92" spans="1:10" x14ac:dyDescent="0.2">
      <c r="A92" s="1">
        <f>Лист1!H93</f>
        <v>4</v>
      </c>
      <c r="B92" s="1">
        <f>Лист1!H93/Лист1!D93</f>
        <v>1.3333333333333333</v>
      </c>
      <c r="C92" s="1">
        <f>IF(LEFT(Лист1!C93,2)="д.",2,IF(LEFT(Лист1!C93,2)="к.",1,0))</f>
        <v>1</v>
      </c>
      <c r="D92" s="1" t="str">
        <f>Лист1!E93</f>
        <v>ИЭиУ</v>
      </c>
      <c r="E92" s="1">
        <f>IF(Лист1!F93="свой",0,1)</f>
        <v>0</v>
      </c>
      <c r="F92" s="1">
        <f>Лист1!D93</f>
        <v>3</v>
      </c>
      <c r="G92" s="1">
        <f>Лист1!G93</f>
        <v>12</v>
      </c>
      <c r="H92" s="1">
        <f>Лист1!I93</f>
        <v>41.7</v>
      </c>
      <c r="I92" s="1">
        <f>Лист1!J93</f>
        <v>4.9139999999999997</v>
      </c>
      <c r="J92" s="1" t="str">
        <f>HLOOKUP(MAX(Лист1!$K93:$BT93),Лист1!$K93:$BT$238,Лист1!$BU93,FALSE)</f>
        <v>Экономика</v>
      </c>
    </row>
    <row r="93" spans="1:10" x14ac:dyDescent="0.2">
      <c r="A93" s="1">
        <f>Лист1!H94</f>
        <v>4</v>
      </c>
      <c r="B93" s="1">
        <f>Лист1!H94/Лист1!D94</f>
        <v>0.2857142857142857</v>
      </c>
      <c r="C93" s="1">
        <f>IF(LEFT(Лист1!C94,2)="д.",2,IF(LEFT(Лист1!C94,2)="к.",1,0))</f>
        <v>1</v>
      </c>
      <c r="D93" s="1" t="str">
        <f>Лист1!E94</f>
        <v>ИЭиУ</v>
      </c>
      <c r="E93" s="1">
        <f>IF(Лист1!F94="свой",0,1)</f>
        <v>0</v>
      </c>
      <c r="F93" s="1">
        <f>Лист1!D94</f>
        <v>14</v>
      </c>
      <c r="G93" s="1">
        <f>Лист1!G94</f>
        <v>42</v>
      </c>
      <c r="H93" s="1">
        <f>Лист1!I94</f>
        <v>38.1</v>
      </c>
      <c r="I93" s="1">
        <f>Лист1!J94</f>
        <v>0.61699999999999999</v>
      </c>
      <c r="J93" s="1" t="str">
        <f>HLOOKUP(MAX(Лист1!$K94:$BT94),Лист1!$K94:$BT$238,Лист1!$BU94,FALSE)</f>
        <v>Экономика</v>
      </c>
    </row>
    <row r="94" spans="1:10" x14ac:dyDescent="0.2">
      <c r="A94" s="1">
        <f>Лист1!H95</f>
        <v>4</v>
      </c>
      <c r="B94" s="1">
        <f>Лист1!H95/Лист1!D95</f>
        <v>0.2857142857142857</v>
      </c>
      <c r="C94" s="1">
        <f>IF(LEFT(Лист1!C95,2)="д.",2,IF(LEFT(Лист1!C95,2)="к.",1,0))</f>
        <v>1</v>
      </c>
      <c r="D94" s="1" t="str">
        <f>Лист1!E95</f>
        <v>ИЭиУ</v>
      </c>
      <c r="E94" s="1">
        <f>IF(Лист1!F95="свой",0,1)</f>
        <v>0</v>
      </c>
      <c r="F94" s="1">
        <f>Лист1!D95</f>
        <v>14</v>
      </c>
      <c r="G94" s="1">
        <f>Лист1!G95</f>
        <v>57</v>
      </c>
      <c r="H94" s="1">
        <f>Лист1!I95</f>
        <v>22.8</v>
      </c>
      <c r="I94" s="1">
        <f>Лист1!J95</f>
        <v>0.55100000000000005</v>
      </c>
      <c r="J94" s="1" t="str">
        <f>HLOOKUP(MAX(Лист1!$K95:$BT95),Лист1!$K95:$BT$238,Лист1!$BU95,FALSE)</f>
        <v>Экономика</v>
      </c>
    </row>
    <row r="95" spans="1:10" x14ac:dyDescent="0.2">
      <c r="A95" s="1">
        <f>Лист1!H96</f>
        <v>4</v>
      </c>
      <c r="B95" s="1">
        <f>Лист1!H96/Лист1!D96</f>
        <v>0.36363636363636365</v>
      </c>
      <c r="C95" s="1">
        <f>IF(LEFT(Лист1!C96,2)="д.",2,IF(LEFT(Лист1!C96,2)="к.",1,0))</f>
        <v>1</v>
      </c>
      <c r="D95" s="1" t="str">
        <f>Лист1!E96</f>
        <v>ИИ</v>
      </c>
      <c r="E95" s="1">
        <f>IF(Лист1!F96="свой",0,1)</f>
        <v>0</v>
      </c>
      <c r="F95" s="1">
        <f>Лист1!D96</f>
        <v>11</v>
      </c>
      <c r="G95" s="1">
        <f>Лист1!G96</f>
        <v>42</v>
      </c>
      <c r="H95" s="1">
        <f>Лист1!I96</f>
        <v>45.2</v>
      </c>
      <c r="I95" s="1">
        <f>Лист1!J96</f>
        <v>0.41599999999999998</v>
      </c>
      <c r="J95" s="1" t="str">
        <f>HLOOKUP(MAX(Лист1!$K96:$BT96),Лист1!$K96:$BT$238,Лист1!$BU96,FALSE)</f>
        <v>Сх</v>
      </c>
    </row>
    <row r="96" spans="1:10" x14ac:dyDescent="0.2">
      <c r="A96" s="1">
        <f>Лист1!H97</f>
        <v>4</v>
      </c>
      <c r="B96" s="1">
        <f>Лист1!H97/Лист1!D97</f>
        <v>0.4</v>
      </c>
      <c r="C96" s="1">
        <f>IF(LEFT(Лист1!C97,2)="д.",2,IF(LEFT(Лист1!C97,2)="к.",1,0))</f>
        <v>0</v>
      </c>
      <c r="D96" s="1" t="str">
        <f>Лист1!E97</f>
        <v>ИЭиУ</v>
      </c>
      <c r="E96" s="1">
        <f>IF(Лист1!F97="свой",0,1)</f>
        <v>0</v>
      </c>
      <c r="F96" s="1">
        <f>Лист1!D97</f>
        <v>10</v>
      </c>
      <c r="G96" s="1">
        <f>Лист1!G97</f>
        <v>26</v>
      </c>
      <c r="H96" s="1">
        <f>Лист1!I97</f>
        <v>26.9</v>
      </c>
      <c r="I96" s="1">
        <f>Лист1!J97</f>
        <v>0.67700000000000005</v>
      </c>
      <c r="J96" s="1" t="str">
        <f>HLOOKUP(MAX(Лист1!$K97:$BT97),Лист1!$K97:$BT$238,Лист1!$BU97,FALSE)</f>
        <v>Экономика</v>
      </c>
    </row>
    <row r="97" spans="1:10" x14ac:dyDescent="0.2">
      <c r="A97" s="1">
        <f>Лист1!H98</f>
        <v>4</v>
      </c>
      <c r="B97" s="1">
        <f>Лист1!H98/Лист1!D98</f>
        <v>0.8</v>
      </c>
      <c r="C97" s="1">
        <f>IF(LEFT(Лист1!C98,2)="д.",2,IF(LEFT(Лист1!C98,2)="к.",1,0))</f>
        <v>1</v>
      </c>
      <c r="D97" s="1" t="str">
        <f>Лист1!E98</f>
        <v>ИПТиД</v>
      </c>
      <c r="E97" s="1">
        <f>IF(Лист1!F98="свой",0,1)</f>
        <v>0</v>
      </c>
      <c r="F97" s="1">
        <f>Лист1!D98</f>
        <v>5</v>
      </c>
      <c r="G97" s="1">
        <f>Лист1!G98</f>
        <v>14</v>
      </c>
      <c r="H97" s="1">
        <f>Лист1!I98</f>
        <v>42.9</v>
      </c>
      <c r="I97" s="1">
        <f>Лист1!J98</f>
        <v>0.191</v>
      </c>
      <c r="J97" s="1" t="str">
        <f>HLOOKUP(MAX(Лист1!$K98:$BT98),Лист1!$K98:$BT$238,Лист1!$BU98,FALSE)</f>
        <v>Педагогика</v>
      </c>
    </row>
    <row r="98" spans="1:10" x14ac:dyDescent="0.2">
      <c r="A98" s="1">
        <f>Лист1!H99</f>
        <v>4</v>
      </c>
      <c r="B98" s="1">
        <f>Лист1!H99/Лист1!D99</f>
        <v>0.4</v>
      </c>
      <c r="C98" s="1">
        <f>IF(LEFT(Лист1!C99,2)="д.",2,IF(LEFT(Лист1!C99,2)="к.",1,0))</f>
        <v>1</v>
      </c>
      <c r="D98" s="1" t="str">
        <f>Лист1!E99</f>
        <v>ИПТиД</v>
      </c>
      <c r="E98" s="1">
        <f>IF(Лист1!F99="свой",0,1)</f>
        <v>0</v>
      </c>
      <c r="F98" s="1">
        <f>Лист1!D99</f>
        <v>10</v>
      </c>
      <c r="G98" s="1">
        <f>Лист1!G99</f>
        <v>13</v>
      </c>
      <c r="H98" s="1">
        <f>Лист1!I99</f>
        <v>69.2</v>
      </c>
      <c r="I98" s="1">
        <f>Лист1!J99</f>
        <v>0.24099999999999999</v>
      </c>
      <c r="J98" s="1" t="str">
        <f>HLOOKUP(MAX(Лист1!$K99:$BT99),Лист1!$K99:$BT$238,Лист1!$BU99,FALSE)</f>
        <v>Педагогика</v>
      </c>
    </row>
    <row r="99" spans="1:10" x14ac:dyDescent="0.2">
      <c r="A99" s="1">
        <f>Лист1!H100</f>
        <v>4</v>
      </c>
      <c r="B99" s="1">
        <f>Лист1!H100/Лист1!D100</f>
        <v>0.4</v>
      </c>
      <c r="C99" s="1">
        <f>IF(LEFT(Лист1!C100,2)="д.",2,IF(LEFT(Лист1!C100,2)="к.",1,0))</f>
        <v>1</v>
      </c>
      <c r="D99" s="1" t="str">
        <f>Лист1!E100</f>
        <v>ИИ</v>
      </c>
      <c r="E99" s="1">
        <f>IF(Лист1!F100="свой",0,1)</f>
        <v>0</v>
      </c>
      <c r="F99" s="1">
        <f>Лист1!D100</f>
        <v>10</v>
      </c>
      <c r="G99" s="1">
        <f>Лист1!G100</f>
        <v>39</v>
      </c>
      <c r="H99" s="1">
        <f>Лист1!I100</f>
        <v>30.8</v>
      </c>
      <c r="I99" s="1">
        <f>Лист1!J100</f>
        <v>0.51100000000000001</v>
      </c>
      <c r="J99" s="1" t="str">
        <f>HLOOKUP(MAX(Лист1!$K100:$BT100),Лист1!$K100:$BT$238,Лист1!$BU100,FALSE)</f>
        <v>Машиностроение</v>
      </c>
    </row>
    <row r="100" spans="1:10" x14ac:dyDescent="0.2">
      <c r="A100" s="1">
        <f>Лист1!H101</f>
        <v>4</v>
      </c>
      <c r="B100" s="1">
        <f>Лист1!H101/Лист1!D101</f>
        <v>0.36363636363636365</v>
      </c>
      <c r="C100" s="1">
        <f>IF(LEFT(Лист1!C101,2)="д.",2,IF(LEFT(Лист1!C101,2)="к.",1,0))</f>
        <v>1</v>
      </c>
      <c r="D100" s="1" t="str">
        <f>Лист1!E101</f>
        <v>ИЭиУ</v>
      </c>
      <c r="E100" s="1">
        <f>IF(Лист1!F101="свой",0,1)</f>
        <v>0</v>
      </c>
      <c r="F100" s="1">
        <f>Лист1!D101</f>
        <v>11</v>
      </c>
      <c r="G100" s="1">
        <f>Лист1!G101</f>
        <v>35</v>
      </c>
      <c r="H100" s="1">
        <f>Лист1!I101</f>
        <v>40</v>
      </c>
      <c r="I100" s="1">
        <f>Лист1!J101</f>
        <v>0.504</v>
      </c>
      <c r="J100" s="1" t="str">
        <f>HLOOKUP(MAX(Лист1!$K101:$BT101),Лист1!$K101:$BT$238,Лист1!$BU101,FALSE)</f>
        <v>социология</v>
      </c>
    </row>
    <row r="101" spans="1:10" x14ac:dyDescent="0.2">
      <c r="A101" s="1">
        <f>Лист1!H102</f>
        <v>4</v>
      </c>
      <c r="B101" s="1">
        <f>Лист1!H102/Лист1!D102</f>
        <v>0.2857142857142857</v>
      </c>
      <c r="C101" s="1">
        <f>IF(LEFT(Лист1!C102,2)="д.",2,IF(LEFT(Лист1!C102,2)="к.",1,0))</f>
        <v>1</v>
      </c>
      <c r="D101" s="1" t="str">
        <f>Лист1!E102</f>
        <v>ИЭиУ</v>
      </c>
      <c r="E101" s="1">
        <f>IF(Лист1!F102="свой",0,1)</f>
        <v>0</v>
      </c>
      <c r="F101" s="1">
        <f>Лист1!D102</f>
        <v>14</v>
      </c>
      <c r="G101" s="1">
        <f>Лист1!G102</f>
        <v>35</v>
      </c>
      <c r="H101" s="1">
        <f>Лист1!I102</f>
        <v>34.299999999999997</v>
      </c>
      <c r="I101" s="1">
        <f>Лист1!J102</f>
        <v>0.45800000000000002</v>
      </c>
      <c r="J101" s="1" t="str">
        <f>HLOOKUP(MAX(Лист1!$K102:$BT102),Лист1!$K102:$BT$238,Лист1!$BU102,FALSE)</f>
        <v>Педагогика</v>
      </c>
    </row>
    <row r="102" spans="1:10" x14ac:dyDescent="0.2">
      <c r="A102" s="1">
        <f>Лист1!H103</f>
        <v>4</v>
      </c>
      <c r="B102" s="1">
        <f>Лист1!H103/Лист1!D103</f>
        <v>0.5</v>
      </c>
      <c r="C102" s="1">
        <f>IF(LEFT(Лист1!C103,2)="д.",2,IF(LEFT(Лист1!C103,2)="к.",1,0))</f>
        <v>1</v>
      </c>
      <c r="D102" s="1" t="str">
        <f>Лист1!E103</f>
        <v>ИТСиТ</v>
      </c>
      <c r="E102" s="1">
        <f>IF(Лист1!F103="свой",0,1)</f>
        <v>0</v>
      </c>
      <c r="F102" s="1">
        <f>Лист1!D103</f>
        <v>8</v>
      </c>
      <c r="G102" s="1">
        <f>Лист1!G103</f>
        <v>33</v>
      </c>
      <c r="H102" s="1">
        <f>Лист1!I103</f>
        <v>30.3</v>
      </c>
      <c r="I102" s="1">
        <f>Лист1!J103</f>
        <v>0.249</v>
      </c>
      <c r="J102" s="1" t="str">
        <f>HLOOKUP(MAX(Лист1!$K103:$BT103),Лист1!$K103:$BT$238,Лист1!$BU103,FALSE)</f>
        <v>Экономика</v>
      </c>
    </row>
    <row r="103" spans="1:10" x14ac:dyDescent="0.2">
      <c r="A103" s="1">
        <f>Лист1!H104</f>
        <v>4</v>
      </c>
      <c r="B103" s="1">
        <f>Лист1!H104/Лист1!D104</f>
        <v>0.36363636363636365</v>
      </c>
      <c r="C103" s="1">
        <f>IF(LEFT(Лист1!C104,2)="д.",2,IF(LEFT(Лист1!C104,2)="к.",1,0))</f>
        <v>1</v>
      </c>
      <c r="D103" s="1" t="str">
        <f>Лист1!E104</f>
        <v>ИИ</v>
      </c>
      <c r="E103" s="1">
        <f>IF(Лист1!F104="свой",0,1)</f>
        <v>0</v>
      </c>
      <c r="F103" s="1">
        <f>Лист1!D104</f>
        <v>11</v>
      </c>
      <c r="G103" s="1">
        <f>Лист1!G104</f>
        <v>22</v>
      </c>
      <c r="H103" s="1">
        <f>Лист1!I104</f>
        <v>50</v>
      </c>
      <c r="I103" s="1">
        <f>Лист1!J104</f>
        <v>0.64600000000000002</v>
      </c>
      <c r="J103" s="1" t="str">
        <f>HLOOKUP(MAX(Лист1!$K104:$BT104),Лист1!$K104:$BT$238,Лист1!$BU104,FALSE)</f>
        <v>Сх</v>
      </c>
    </row>
    <row r="104" spans="1:10" x14ac:dyDescent="0.2">
      <c r="A104" s="1">
        <f>Лист1!H105</f>
        <v>4</v>
      </c>
      <c r="B104" s="1">
        <f>Лист1!H105/Лист1!D105</f>
        <v>1.3333333333333333</v>
      </c>
      <c r="C104" s="1">
        <f>IF(LEFT(Лист1!C105,2)="д.",2,IF(LEFT(Лист1!C105,2)="к.",1,0))</f>
        <v>1</v>
      </c>
      <c r="D104" s="1" t="str">
        <f>Лист1!E105</f>
        <v>ИПТиД</v>
      </c>
      <c r="E104" s="1">
        <f>IF(Лист1!F105="свой",0,1)</f>
        <v>0</v>
      </c>
      <c r="F104" s="1">
        <f>Лист1!D105</f>
        <v>3</v>
      </c>
      <c r="G104" s="1">
        <f>Лист1!G105</f>
        <v>10</v>
      </c>
      <c r="H104" s="1">
        <f>Лист1!I105</f>
        <v>50</v>
      </c>
      <c r="I104" s="1">
        <f>Лист1!J105</f>
        <v>0.183</v>
      </c>
      <c r="J104" s="1" t="str">
        <f>HLOOKUP(MAX(Лист1!$K105:$BT105),Лист1!$K105:$BT$238,Лист1!$BU105,FALSE)</f>
        <v>Педагогика</v>
      </c>
    </row>
    <row r="105" spans="1:10" x14ac:dyDescent="0.2">
      <c r="A105" s="1">
        <f>Лист1!H106</f>
        <v>4</v>
      </c>
      <c r="B105" s="1">
        <f>Лист1!H106/Лист1!D106</f>
        <v>0.66666666666666663</v>
      </c>
      <c r="C105" s="1">
        <f>IF(LEFT(Лист1!C106,2)="д.",2,IF(LEFT(Лист1!C106,2)="к.",1,0))</f>
        <v>0</v>
      </c>
      <c r="D105" s="1" t="str">
        <f>Лист1!E106</f>
        <v>ИЭиУ</v>
      </c>
      <c r="E105" s="1">
        <f>IF(Лист1!F106="свой",0,1)</f>
        <v>0</v>
      </c>
      <c r="F105" s="1">
        <f>Лист1!D106</f>
        <v>6</v>
      </c>
      <c r="G105" s="1">
        <f>Лист1!G106</f>
        <v>21</v>
      </c>
      <c r="H105" s="1">
        <f>Лист1!I106</f>
        <v>28.6</v>
      </c>
      <c r="I105" s="1">
        <f>Лист1!J106</f>
        <v>0.53100000000000003</v>
      </c>
      <c r="J105" s="1" t="str">
        <f>HLOOKUP(MAX(Лист1!$K106:$BT106),Лист1!$K106:$BT$238,Лист1!$BU106,FALSE)</f>
        <v>Экономика</v>
      </c>
    </row>
    <row r="106" spans="1:10" x14ac:dyDescent="0.2">
      <c r="A106" s="1">
        <f>Лист1!H107</f>
        <v>4</v>
      </c>
      <c r="B106" s="1">
        <f>Лист1!H107/Лист1!D107</f>
        <v>0.8</v>
      </c>
      <c r="C106" s="1">
        <f>IF(LEFT(Лист1!C107,2)="д.",2,IF(LEFT(Лист1!C107,2)="к.",1,0))</f>
        <v>0</v>
      </c>
      <c r="D106" s="1" t="str">
        <f>Лист1!E107</f>
        <v>ИПТиД</v>
      </c>
      <c r="E106" s="1">
        <f>IF(Лист1!F107="свой",0,1)</f>
        <v>0</v>
      </c>
      <c r="F106" s="1">
        <f>Лист1!D107</f>
        <v>5</v>
      </c>
      <c r="G106" s="1">
        <f>Лист1!G107</f>
        <v>15</v>
      </c>
      <c r="H106" s="1">
        <f>Лист1!I107</f>
        <v>53.3</v>
      </c>
      <c r="I106" s="1">
        <f>Лист1!J107</f>
        <v>0.504</v>
      </c>
      <c r="J106" s="1" t="str">
        <f>HLOOKUP(MAX(Лист1!$K107:$BT107),Лист1!$K107:$BT$238,Лист1!$BU107,FALSE)</f>
        <v>Педагогика</v>
      </c>
    </row>
    <row r="107" spans="1:10" x14ac:dyDescent="0.2">
      <c r="A107" s="1">
        <f>Лист1!H108</f>
        <v>4</v>
      </c>
      <c r="B107" s="1">
        <f>Лист1!H108/Лист1!D108</f>
        <v>0.4</v>
      </c>
      <c r="C107" s="1">
        <f>IF(LEFT(Лист1!C108,2)="д.",2,IF(LEFT(Лист1!C108,2)="к.",1,0))</f>
        <v>1</v>
      </c>
      <c r="D107" s="1" t="str">
        <f>Лист1!E108</f>
        <v>ИЭиУ</v>
      </c>
      <c r="E107" s="1">
        <f>IF(Лист1!F108="свой",0,1)</f>
        <v>0</v>
      </c>
      <c r="F107" s="1">
        <f>Лист1!D108</f>
        <v>10</v>
      </c>
      <c r="G107" s="1">
        <f>Лист1!G108</f>
        <v>13</v>
      </c>
      <c r="H107" s="1">
        <f>Лист1!I108</f>
        <v>61.5</v>
      </c>
      <c r="I107" s="1">
        <f>Лист1!J108</f>
        <v>0.60699999999999998</v>
      </c>
      <c r="J107" s="1" t="str">
        <f>HLOOKUP(MAX(Лист1!$K108:$BT108),Лист1!$K108:$BT$238,Лист1!$BU108,FALSE)</f>
        <v>Экономика</v>
      </c>
    </row>
    <row r="108" spans="1:10" x14ac:dyDescent="0.2">
      <c r="A108" s="1">
        <f>Лист1!H109</f>
        <v>4</v>
      </c>
      <c r="B108" s="1">
        <f>Лист1!H109/Лист1!D109</f>
        <v>0.30769230769230771</v>
      </c>
      <c r="C108" s="1">
        <f>IF(LEFT(Лист1!C109,2)="д.",2,IF(LEFT(Лист1!C109,2)="к.",1,0))</f>
        <v>0</v>
      </c>
      <c r="D108" s="1" t="str">
        <f>Лист1!E109</f>
        <v>ИИ</v>
      </c>
      <c r="E108" s="1">
        <f>IF(Лист1!F109="свой",0,1)</f>
        <v>0</v>
      </c>
      <c r="F108" s="1">
        <f>Лист1!D109</f>
        <v>13</v>
      </c>
      <c r="G108" s="1">
        <f>Лист1!G109</f>
        <v>27</v>
      </c>
      <c r="H108" s="1">
        <f>Лист1!I109</f>
        <v>44.4</v>
      </c>
      <c r="I108" s="1">
        <f>Лист1!J109</f>
        <v>0.58599999999999997</v>
      </c>
      <c r="J108" s="1" t="str">
        <f>HLOOKUP(MAX(Лист1!$K109:$BT109),Лист1!$K109:$BT$238,Лист1!$BU109,FALSE)</f>
        <v>Машиностроение</v>
      </c>
    </row>
    <row r="109" spans="1:10" x14ac:dyDescent="0.2">
      <c r="A109" s="1">
        <f>Лист1!H110</f>
        <v>4</v>
      </c>
      <c r="B109" s="1">
        <f>Лист1!H110/Лист1!D110</f>
        <v>0.66666666666666663</v>
      </c>
      <c r="C109" s="1">
        <f>IF(LEFT(Лист1!C110,2)="д.",2,IF(LEFT(Лист1!C110,2)="к.",1,0))</f>
        <v>0</v>
      </c>
      <c r="D109" s="1" t="str">
        <f>Лист1!E110</f>
        <v>ИПТиД</v>
      </c>
      <c r="E109" s="1">
        <f>IF(Лист1!F110="свой",0,1)</f>
        <v>0</v>
      </c>
      <c r="F109" s="1">
        <f>Лист1!D110</f>
        <v>6</v>
      </c>
      <c r="G109" s="1">
        <f>Лист1!G110</f>
        <v>35</v>
      </c>
      <c r="H109" s="1">
        <f>Лист1!I110</f>
        <v>25.7</v>
      </c>
      <c r="I109" s="1">
        <f>Лист1!J110</f>
        <v>0.126</v>
      </c>
      <c r="J109" s="1" t="str">
        <f>HLOOKUP(MAX(Лист1!$K110:$BT110),Лист1!$K110:$BT$238,Лист1!$BU110,FALSE)</f>
        <v>Педагогика</v>
      </c>
    </row>
    <row r="110" spans="1:10" x14ac:dyDescent="0.2">
      <c r="A110" s="1">
        <f>Лист1!H111</f>
        <v>4</v>
      </c>
      <c r="B110" s="1">
        <f>Лист1!H111/Лист1!D111</f>
        <v>0.5714285714285714</v>
      </c>
      <c r="C110" s="1">
        <f>IF(LEFT(Лист1!C111,2)="д.",2,IF(LEFT(Лист1!C111,2)="к.",1,0))</f>
        <v>0</v>
      </c>
      <c r="D110" s="1" t="str">
        <f>Лист1!E111</f>
        <v>ИПТиД</v>
      </c>
      <c r="E110" s="1">
        <f>IF(Лист1!F111="свой",0,1)</f>
        <v>0</v>
      </c>
      <c r="F110" s="1">
        <f>Лист1!D111</f>
        <v>7</v>
      </c>
      <c r="G110" s="1">
        <f>Лист1!G111</f>
        <v>23</v>
      </c>
      <c r="H110" s="1">
        <f>Лист1!I111</f>
        <v>26.1</v>
      </c>
      <c r="I110" s="1">
        <f>Лист1!J111</f>
        <v>0.35099999999999998</v>
      </c>
      <c r="J110" s="1" t="str">
        <f>HLOOKUP(MAX(Лист1!$K111:$BT111),Лист1!$K111:$BT$238,Лист1!$BU111,FALSE)</f>
        <v>Легкая промышленность</v>
      </c>
    </row>
    <row r="111" spans="1:10" x14ac:dyDescent="0.2">
      <c r="A111" s="1">
        <f>Лист1!H112</f>
        <v>4</v>
      </c>
      <c r="B111" s="1">
        <f>Лист1!H112/Лист1!D112</f>
        <v>0.44444444444444442</v>
      </c>
      <c r="C111" s="1">
        <f>IF(LEFT(Лист1!C112,2)="д.",2,IF(LEFT(Лист1!C112,2)="к.",1,0))</f>
        <v>0</v>
      </c>
      <c r="D111" s="1" t="str">
        <f>Лист1!E112</f>
        <v>ИПТиД</v>
      </c>
      <c r="E111" s="1">
        <f>IF(Лист1!F112="свой",0,1)</f>
        <v>0</v>
      </c>
      <c r="F111" s="1">
        <f>Лист1!D112</f>
        <v>9</v>
      </c>
      <c r="G111" s="1">
        <f>Лист1!G112</f>
        <v>20</v>
      </c>
      <c r="H111" s="1">
        <f>Лист1!I112</f>
        <v>40</v>
      </c>
      <c r="I111" s="1">
        <f>Лист1!J112</f>
        <v>0.46600000000000003</v>
      </c>
      <c r="J111" s="1" t="str">
        <f>HLOOKUP(MAX(Лист1!$K112:$BT112),Лист1!$K112:$BT$238,Лист1!$BU112,FALSE)</f>
        <v>Экономика</v>
      </c>
    </row>
    <row r="112" spans="1:10" x14ac:dyDescent="0.2">
      <c r="A112" s="1">
        <f>Лист1!H113</f>
        <v>4</v>
      </c>
      <c r="B112" s="1">
        <f>Лист1!H113/Лист1!D113</f>
        <v>1</v>
      </c>
      <c r="C112" s="1">
        <f>IF(LEFT(Лист1!C113,2)="д.",2,IF(LEFT(Лист1!C113,2)="к.",1,0))</f>
        <v>0</v>
      </c>
      <c r="D112" s="1" t="str">
        <f>Лист1!E113</f>
        <v>ИПТиД</v>
      </c>
      <c r="E112" s="1">
        <f>IF(Лист1!F113="свой",0,1)</f>
        <v>0</v>
      </c>
      <c r="F112" s="1">
        <f>Лист1!D113</f>
        <v>4</v>
      </c>
      <c r="G112" s="1">
        <f>Лист1!G113</f>
        <v>13</v>
      </c>
      <c r="H112" s="1">
        <f>Лист1!I113</f>
        <v>46.2</v>
      </c>
      <c r="I112" s="1">
        <f>Лист1!J113</f>
        <v>0.35099999999999998</v>
      </c>
      <c r="J112" s="1" t="str">
        <f>HLOOKUP(MAX(Лист1!$K113:$BT113),Лист1!$K113:$BT$238,Лист1!$BU113,FALSE)</f>
        <v>Легкая промышленность</v>
      </c>
    </row>
    <row r="113" spans="1:10" x14ac:dyDescent="0.2">
      <c r="A113" s="1">
        <f>Лист1!H114</f>
        <v>4</v>
      </c>
      <c r="B113" s="1">
        <f>Лист1!H114/Лист1!D114</f>
        <v>0.2857142857142857</v>
      </c>
      <c r="C113" s="1">
        <f>IF(LEFT(Лист1!C114,2)="д.",2,IF(LEFT(Лист1!C114,2)="к.",1,0))</f>
        <v>1</v>
      </c>
      <c r="D113" s="1" t="str">
        <f>Лист1!E114</f>
        <v>ИЭиУ</v>
      </c>
      <c r="E113" s="1">
        <f>IF(Лист1!F114="свой",0,1)</f>
        <v>0</v>
      </c>
      <c r="F113" s="1">
        <f>Лист1!D114</f>
        <v>14</v>
      </c>
      <c r="G113" s="1">
        <f>Лист1!G114</f>
        <v>46</v>
      </c>
      <c r="H113" s="1">
        <f>Лист1!I114</f>
        <v>19.600000000000001</v>
      </c>
      <c r="I113" s="1">
        <f>Лист1!J114</f>
        <v>0.92900000000000005</v>
      </c>
      <c r="J113" s="1" t="str">
        <f>HLOOKUP(MAX(Лист1!$K114:$BT114),Лист1!$K114:$BT$238,Лист1!$BU114,FALSE)</f>
        <v>Экономика</v>
      </c>
    </row>
    <row r="114" spans="1:10" x14ac:dyDescent="0.2">
      <c r="A114" s="1">
        <f>Лист1!H115</f>
        <v>4</v>
      </c>
      <c r="B114" s="1">
        <f>Лист1!H115/Лист1!D115</f>
        <v>0.13793103448275862</v>
      </c>
      <c r="C114" s="1">
        <f>IF(LEFT(Лист1!C115,2)="д.",2,IF(LEFT(Лист1!C115,2)="к.",1,0))</f>
        <v>0</v>
      </c>
      <c r="D114" s="1" t="str">
        <f>Лист1!E115</f>
        <v>ИЭиУ</v>
      </c>
      <c r="E114" s="1">
        <f>IF(Лист1!F115="свой",0,1)</f>
        <v>1</v>
      </c>
      <c r="F114" s="1">
        <f>Лист1!D115</f>
        <v>29</v>
      </c>
      <c r="G114" s="1">
        <f>Лист1!G115</f>
        <v>31</v>
      </c>
      <c r="H114" s="1">
        <f>Лист1!I115</f>
        <v>32.299999999999997</v>
      </c>
      <c r="I114" s="1">
        <f>Лист1!J115</f>
        <v>0.43099999999999999</v>
      </c>
      <c r="J114" s="1" t="str">
        <f>HLOOKUP(MAX(Лист1!$K115:$BT115),Лист1!$K115:$BT$238,Лист1!$BU115,FALSE)</f>
        <v>Педагогика</v>
      </c>
    </row>
    <row r="115" spans="1:10" x14ac:dyDescent="0.2">
      <c r="A115" s="1">
        <f>Лист1!H116</f>
        <v>4</v>
      </c>
      <c r="B115" s="1">
        <f>Лист1!H116/Лист1!D116</f>
        <v>0.30769230769230771</v>
      </c>
      <c r="C115" s="1">
        <f>IF(LEFT(Лист1!C116,2)="д.",2,IF(LEFT(Лист1!C116,2)="к.",1,0))</f>
        <v>1</v>
      </c>
      <c r="D115" s="1" t="str">
        <f>Лист1!E116</f>
        <v>ИТиСС</v>
      </c>
      <c r="E115" s="1">
        <f>IF(Лист1!F116="свой",0,1)</f>
        <v>0</v>
      </c>
      <c r="F115" s="1">
        <f>Лист1!D116</f>
        <v>13</v>
      </c>
      <c r="G115" s="1">
        <f>Лист1!G116</f>
        <v>73</v>
      </c>
      <c r="H115" s="1">
        <f>Лист1!I116</f>
        <v>34.200000000000003</v>
      </c>
      <c r="I115" s="1">
        <f>Лист1!J116</f>
        <v>0.59699999999999998</v>
      </c>
      <c r="J115" s="1" t="str">
        <f>HLOOKUP(MAX(Лист1!$K116:$BT116),Лист1!$K116:$BT$238,Лист1!$BU116,FALSE)</f>
        <v>Электротехника</v>
      </c>
    </row>
    <row r="116" spans="1:10" x14ac:dyDescent="0.2">
      <c r="A116" s="1">
        <f>Лист1!H117</f>
        <v>3</v>
      </c>
      <c r="B116" s="1">
        <f>Лист1!H117/Лист1!D117</f>
        <v>0.3</v>
      </c>
      <c r="C116" s="1">
        <f>IF(LEFT(Лист1!C117,2)="д.",2,IF(LEFT(Лист1!C117,2)="к.",1,0))</f>
        <v>0</v>
      </c>
      <c r="D116" s="1" t="str">
        <f>Лист1!E117</f>
        <v>ИЭиУ</v>
      </c>
      <c r="E116" s="1">
        <f>IF(Лист1!F117="свой",0,1)</f>
        <v>0</v>
      </c>
      <c r="F116" s="1">
        <f>Лист1!D117</f>
        <v>10</v>
      </c>
      <c r="G116" s="1">
        <f>Лист1!G117</f>
        <v>61</v>
      </c>
      <c r="H116" s="1">
        <f>Лист1!I117</f>
        <v>31.1</v>
      </c>
      <c r="I116" s="1">
        <f>Лист1!J117</f>
        <v>0.70899999999999996</v>
      </c>
      <c r="J116" s="1" t="str">
        <f>HLOOKUP(MAX(Лист1!$K117:$BT117),Лист1!$K117:$BT$238,Лист1!$BU117,FALSE)</f>
        <v>Экономика</v>
      </c>
    </row>
    <row r="117" spans="1:10" x14ac:dyDescent="0.2">
      <c r="A117" s="1">
        <f>Лист1!H118</f>
        <v>3</v>
      </c>
      <c r="B117" s="1">
        <f>Лист1!H118/Лист1!D118</f>
        <v>0.3</v>
      </c>
      <c r="C117" s="1">
        <f>IF(LEFT(Лист1!C118,2)="д.",2,IF(LEFT(Лист1!C118,2)="к.",1,0))</f>
        <v>0</v>
      </c>
      <c r="D117" s="1" t="str">
        <f>Лист1!E118</f>
        <v>ИИ</v>
      </c>
      <c r="E117" s="1">
        <f>IF(Лист1!F118="свой",0,1)</f>
        <v>0</v>
      </c>
      <c r="F117" s="1">
        <f>Лист1!D118</f>
        <v>10</v>
      </c>
      <c r="G117" s="1">
        <f>Лист1!G118</f>
        <v>33</v>
      </c>
      <c r="H117" s="1">
        <f>Лист1!I118</f>
        <v>33.299999999999997</v>
      </c>
      <c r="I117" s="1">
        <f>Лист1!J118</f>
        <v>0.499</v>
      </c>
      <c r="J117" s="1" t="str">
        <f>HLOOKUP(MAX(Лист1!$K118:$BT118),Лист1!$K118:$BT$238,Лист1!$BU118,FALSE)</f>
        <v>Сх</v>
      </c>
    </row>
    <row r="118" spans="1:10" x14ac:dyDescent="0.2">
      <c r="A118" s="1">
        <f>Лист1!H119</f>
        <v>3</v>
      </c>
      <c r="B118" s="1">
        <f>Лист1!H119/Лист1!D119</f>
        <v>0.75</v>
      </c>
      <c r="C118" s="1">
        <f>IF(LEFT(Лист1!C119,2)="д.",2,IF(LEFT(Лист1!C119,2)="к.",1,0))</f>
        <v>0</v>
      </c>
      <c r="D118" s="1" t="str">
        <f>Лист1!E119</f>
        <v>ИПТиД</v>
      </c>
      <c r="E118" s="1">
        <f>IF(Лист1!F119="свой",0,1)</f>
        <v>0</v>
      </c>
      <c r="F118" s="1">
        <f>Лист1!D119</f>
        <v>4</v>
      </c>
      <c r="G118" s="1">
        <f>Лист1!G119</f>
        <v>9</v>
      </c>
      <c r="H118" s="1">
        <f>Лист1!I119</f>
        <v>44.4</v>
      </c>
      <c r="I118" s="1">
        <f>Лист1!J119</f>
        <v>0.72199999999999998</v>
      </c>
      <c r="J118" s="1" t="str">
        <f>HLOOKUP(MAX(Лист1!$K119:$BT119),Лист1!$K119:$BT$238,Лист1!$BU119,FALSE)</f>
        <v>Экономика</v>
      </c>
    </row>
    <row r="119" spans="1:10" x14ac:dyDescent="0.2">
      <c r="A119" s="1">
        <f>Лист1!H120</f>
        <v>3</v>
      </c>
      <c r="B119" s="1">
        <f>Лист1!H120/Лист1!D120</f>
        <v>0.21428571428571427</v>
      </c>
      <c r="C119" s="1">
        <f>IF(LEFT(Лист1!C120,2)="д.",2,IF(LEFT(Лист1!C120,2)="к.",1,0))</f>
        <v>1</v>
      </c>
      <c r="D119" s="1" t="str">
        <f>Лист1!E120</f>
        <v>ИТиСС</v>
      </c>
      <c r="E119" s="1">
        <f>IF(Лист1!F120="свой",0,1)</f>
        <v>0</v>
      </c>
      <c r="F119" s="1">
        <f>Лист1!D120</f>
        <v>14</v>
      </c>
      <c r="G119" s="1">
        <f>Лист1!G120</f>
        <v>44</v>
      </c>
      <c r="H119" s="1">
        <f>Лист1!I120</f>
        <v>31.8</v>
      </c>
      <c r="I119" s="1">
        <f>Лист1!J120</f>
        <v>0.627</v>
      </c>
      <c r="J119" s="1" t="str">
        <f>HLOOKUP(MAX(Лист1!$K120:$BT120),Лист1!$K120:$BT$238,Лист1!$BU120,FALSE)</f>
        <v>Сх</v>
      </c>
    </row>
    <row r="120" spans="1:10" x14ac:dyDescent="0.2">
      <c r="A120" s="1">
        <f>Лист1!H121</f>
        <v>3</v>
      </c>
      <c r="B120" s="1">
        <f>Лист1!H121/Лист1!D121</f>
        <v>0.33333333333333331</v>
      </c>
      <c r="C120" s="1">
        <f>IF(LEFT(Лист1!C121,2)="д.",2,IF(LEFT(Лист1!C121,2)="к.",1,0))</f>
        <v>0</v>
      </c>
      <c r="D120" s="1" t="str">
        <f>Лист1!E121</f>
        <v>ИПТиД</v>
      </c>
      <c r="E120" s="1">
        <f>IF(Лист1!F121="свой",0,1)</f>
        <v>0</v>
      </c>
      <c r="F120" s="1">
        <f>Лист1!D121</f>
        <v>9</v>
      </c>
      <c r="G120" s="1">
        <f>Лист1!G121</f>
        <v>30</v>
      </c>
      <c r="H120" s="1">
        <f>Лист1!I121</f>
        <v>33.299999999999997</v>
      </c>
      <c r="I120" s="1">
        <f>Лист1!J121</f>
        <v>0.61899999999999999</v>
      </c>
      <c r="J120" s="1" t="str">
        <f>HLOOKUP(MAX(Лист1!$K121:$BT121),Лист1!$K121:$BT$238,Лист1!$BU121,FALSE)</f>
        <v>Пищевая промышленность</v>
      </c>
    </row>
    <row r="121" spans="1:10" x14ac:dyDescent="0.2">
      <c r="A121" s="1">
        <f>Лист1!H122</f>
        <v>3</v>
      </c>
      <c r="B121" s="1">
        <f>Лист1!H122/Лист1!D122</f>
        <v>0.42857142857142855</v>
      </c>
      <c r="C121" s="1">
        <f>IF(LEFT(Лист1!C122,2)="д.",2,IF(LEFT(Лист1!C122,2)="к.",1,0))</f>
        <v>1</v>
      </c>
      <c r="D121" s="1" t="str">
        <f>Лист1!E122</f>
        <v>ИПТиД</v>
      </c>
      <c r="E121" s="1">
        <f>IF(Лист1!F122="свой",0,1)</f>
        <v>0</v>
      </c>
      <c r="F121" s="1">
        <f>Лист1!D122</f>
        <v>7</v>
      </c>
      <c r="G121" s="1">
        <f>Лист1!G122</f>
        <v>18</v>
      </c>
      <c r="H121" s="1">
        <f>Лист1!I122</f>
        <v>61.1</v>
      </c>
      <c r="I121" s="1">
        <f>Лист1!J122</f>
        <v>0.217</v>
      </c>
      <c r="J121" s="1" t="str">
        <f>HLOOKUP(MAX(Лист1!$K122:$BT122),Лист1!$K122:$BT$238,Лист1!$BU122,FALSE)</f>
        <v>Экономика</v>
      </c>
    </row>
    <row r="122" spans="1:10" ht="36" x14ac:dyDescent="0.2">
      <c r="A122" s="1">
        <f>Лист1!H123</f>
        <v>3</v>
      </c>
      <c r="B122" s="1">
        <f>Лист1!H123/Лист1!D123</f>
        <v>0.16666666666666666</v>
      </c>
      <c r="C122" s="1">
        <f>IF(LEFT(Лист1!C123,2)="д.",2,IF(LEFT(Лист1!C123,2)="к.",1,0))</f>
        <v>2</v>
      </c>
      <c r="D122" s="1" t="str">
        <f>Лист1!E123</f>
        <v>ИПТиД</v>
      </c>
      <c r="E122" s="1">
        <f>IF(Лист1!F123="свой",0,1)</f>
        <v>1</v>
      </c>
      <c r="F122" s="1">
        <f>Лист1!D123</f>
        <v>18</v>
      </c>
      <c r="G122" s="1">
        <f>Лист1!G123</f>
        <v>21</v>
      </c>
      <c r="H122" s="1">
        <f>Лист1!I123</f>
        <v>28.6</v>
      </c>
      <c r="I122" s="1">
        <f>Лист1!J123</f>
        <v>0.113</v>
      </c>
      <c r="J122" s="1" t="str">
        <f>HLOOKUP(MAX(Лист1!$K123:$BT123),Лист1!$K123:$BT$238,Лист1!$BU123,FALSE)</f>
        <v>Литература. Литературоведение. Устное народное творчество</v>
      </c>
    </row>
    <row r="123" spans="1:10" x14ac:dyDescent="0.2">
      <c r="A123" s="1">
        <f>Лист1!H124</f>
        <v>3</v>
      </c>
      <c r="B123" s="1">
        <f>Лист1!H124/Лист1!D124</f>
        <v>0.23076923076923078</v>
      </c>
      <c r="C123" s="1">
        <f>IF(LEFT(Лист1!C124,2)="д.",2,IF(LEFT(Лист1!C124,2)="к.",1,0))</f>
        <v>1</v>
      </c>
      <c r="D123" s="1" t="str">
        <f>Лист1!E124</f>
        <v>ИДО</v>
      </c>
      <c r="E123" s="1">
        <f>IF(Лист1!F124="свой",0,1)</f>
        <v>0</v>
      </c>
      <c r="F123" s="1">
        <f>Лист1!D124</f>
        <v>13</v>
      </c>
      <c r="G123" s="1">
        <f>Лист1!G124</f>
        <v>50</v>
      </c>
      <c r="H123" s="1">
        <f>Лист1!I124</f>
        <v>38</v>
      </c>
      <c r="I123" s="1">
        <f>Лист1!J124</f>
        <v>0.72699999999999998</v>
      </c>
      <c r="J123" s="1" t="str">
        <f>HLOOKUP(MAX(Лист1!$K124:$BT124),Лист1!$K124:$BT$238,Лист1!$BU124,FALSE)</f>
        <v>Экономика</v>
      </c>
    </row>
    <row r="124" spans="1:10" x14ac:dyDescent="0.2">
      <c r="A124" s="1">
        <f>Лист1!H125</f>
        <v>3</v>
      </c>
      <c r="B124" s="1">
        <f>Лист1!H125/Лист1!D125</f>
        <v>0.25</v>
      </c>
      <c r="C124" s="1">
        <f>IF(LEFT(Лист1!C125,2)="д.",2,IF(LEFT(Лист1!C125,2)="к.",1,0))</f>
        <v>1</v>
      </c>
      <c r="D124" s="1" t="str">
        <f>Лист1!E125</f>
        <v>ИИ</v>
      </c>
      <c r="E124" s="1">
        <f>IF(Лист1!F125="свой",0,1)</f>
        <v>0</v>
      </c>
      <c r="F124" s="1">
        <f>Лист1!D125</f>
        <v>12</v>
      </c>
      <c r="G124" s="1">
        <f>Лист1!G125</f>
        <v>32</v>
      </c>
      <c r="H124" s="1">
        <f>Лист1!I125</f>
        <v>40.6</v>
      </c>
      <c r="I124" s="1">
        <f>Лист1!J125</f>
        <v>0.74399999999999999</v>
      </c>
      <c r="J124" s="1" t="str">
        <f>HLOOKUP(MAX(Лист1!$K125:$BT125),Лист1!$K125:$BT$238,Лист1!$BU125,FALSE)</f>
        <v>Экономика</v>
      </c>
    </row>
    <row r="125" spans="1:10" x14ac:dyDescent="0.2">
      <c r="A125" s="1">
        <f>Лист1!H126</f>
        <v>3</v>
      </c>
      <c r="B125" s="1">
        <f>Лист1!H126/Лист1!D126</f>
        <v>0.23076923076923078</v>
      </c>
      <c r="C125" s="1">
        <f>IF(LEFT(Лист1!C126,2)="д.",2,IF(LEFT(Лист1!C126,2)="к.",1,0))</f>
        <v>1</v>
      </c>
      <c r="D125" s="1" t="str">
        <f>Лист1!E126</f>
        <v>ИТиСС</v>
      </c>
      <c r="E125" s="1">
        <f>IF(Лист1!F126="свой",0,1)</f>
        <v>0</v>
      </c>
      <c r="F125" s="1">
        <f>Лист1!D126</f>
        <v>13</v>
      </c>
      <c r="G125" s="1">
        <f>Лист1!G126</f>
        <v>24</v>
      </c>
      <c r="H125" s="1">
        <f>Лист1!I126</f>
        <v>12.5</v>
      </c>
      <c r="I125" s="1">
        <f>Лист1!J126</f>
        <v>0.39900000000000002</v>
      </c>
      <c r="J125" s="1" t="str">
        <f>HLOOKUP(MAX(Лист1!$K126:$BT126),Лист1!$K126:$BT$238,Лист1!$BU126,FALSE)</f>
        <v>Экономика</v>
      </c>
    </row>
    <row r="126" spans="1:10" x14ac:dyDescent="0.2">
      <c r="A126" s="1">
        <f>Лист1!H127</f>
        <v>3</v>
      </c>
      <c r="B126" s="1">
        <f>Лист1!H127/Лист1!D127</f>
        <v>0.27272727272727271</v>
      </c>
      <c r="C126" s="1">
        <f>IF(LEFT(Лист1!C127,2)="д.",2,IF(LEFT(Лист1!C127,2)="к.",1,0))</f>
        <v>1</v>
      </c>
      <c r="D126" s="1" t="str">
        <f>Лист1!E127</f>
        <v>ИТиСС</v>
      </c>
      <c r="E126" s="1">
        <f>IF(Лист1!F127="свой",0,1)</f>
        <v>0</v>
      </c>
      <c r="F126" s="1">
        <f>Лист1!D127</f>
        <v>11</v>
      </c>
      <c r="G126" s="1">
        <f>Лист1!G127</f>
        <v>42</v>
      </c>
      <c r="H126" s="1">
        <f>Лист1!I127</f>
        <v>23.8</v>
      </c>
      <c r="I126" s="1">
        <f>Лист1!J127</f>
        <v>0.61899999999999999</v>
      </c>
      <c r="J126" s="1" t="str">
        <f>HLOOKUP(MAX(Лист1!$K127:$BT127),Лист1!$K127:$BT$238,Лист1!$BU127,FALSE)</f>
        <v>Информатика</v>
      </c>
    </row>
    <row r="127" spans="1:10" ht="24" x14ac:dyDescent="0.2">
      <c r="A127" s="1">
        <f>Лист1!H128</f>
        <v>3</v>
      </c>
      <c r="B127" s="1">
        <f>Лист1!H128/Лист1!D128</f>
        <v>0.42857142857142855</v>
      </c>
      <c r="C127" s="1">
        <f>IF(LEFT(Лист1!C128,2)="д.",2,IF(LEFT(Лист1!C128,2)="к.",1,0))</f>
        <v>1</v>
      </c>
      <c r="D127" s="1" t="str">
        <f>Лист1!E128</f>
        <v>ИПТиД</v>
      </c>
      <c r="E127" s="1">
        <f>IF(Лист1!F128="свой",0,1)</f>
        <v>0</v>
      </c>
      <c r="F127" s="1">
        <f>Лист1!D128</f>
        <v>7</v>
      </c>
      <c r="G127" s="1">
        <f>Лист1!G128</f>
        <v>9</v>
      </c>
      <c r="H127" s="1">
        <f>Лист1!I128</f>
        <v>44.4</v>
      </c>
      <c r="I127" s="1">
        <f>Лист1!J128</f>
        <v>0.23799999999999999</v>
      </c>
      <c r="J127" s="1" t="str">
        <f>HLOOKUP(MAX(Лист1!$K128:$BT128),Лист1!$K128:$BT$238,Лист1!$BU128,FALSE)</f>
        <v>История. Исторические науки</v>
      </c>
    </row>
    <row r="128" spans="1:10" x14ac:dyDescent="0.2">
      <c r="A128" s="1">
        <f>Лист1!H129</f>
        <v>3</v>
      </c>
      <c r="B128" s="1">
        <f>Лист1!H129/Лист1!D129</f>
        <v>0.3</v>
      </c>
      <c r="C128" s="1">
        <f>IF(LEFT(Лист1!C129,2)="д.",2,IF(LEFT(Лист1!C129,2)="к.",1,0))</f>
        <v>1</v>
      </c>
      <c r="D128" s="1" t="str">
        <f>Лист1!E129</f>
        <v>ИТиСС</v>
      </c>
      <c r="E128" s="1">
        <f>IF(Лист1!F129="свой",0,1)</f>
        <v>0</v>
      </c>
      <c r="F128" s="1">
        <f>Лист1!D129</f>
        <v>10</v>
      </c>
      <c r="G128" s="1">
        <f>Лист1!G129</f>
        <v>58</v>
      </c>
      <c r="H128" s="1">
        <f>Лист1!I129</f>
        <v>25.9</v>
      </c>
      <c r="I128" s="1">
        <f>Лист1!J129</f>
        <v>0.72399999999999998</v>
      </c>
      <c r="J128" s="1" t="str">
        <f>HLOOKUP(MAX(Лист1!$K129:$BT129),Лист1!$K129:$BT$238,Лист1!$BU129,FALSE)</f>
        <v>Связь</v>
      </c>
    </row>
    <row r="129" spans="1:10" x14ac:dyDescent="0.2">
      <c r="A129" s="1">
        <f>Лист1!H130</f>
        <v>3</v>
      </c>
      <c r="B129" s="1">
        <f>Лист1!H130/Лист1!D130</f>
        <v>0.25</v>
      </c>
      <c r="C129" s="1">
        <f>IF(LEFT(Лист1!C130,2)="д.",2,IF(LEFT(Лист1!C130,2)="к.",1,0))</f>
        <v>1</v>
      </c>
      <c r="D129" s="1" t="str">
        <f>Лист1!E130</f>
        <v>ИИ</v>
      </c>
      <c r="E129" s="1">
        <f>IF(Лист1!F130="свой",0,1)</f>
        <v>0</v>
      </c>
      <c r="F129" s="1">
        <f>Лист1!D130</f>
        <v>12</v>
      </c>
      <c r="G129" s="1">
        <f>Лист1!G130</f>
        <v>32</v>
      </c>
      <c r="H129" s="1">
        <f>Лист1!I130</f>
        <v>34.4</v>
      </c>
      <c r="I129" s="1">
        <f>Лист1!J130</f>
        <v>0.67500000000000004</v>
      </c>
      <c r="J129" s="1" t="str">
        <f>HLOOKUP(MAX(Лист1!$K130:$BT130),Лист1!$K130:$BT$238,Лист1!$BU130,FALSE)</f>
        <v>Сх</v>
      </c>
    </row>
    <row r="130" spans="1:10" x14ac:dyDescent="0.2">
      <c r="A130" s="1">
        <f>Лист1!H131</f>
        <v>3</v>
      </c>
      <c r="B130" s="1">
        <f>Лист1!H131/Лист1!D131</f>
        <v>0.27272727272727271</v>
      </c>
      <c r="C130" s="1">
        <f>IF(LEFT(Лист1!C131,2)="д.",2,IF(LEFT(Лист1!C131,2)="к.",1,0))</f>
        <v>1</v>
      </c>
      <c r="D130" s="1" t="str">
        <f>Лист1!E131</f>
        <v>ИИ</v>
      </c>
      <c r="E130" s="1">
        <f>IF(Лист1!F131="свой",0,1)</f>
        <v>0</v>
      </c>
      <c r="F130" s="1">
        <f>Лист1!D131</f>
        <v>11</v>
      </c>
      <c r="G130" s="1">
        <f>Лист1!G131</f>
        <v>28</v>
      </c>
      <c r="H130" s="1">
        <f>Лист1!I131</f>
        <v>39.299999999999997</v>
      </c>
      <c r="I130" s="1">
        <f>Лист1!J131</f>
        <v>0.45800000000000002</v>
      </c>
      <c r="J130" s="1" t="str">
        <f>HLOOKUP(MAX(Лист1!$K131:$BT131),Лист1!$K131:$BT$238,Лист1!$BU131,FALSE)</f>
        <v>Сх</v>
      </c>
    </row>
    <row r="131" spans="1:10" ht="24" x14ac:dyDescent="0.2">
      <c r="A131" s="1">
        <f>Лист1!H132</f>
        <v>3</v>
      </c>
      <c r="B131" s="1">
        <f>Лист1!H132/Лист1!D132</f>
        <v>0.23076923076923078</v>
      </c>
      <c r="C131" s="1">
        <f>IF(LEFT(Лист1!C132,2)="д.",2,IF(LEFT(Лист1!C132,2)="к.",1,0))</f>
        <v>1</v>
      </c>
      <c r="D131" s="1" t="str">
        <f>Лист1!E132</f>
        <v>ИЭиУ</v>
      </c>
      <c r="E131" s="1">
        <f>IF(Лист1!F132="свой",0,1)</f>
        <v>1</v>
      </c>
      <c r="F131" s="1">
        <f>Лист1!D132</f>
        <v>13</v>
      </c>
      <c r="G131" s="1">
        <f>Лист1!G132</f>
        <v>22</v>
      </c>
      <c r="H131" s="1">
        <f>Лист1!I132</f>
        <v>27.3</v>
      </c>
      <c r="I131" s="1">
        <f>Лист1!J132</f>
        <v>0.63300000000000001</v>
      </c>
      <c r="J131" s="1" t="str">
        <f>HLOOKUP(MAX(Лист1!$K132:$BT132),Лист1!$K132:$BT$238,Лист1!$BU132,FALSE)</f>
        <v>Государство и право. Юридические науки</v>
      </c>
    </row>
    <row r="132" spans="1:10" x14ac:dyDescent="0.2">
      <c r="A132" s="1">
        <f>Лист1!H133</f>
        <v>3</v>
      </c>
      <c r="B132" s="1">
        <f>Лист1!H133/Лист1!D133</f>
        <v>0.23076923076923078</v>
      </c>
      <c r="C132" s="1">
        <f>IF(LEFT(Лист1!C133,2)="д.",2,IF(LEFT(Лист1!C133,2)="к.",1,0))</f>
        <v>1</v>
      </c>
      <c r="D132" s="1" t="str">
        <f>Лист1!E133</f>
        <v>ИЭиУ</v>
      </c>
      <c r="E132" s="1">
        <f>IF(Лист1!F133="свой",0,1)</f>
        <v>0</v>
      </c>
      <c r="F132" s="1">
        <f>Лист1!D133</f>
        <v>13</v>
      </c>
      <c r="G132" s="1">
        <f>Лист1!G133</f>
        <v>47</v>
      </c>
      <c r="H132" s="1">
        <f>Лист1!I133</f>
        <v>19.100000000000001</v>
      </c>
      <c r="I132" s="1">
        <f>Лист1!J133</f>
        <v>0.48899999999999999</v>
      </c>
      <c r="J132" s="1" t="str">
        <f>HLOOKUP(MAX(Лист1!$K133:$BT133),Лист1!$K133:$BT$238,Лист1!$BU133,FALSE)</f>
        <v>Экономика</v>
      </c>
    </row>
    <row r="133" spans="1:10" x14ac:dyDescent="0.2">
      <c r="A133" s="1">
        <f>Лист1!H134</f>
        <v>3</v>
      </c>
      <c r="B133" s="1">
        <f>Лист1!H134/Лист1!D134</f>
        <v>0.375</v>
      </c>
      <c r="C133" s="1">
        <f>IF(LEFT(Лист1!C134,2)="д.",2,IF(LEFT(Лист1!C134,2)="к.",1,0))</f>
        <v>0</v>
      </c>
      <c r="D133" s="1" t="str">
        <f>Лист1!E134</f>
        <v>ИИ</v>
      </c>
      <c r="E133" s="1">
        <f>IF(Лист1!F134="свой",0,1)</f>
        <v>0</v>
      </c>
      <c r="F133" s="1">
        <f>Лист1!D134</f>
        <v>8</v>
      </c>
      <c r="G133" s="1">
        <f>Лист1!G134</f>
        <v>16</v>
      </c>
      <c r="H133" s="1">
        <f>Лист1!I134</f>
        <v>50</v>
      </c>
      <c r="I133" s="1">
        <f>Лист1!J134</f>
        <v>0.67700000000000005</v>
      </c>
      <c r="J133" s="1" t="str">
        <f>HLOOKUP(MAX(Лист1!$K134:$BT134),Лист1!$K134:$BT$238,Лист1!$BU134,FALSE)</f>
        <v>Экономика</v>
      </c>
    </row>
    <row r="134" spans="1:10" x14ac:dyDescent="0.2">
      <c r="A134" s="1">
        <f>Лист1!H135</f>
        <v>3</v>
      </c>
      <c r="B134" s="1">
        <f>Лист1!H135/Лист1!D135</f>
        <v>0.33333333333333331</v>
      </c>
      <c r="C134" s="1">
        <f>IF(LEFT(Лист1!C135,2)="д.",2,IF(LEFT(Лист1!C135,2)="к.",1,0))</f>
        <v>0</v>
      </c>
      <c r="D134" s="1" t="str">
        <f>Лист1!E135</f>
        <v>ИПТиД</v>
      </c>
      <c r="E134" s="1">
        <f>IF(Лист1!F135="свой",0,1)</f>
        <v>0</v>
      </c>
      <c r="F134" s="1">
        <f>Лист1!D135</f>
        <v>9</v>
      </c>
      <c r="G134" s="1">
        <f>Лист1!G135</f>
        <v>21</v>
      </c>
      <c r="H134" s="1">
        <f>Лист1!I135</f>
        <v>33.299999999999997</v>
      </c>
      <c r="I134" s="1">
        <f>Лист1!J135</f>
        <v>0.36599999999999999</v>
      </c>
      <c r="J134" s="1" t="str">
        <f>HLOOKUP(MAX(Лист1!$K135:$BT135),Лист1!$K135:$BT$238,Лист1!$BU135,FALSE)</f>
        <v>Пищевая промышленность</v>
      </c>
    </row>
    <row r="135" spans="1:10" x14ac:dyDescent="0.2">
      <c r="A135" s="1">
        <f>Лист1!H136</f>
        <v>3</v>
      </c>
      <c r="B135" s="1">
        <f>Лист1!H136/Лист1!D136</f>
        <v>0.33333333333333331</v>
      </c>
      <c r="C135" s="1">
        <f>IF(LEFT(Лист1!C136,2)="д.",2,IF(LEFT(Лист1!C136,2)="к.",1,0))</f>
        <v>1</v>
      </c>
      <c r="D135" s="1" t="str">
        <f>Лист1!E136</f>
        <v>ИИ</v>
      </c>
      <c r="E135" s="1">
        <f>IF(Лист1!F136="свой",0,1)</f>
        <v>0</v>
      </c>
      <c r="F135" s="1">
        <f>Лист1!D136</f>
        <v>9</v>
      </c>
      <c r="G135" s="1">
        <f>Лист1!G136</f>
        <v>32</v>
      </c>
      <c r="H135" s="1">
        <f>Лист1!I136</f>
        <v>31.3</v>
      </c>
      <c r="I135" s="1">
        <f>Лист1!J136</f>
        <v>0.70499999999999996</v>
      </c>
      <c r="J135" s="1" t="str">
        <f>HLOOKUP(MAX(Лист1!$K136:$BT136),Лист1!$K136:$BT$238,Лист1!$BU136,FALSE)</f>
        <v>Сх</v>
      </c>
    </row>
    <row r="136" spans="1:10" x14ac:dyDescent="0.2">
      <c r="A136" s="1">
        <f>Лист1!H137</f>
        <v>3</v>
      </c>
      <c r="B136" s="1">
        <f>Лист1!H137/Лист1!D137</f>
        <v>0.375</v>
      </c>
      <c r="C136" s="1">
        <f>IF(LEFT(Лист1!C137,2)="д.",2,IF(LEFT(Лист1!C137,2)="к.",1,0))</f>
        <v>0</v>
      </c>
      <c r="D136" s="1" t="str">
        <f>Лист1!E137</f>
        <v>ИЭиУ</v>
      </c>
      <c r="E136" s="1">
        <f>IF(Лист1!F137="свой",0,1)</f>
        <v>0</v>
      </c>
      <c r="F136" s="1">
        <f>Лист1!D137</f>
        <v>8</v>
      </c>
      <c r="G136" s="1">
        <f>Лист1!G137</f>
        <v>23</v>
      </c>
      <c r="H136" s="1">
        <f>Лист1!I137</f>
        <v>43.5</v>
      </c>
      <c r="I136" s="1">
        <f>Лист1!J137</f>
        <v>0.96</v>
      </c>
      <c r="J136" s="1" t="str">
        <f>HLOOKUP(MAX(Лист1!$K137:$BT137),Лист1!$K137:$BT$238,Лист1!$BU137,FALSE)</f>
        <v>Экономика</v>
      </c>
    </row>
    <row r="137" spans="1:10" x14ac:dyDescent="0.2">
      <c r="A137" s="1">
        <f>Лист1!H138</f>
        <v>3</v>
      </c>
      <c r="B137" s="1">
        <f>Лист1!H138/Лист1!D138</f>
        <v>0.23076923076923078</v>
      </c>
      <c r="C137" s="1">
        <f>IF(LEFT(Лист1!C138,2)="д.",2,IF(LEFT(Лист1!C138,2)="к.",1,0))</f>
        <v>0</v>
      </c>
      <c r="D137" s="1" t="str">
        <f>Лист1!E138</f>
        <v>ИИ</v>
      </c>
      <c r="E137" s="1">
        <f>IF(Лист1!F138="свой",0,1)</f>
        <v>0</v>
      </c>
      <c r="F137" s="1">
        <f>Лист1!D138</f>
        <v>13</v>
      </c>
      <c r="G137" s="1">
        <f>Лист1!G138</f>
        <v>30</v>
      </c>
      <c r="H137" s="1">
        <f>Лист1!I138</f>
        <v>23.3</v>
      </c>
      <c r="I137" s="1">
        <f>Лист1!J138</f>
        <v>0.65500000000000003</v>
      </c>
      <c r="J137" s="1" t="str">
        <f>HLOOKUP(MAX(Лист1!$K138:$BT138),Лист1!$K138:$BT$238,Лист1!$BU138,FALSE)</f>
        <v>Химия</v>
      </c>
    </row>
    <row r="138" spans="1:10" x14ac:dyDescent="0.2">
      <c r="A138" s="1">
        <f>Лист1!H139</f>
        <v>3</v>
      </c>
      <c r="B138" s="1">
        <f>Лист1!H139/Лист1!D139</f>
        <v>0.23076923076923078</v>
      </c>
      <c r="C138" s="1">
        <f>IF(LEFT(Лист1!C139,2)="д.",2,IF(LEFT(Лист1!C139,2)="к.",1,0))</f>
        <v>1</v>
      </c>
      <c r="D138" s="1" t="str">
        <f>Лист1!E139</f>
        <v>ИТиСС</v>
      </c>
      <c r="E138" s="1">
        <f>IF(Лист1!F139="свой",0,1)</f>
        <v>1</v>
      </c>
      <c r="F138" s="1">
        <f>Лист1!D139</f>
        <v>13</v>
      </c>
      <c r="G138" s="1">
        <f>Лист1!G139</f>
        <v>18</v>
      </c>
      <c r="H138" s="1">
        <f>Лист1!I139</f>
        <v>44.4</v>
      </c>
      <c r="I138" s="1">
        <f>Лист1!J139</f>
        <v>0.79</v>
      </c>
      <c r="J138" s="1" t="str">
        <f>HLOOKUP(MAX(Лист1!$K139:$BT139),Лист1!$K139:$BT$238,Лист1!$BU139,FALSE)</f>
        <v>Физика</v>
      </c>
    </row>
    <row r="139" spans="1:10" x14ac:dyDescent="0.2">
      <c r="A139" s="1">
        <f>Лист1!H140</f>
        <v>3</v>
      </c>
      <c r="B139" s="1">
        <f>Лист1!H140/Лист1!D140</f>
        <v>0.27272727272727271</v>
      </c>
      <c r="C139" s="1">
        <f>IF(LEFT(Лист1!C140,2)="д.",2,IF(LEFT(Лист1!C140,2)="к.",1,0))</f>
        <v>1</v>
      </c>
      <c r="D139" s="1" t="str">
        <f>Лист1!E140</f>
        <v>ИЭиУ</v>
      </c>
      <c r="E139" s="1">
        <f>IF(Лист1!F140="свой",0,1)</f>
        <v>0</v>
      </c>
      <c r="F139" s="1">
        <f>Лист1!D140</f>
        <v>11</v>
      </c>
      <c r="G139" s="1">
        <f>Лист1!G140</f>
        <v>25</v>
      </c>
      <c r="H139" s="1">
        <f>Лист1!I140</f>
        <v>32</v>
      </c>
      <c r="I139" s="1">
        <f>Лист1!J140</f>
        <v>0.44600000000000001</v>
      </c>
      <c r="J139" s="1" t="str">
        <f>HLOOKUP(MAX(Лист1!$K140:$BT140),Лист1!$K140:$BT$238,Лист1!$BU140,FALSE)</f>
        <v>Педагогика</v>
      </c>
    </row>
    <row r="140" spans="1:10" x14ac:dyDescent="0.2">
      <c r="A140" s="1">
        <f>Лист1!H141</f>
        <v>3</v>
      </c>
      <c r="B140" s="1">
        <f>Лист1!H141/Лист1!D141</f>
        <v>0.6</v>
      </c>
      <c r="C140" s="1">
        <f>IF(LEFT(Лист1!C141,2)="д.",2,IF(LEFT(Лист1!C141,2)="к.",1,0))</f>
        <v>0</v>
      </c>
      <c r="D140" s="1" t="str">
        <f>Лист1!E141</f>
        <v>ИПТиД</v>
      </c>
      <c r="E140" s="1">
        <f>IF(Лист1!F141="свой",0,1)</f>
        <v>0</v>
      </c>
      <c r="F140" s="1">
        <f>Лист1!D141</f>
        <v>5</v>
      </c>
      <c r="G140" s="1">
        <f>Лист1!G141</f>
        <v>14</v>
      </c>
      <c r="H140" s="1">
        <f>Лист1!I141</f>
        <v>50</v>
      </c>
      <c r="I140" s="1">
        <f>Лист1!J141</f>
        <v>0.2</v>
      </c>
      <c r="J140" s="1" t="str">
        <f>HLOOKUP(MAX(Лист1!$K141:$BT141),Лист1!$K141:$BT$238,Лист1!$BU141,FALSE)</f>
        <v>Педагогика</v>
      </c>
    </row>
    <row r="141" spans="1:10" x14ac:dyDescent="0.2">
      <c r="A141" s="1">
        <f>Лист1!H142</f>
        <v>3</v>
      </c>
      <c r="B141" s="1">
        <f>Лист1!H142/Лист1!D142</f>
        <v>0.42857142857142855</v>
      </c>
      <c r="C141" s="1">
        <f>IF(LEFT(Лист1!C142,2)="д.",2,IF(LEFT(Лист1!C142,2)="к.",1,0))</f>
        <v>0</v>
      </c>
      <c r="D141" s="1" t="str">
        <f>Лист1!E142</f>
        <v>ИПТиД</v>
      </c>
      <c r="E141" s="1">
        <f>IF(Лист1!F142="свой",0,1)</f>
        <v>0</v>
      </c>
      <c r="F141" s="1">
        <f>Лист1!D142</f>
        <v>7</v>
      </c>
      <c r="G141" s="1">
        <f>Лист1!G142</f>
        <v>20</v>
      </c>
      <c r="H141" s="1">
        <f>Лист1!I142</f>
        <v>30</v>
      </c>
      <c r="I141" s="1">
        <f>Лист1!J142</f>
        <v>0.26200000000000001</v>
      </c>
      <c r="J141" s="1" t="str">
        <f>HLOOKUP(MAX(Лист1!$K142:$BT142),Лист1!$K142:$BT$238,Лист1!$BU142,FALSE)</f>
        <v>Экономика</v>
      </c>
    </row>
    <row r="142" spans="1:10" x14ac:dyDescent="0.2">
      <c r="A142" s="1">
        <f>Лист1!H143</f>
        <v>3</v>
      </c>
      <c r="B142" s="1">
        <f>Лист1!H143/Лист1!D143</f>
        <v>0.375</v>
      </c>
      <c r="C142" s="1">
        <f>IF(LEFT(Лист1!C143,2)="д.",2,IF(LEFT(Лист1!C143,2)="к.",1,0))</f>
        <v>0</v>
      </c>
      <c r="D142" s="1" t="str">
        <f>Лист1!E143</f>
        <v>ИПТиД</v>
      </c>
      <c r="E142" s="1">
        <f>IF(Лист1!F143="свой",0,1)</f>
        <v>0</v>
      </c>
      <c r="F142" s="1">
        <f>Лист1!D143</f>
        <v>8</v>
      </c>
      <c r="G142" s="1">
        <f>Лист1!G143</f>
        <v>28</v>
      </c>
      <c r="H142" s="1">
        <f>Лист1!I143</f>
        <v>32.1</v>
      </c>
      <c r="I142" s="1">
        <f>Лист1!J143</f>
        <v>0.49299999999999999</v>
      </c>
      <c r="J142" s="1" t="str">
        <f>HLOOKUP(MAX(Лист1!$K143:$BT143),Лист1!$K143:$BT$238,Лист1!$BU143,FALSE)</f>
        <v>Пищевая промышленность</v>
      </c>
    </row>
    <row r="143" spans="1:10" x14ac:dyDescent="0.2">
      <c r="A143" s="1">
        <f>Лист1!H144</f>
        <v>3</v>
      </c>
      <c r="B143" s="1">
        <f>Лист1!H144/Лист1!D144</f>
        <v>0.27272727272727271</v>
      </c>
      <c r="C143" s="1">
        <f>IF(LEFT(Лист1!C144,2)="д.",2,IF(LEFT(Лист1!C144,2)="к.",1,0))</f>
        <v>1</v>
      </c>
      <c r="D143" s="1" t="str">
        <f>Лист1!E144</f>
        <v>ИИ</v>
      </c>
      <c r="E143" s="1">
        <f>IF(Лист1!F144="свой",0,1)</f>
        <v>0</v>
      </c>
      <c r="F143" s="1">
        <f>Лист1!D144</f>
        <v>11</v>
      </c>
      <c r="G143" s="1">
        <f>Лист1!G144</f>
        <v>26</v>
      </c>
      <c r="H143" s="1">
        <f>Лист1!I144</f>
        <v>26.9</v>
      </c>
      <c r="I143" s="1">
        <f>Лист1!J144</f>
        <v>0.622</v>
      </c>
      <c r="J143" s="1" t="str">
        <f>HLOOKUP(MAX(Лист1!$K144:$BT144),Лист1!$K144:$BT$238,Лист1!$BU144,FALSE)</f>
        <v>Машиностроение</v>
      </c>
    </row>
    <row r="144" spans="1:10" x14ac:dyDescent="0.2">
      <c r="A144" s="1">
        <f>Лист1!H145</f>
        <v>3</v>
      </c>
      <c r="B144" s="1">
        <f>Лист1!H145/Лист1!D145</f>
        <v>0.375</v>
      </c>
      <c r="C144" s="1">
        <f>IF(LEFT(Лист1!C145,2)="д.",2,IF(LEFT(Лист1!C145,2)="к.",1,0))</f>
        <v>0</v>
      </c>
      <c r="D144" s="1" t="str">
        <f>Лист1!E145</f>
        <v>ИИ</v>
      </c>
      <c r="E144" s="1">
        <f>IF(Лист1!F145="свой",0,1)</f>
        <v>0</v>
      </c>
      <c r="F144" s="1">
        <f>Лист1!D145</f>
        <v>8</v>
      </c>
      <c r="G144" s="1">
        <f>Лист1!G145</f>
        <v>20</v>
      </c>
      <c r="H144" s="1">
        <f>Лист1!I145</f>
        <v>50</v>
      </c>
      <c r="I144" s="1">
        <f>Лист1!J145</f>
        <v>0.41</v>
      </c>
      <c r="J144" s="1" t="str">
        <f>HLOOKUP(MAX(Лист1!$K145:$BT145),Лист1!$K145:$BT$238,Лист1!$BU145,FALSE)</f>
        <v>Сх</v>
      </c>
    </row>
    <row r="145" spans="1:10" x14ac:dyDescent="0.2">
      <c r="A145" s="1">
        <f>Лист1!H146</f>
        <v>3</v>
      </c>
      <c r="B145" s="1">
        <f>Лист1!H146/Лист1!D146</f>
        <v>0.375</v>
      </c>
      <c r="C145" s="1">
        <f>IF(LEFT(Лист1!C146,2)="д.",2,IF(LEFT(Лист1!C146,2)="к.",1,0))</f>
        <v>0</v>
      </c>
      <c r="D145" s="1" t="str">
        <f>Лист1!E146</f>
        <v>ИТиСС</v>
      </c>
      <c r="E145" s="1">
        <f>IF(Лист1!F146="свой",0,1)</f>
        <v>0</v>
      </c>
      <c r="F145" s="1">
        <f>Лист1!D146</f>
        <v>8</v>
      </c>
      <c r="G145" s="1">
        <f>Лист1!G146</f>
        <v>25</v>
      </c>
      <c r="H145" s="1">
        <f>Лист1!I146</f>
        <v>32</v>
      </c>
      <c r="I145" s="1">
        <f>Лист1!J146</f>
        <v>0.52700000000000002</v>
      </c>
      <c r="J145" s="1" t="str">
        <f>HLOOKUP(MAX(Лист1!$K146:$BT146),Лист1!$K146:$BT$238,Лист1!$BU146,FALSE)</f>
        <v>Экономика</v>
      </c>
    </row>
    <row r="146" spans="1:10" x14ac:dyDescent="0.2">
      <c r="A146" s="1">
        <f>Лист1!H147</f>
        <v>3</v>
      </c>
      <c r="B146" s="1">
        <f>Лист1!H147/Лист1!D147</f>
        <v>0.6</v>
      </c>
      <c r="C146" s="1">
        <f>IF(LEFT(Лист1!C147,2)="д.",2,IF(LEFT(Лист1!C147,2)="к.",1,0))</f>
        <v>0</v>
      </c>
      <c r="D146" s="1" t="str">
        <f>Лист1!E147</f>
        <v>ИТСиТ</v>
      </c>
      <c r="E146" s="1">
        <f>IF(Лист1!F147="свой",0,1)</f>
        <v>0</v>
      </c>
      <c r="F146" s="1">
        <f>Лист1!D147</f>
        <v>5</v>
      </c>
      <c r="G146" s="1">
        <f>Лист1!G147</f>
        <v>16</v>
      </c>
      <c r="H146" s="1">
        <f>Лист1!I147</f>
        <v>31.3</v>
      </c>
      <c r="I146" s="1">
        <f>Лист1!J147</f>
        <v>0.84899999999999998</v>
      </c>
      <c r="J146" s="1" t="str">
        <f>HLOOKUP(MAX(Лист1!$K147:$BT147),Лист1!$K147:$BT$238,Лист1!$BU147,FALSE)</f>
        <v>Сх</v>
      </c>
    </row>
    <row r="147" spans="1:10" x14ac:dyDescent="0.2">
      <c r="A147" s="1">
        <f>Лист1!H148</f>
        <v>3</v>
      </c>
      <c r="B147" s="1">
        <f>Лист1!H148/Лист1!D148</f>
        <v>0.25</v>
      </c>
      <c r="C147" s="1">
        <f>IF(LEFT(Лист1!C148,2)="д.",2,IF(LEFT(Лист1!C148,2)="к.",1,0))</f>
        <v>1</v>
      </c>
      <c r="D147" s="1" t="str">
        <f>Лист1!E148</f>
        <v>ИЭиУ</v>
      </c>
      <c r="E147" s="1">
        <f>IF(Лист1!F148="свой",0,1)</f>
        <v>0</v>
      </c>
      <c r="F147" s="1">
        <f>Лист1!D148</f>
        <v>12</v>
      </c>
      <c r="G147" s="1">
        <f>Лист1!G148</f>
        <v>53</v>
      </c>
      <c r="H147" s="1">
        <f>Лист1!I148</f>
        <v>17</v>
      </c>
      <c r="I147" s="1">
        <f>Лист1!J148</f>
        <v>0.58699999999999997</v>
      </c>
      <c r="J147" s="1" t="str">
        <f>HLOOKUP(MAX(Лист1!$K148:$BT148),Лист1!$K148:$BT$238,Лист1!$BU148,FALSE)</f>
        <v>Экономика</v>
      </c>
    </row>
    <row r="148" spans="1:10" x14ac:dyDescent="0.2">
      <c r="A148" s="1">
        <f>Лист1!H149</f>
        <v>3</v>
      </c>
      <c r="B148" s="1">
        <f>Лист1!H149/Лист1!D149</f>
        <v>0.33333333333333331</v>
      </c>
      <c r="C148" s="1">
        <f>IF(LEFT(Лист1!C149,2)="д.",2,IF(LEFT(Лист1!C149,2)="к.",1,0))</f>
        <v>1</v>
      </c>
      <c r="D148" s="1" t="str">
        <f>Лист1!E149</f>
        <v>ИПТиД</v>
      </c>
      <c r="E148" s="1">
        <f>IF(Лист1!F149="свой",0,1)</f>
        <v>0</v>
      </c>
      <c r="F148" s="1">
        <f>Лист1!D149</f>
        <v>9</v>
      </c>
      <c r="G148" s="1">
        <f>Лист1!G149</f>
        <v>29</v>
      </c>
      <c r="H148" s="1">
        <f>Лист1!I149</f>
        <v>24.1</v>
      </c>
      <c r="I148" s="1">
        <f>Лист1!J149</f>
        <v>0.33700000000000002</v>
      </c>
      <c r="J148" s="1" t="str">
        <f>HLOOKUP(MAX(Лист1!$K149:$BT149),Лист1!$K149:$BT$238,Лист1!$BU149,FALSE)</f>
        <v>Экономика</v>
      </c>
    </row>
    <row r="149" spans="1:10" x14ac:dyDescent="0.2">
      <c r="A149" s="1">
        <f>Лист1!H150</f>
        <v>3</v>
      </c>
      <c r="B149" s="1">
        <f>Лист1!H150/Лист1!D150</f>
        <v>0.33333333333333331</v>
      </c>
      <c r="C149" s="1">
        <f>IF(LEFT(Лист1!C150,2)="д.",2,IF(LEFT(Лист1!C150,2)="к.",1,0))</f>
        <v>0</v>
      </c>
      <c r="D149" s="1" t="str">
        <f>Лист1!E150</f>
        <v>ИИ</v>
      </c>
      <c r="E149" s="1">
        <f>IF(Лист1!F150="свой",0,1)</f>
        <v>0</v>
      </c>
      <c r="F149" s="1">
        <f>Лист1!D150</f>
        <v>9</v>
      </c>
      <c r="G149" s="1">
        <f>Лист1!G150</f>
        <v>25</v>
      </c>
      <c r="H149" s="1">
        <f>Лист1!I150</f>
        <v>32</v>
      </c>
      <c r="I149" s="1">
        <f>Лист1!J150</f>
        <v>0.624</v>
      </c>
      <c r="J149" s="1" t="str">
        <f>HLOOKUP(MAX(Лист1!$K150:$BT150),Лист1!$K150:$BT$238,Лист1!$BU150,FALSE)</f>
        <v>Сх</v>
      </c>
    </row>
    <row r="150" spans="1:10" x14ac:dyDescent="0.2">
      <c r="A150" s="1">
        <f>Лист1!H151</f>
        <v>3</v>
      </c>
      <c r="B150" s="1">
        <f>Лист1!H151/Лист1!D151</f>
        <v>0.42857142857142855</v>
      </c>
      <c r="C150" s="1">
        <f>IF(LEFT(Лист1!C151,2)="д.",2,IF(LEFT(Лист1!C151,2)="к.",1,0))</f>
        <v>0</v>
      </c>
      <c r="D150" s="1" t="str">
        <f>Лист1!E151</f>
        <v>ИПТиД</v>
      </c>
      <c r="E150" s="1">
        <f>IF(Лист1!F151="свой",0,1)</f>
        <v>0</v>
      </c>
      <c r="F150" s="1">
        <f>Лист1!D151</f>
        <v>7</v>
      </c>
      <c r="G150" s="1">
        <f>Лист1!G151</f>
        <v>15</v>
      </c>
      <c r="H150" s="1">
        <f>Лист1!I151</f>
        <v>40</v>
      </c>
      <c r="I150" s="1">
        <f>Лист1!J151</f>
        <v>0.58399999999999996</v>
      </c>
      <c r="J150" s="1" t="str">
        <f>HLOOKUP(MAX(Лист1!$K151:$BT151),Лист1!$K151:$BT$238,Лист1!$BU151,FALSE)</f>
        <v>Информатика</v>
      </c>
    </row>
    <row r="151" spans="1:10" x14ac:dyDescent="0.2">
      <c r="A151" s="1">
        <f>Лист1!H152</f>
        <v>3</v>
      </c>
      <c r="B151" s="1">
        <f>Лист1!H152/Лист1!D152</f>
        <v>0.42857142857142855</v>
      </c>
      <c r="C151" s="1">
        <f>IF(LEFT(Лист1!C152,2)="д.",2,IF(LEFT(Лист1!C152,2)="к.",1,0))</f>
        <v>0</v>
      </c>
      <c r="D151" s="1" t="str">
        <f>Лист1!E152</f>
        <v>ИЭиУ</v>
      </c>
      <c r="E151" s="1">
        <f>IF(Лист1!F152="свой",0,1)</f>
        <v>0</v>
      </c>
      <c r="F151" s="1">
        <f>Лист1!D152</f>
        <v>7</v>
      </c>
      <c r="G151" s="1">
        <f>Лист1!G152</f>
        <v>20</v>
      </c>
      <c r="H151" s="1">
        <f>Лист1!I152</f>
        <v>30</v>
      </c>
      <c r="I151" s="1">
        <f>Лист1!J152</f>
        <v>0.40400000000000003</v>
      </c>
      <c r="J151" s="1" t="str">
        <f>HLOOKUP(MAX(Лист1!$K152:$BT152),Лист1!$K152:$BT$238,Лист1!$BU152,FALSE)</f>
        <v>Педагогика</v>
      </c>
    </row>
    <row r="152" spans="1:10" x14ac:dyDescent="0.2">
      <c r="A152" s="1">
        <f>Лист1!H153</f>
        <v>3</v>
      </c>
      <c r="B152" s="1">
        <f>Лист1!H153/Лист1!D153</f>
        <v>0.42857142857142855</v>
      </c>
      <c r="C152" s="1">
        <f>IF(LEFT(Лист1!C153,2)="д.",2,IF(LEFT(Лист1!C153,2)="к.",1,0))</f>
        <v>0</v>
      </c>
      <c r="D152" s="1" t="str">
        <f>Лист1!E153</f>
        <v>ИПТиД</v>
      </c>
      <c r="E152" s="1">
        <f>IF(Лист1!F153="свой",0,1)</f>
        <v>0</v>
      </c>
      <c r="F152" s="1">
        <f>Лист1!D153</f>
        <v>7</v>
      </c>
      <c r="G152" s="1">
        <f>Лист1!G153</f>
        <v>18</v>
      </c>
      <c r="H152" s="1">
        <f>Лист1!I153</f>
        <v>33.299999999999997</v>
      </c>
      <c r="I152" s="1">
        <f>Лист1!J153</f>
        <v>0.36499999999999999</v>
      </c>
      <c r="J152" s="1" t="str">
        <f>HLOOKUP(MAX(Лист1!$K153:$BT153),Лист1!$K153:$BT$238,Лист1!$BU153,FALSE)</f>
        <v>Экономика</v>
      </c>
    </row>
    <row r="153" spans="1:10" x14ac:dyDescent="0.2">
      <c r="A153" s="1">
        <f>Лист1!H154</f>
        <v>3</v>
      </c>
      <c r="B153" s="1">
        <f>Лист1!H154/Лист1!D154</f>
        <v>0.27272727272727271</v>
      </c>
      <c r="C153" s="1">
        <f>IF(LEFT(Лист1!C154,2)="д.",2,IF(LEFT(Лист1!C154,2)="к.",1,0))</f>
        <v>0</v>
      </c>
      <c r="D153" s="1" t="str">
        <f>Лист1!E154</f>
        <v>ИТиСС</v>
      </c>
      <c r="E153" s="1">
        <f>IF(Лист1!F154="свой",0,1)</f>
        <v>0</v>
      </c>
      <c r="F153" s="1">
        <f>Лист1!D154</f>
        <v>11</v>
      </c>
      <c r="G153" s="1">
        <f>Лист1!G154</f>
        <v>16</v>
      </c>
      <c r="H153" s="1">
        <f>Лист1!I154</f>
        <v>37.5</v>
      </c>
      <c r="I153" s="1">
        <f>Лист1!J154</f>
        <v>0.71799999999999997</v>
      </c>
      <c r="J153" s="1" t="str">
        <f>HLOOKUP(MAX(Лист1!$K154:$BT154),Лист1!$K154:$BT$238,Лист1!$BU154,FALSE)</f>
        <v>Педагогика</v>
      </c>
    </row>
    <row r="154" spans="1:10" x14ac:dyDescent="0.2">
      <c r="A154" s="1">
        <f>Лист1!H155</f>
        <v>3</v>
      </c>
      <c r="B154" s="1">
        <f>Лист1!H155/Лист1!D155</f>
        <v>0.42857142857142855</v>
      </c>
      <c r="C154" s="1">
        <f>IF(LEFT(Лист1!C155,2)="д.",2,IF(LEFT(Лист1!C155,2)="к.",1,0))</f>
        <v>0</v>
      </c>
      <c r="D154" s="1" t="str">
        <f>Лист1!E155</f>
        <v>ИЭиУ</v>
      </c>
      <c r="E154" s="1">
        <f>IF(Лист1!F155="свой",0,1)</f>
        <v>0</v>
      </c>
      <c r="F154" s="1">
        <f>Лист1!D155</f>
        <v>7</v>
      </c>
      <c r="G154" s="1">
        <f>Лист1!G155</f>
        <v>7</v>
      </c>
      <c r="H154" s="1">
        <f>Лист1!I155</f>
        <v>71.400000000000006</v>
      </c>
      <c r="I154" s="1">
        <f>Лист1!J155</f>
        <v>0.58099999999999996</v>
      </c>
      <c r="J154" s="1" t="str">
        <f>HLOOKUP(MAX(Лист1!$K155:$BT155),Лист1!$K155:$BT$238,Лист1!$BU155,FALSE)</f>
        <v>Экономика</v>
      </c>
    </row>
    <row r="155" spans="1:10" x14ac:dyDescent="0.2">
      <c r="A155" s="1">
        <f>Лист1!H156</f>
        <v>3</v>
      </c>
      <c r="B155" s="1">
        <f>Лист1!H156/Лист1!D156</f>
        <v>0.25</v>
      </c>
      <c r="C155" s="1">
        <f>IF(LEFT(Лист1!C156,2)="д.",2,IF(LEFT(Лист1!C156,2)="к.",1,0))</f>
        <v>0</v>
      </c>
      <c r="D155" s="1" t="str">
        <f>Лист1!E156</f>
        <v>ИЭиУ</v>
      </c>
      <c r="E155" s="1">
        <f>IF(Лист1!F156="свой",0,1)</f>
        <v>0</v>
      </c>
      <c r="F155" s="1">
        <f>Лист1!D156</f>
        <v>12</v>
      </c>
      <c r="G155" s="1">
        <f>Лист1!G156</f>
        <v>8</v>
      </c>
      <c r="H155" s="1">
        <f>Лист1!I156</f>
        <v>62.5</v>
      </c>
      <c r="I155" s="1">
        <f>Лист1!J156</f>
        <v>0.84099999999999997</v>
      </c>
      <c r="J155" s="1" t="str">
        <f>HLOOKUP(MAX(Лист1!$K156:$BT156),Лист1!$K156:$BT$238,Лист1!$BU156,FALSE)</f>
        <v>Экономика</v>
      </c>
    </row>
    <row r="156" spans="1:10" x14ac:dyDescent="0.2">
      <c r="A156" s="1">
        <f>Лист1!H157</f>
        <v>2</v>
      </c>
      <c r="B156" s="1">
        <f>Лист1!H157/Лист1!D157</f>
        <v>0.10526315789473684</v>
      </c>
      <c r="C156" s="1">
        <f>IF(LEFT(Лист1!C157,2)="д.",2,IF(LEFT(Лист1!C157,2)="к.",1,0))</f>
        <v>1</v>
      </c>
      <c r="D156" s="1" t="str">
        <f>Лист1!E157</f>
        <v>ИТиСС</v>
      </c>
      <c r="E156" s="1">
        <f>IF(Лист1!F157="свой",0,1)</f>
        <v>1</v>
      </c>
      <c r="F156" s="1">
        <f>Лист1!D157</f>
        <v>19</v>
      </c>
      <c r="G156" s="1">
        <f>Лист1!G157</f>
        <v>18</v>
      </c>
      <c r="H156" s="1">
        <f>Лист1!I157</f>
        <v>22.2</v>
      </c>
      <c r="I156" s="1">
        <f>Лист1!J157</f>
        <v>0.29499999999999998</v>
      </c>
      <c r="J156" s="1" t="str">
        <f>HLOOKUP(MAX(Лист1!$K157:$BT157),Лист1!$K157:$BT$238,Лист1!$BU157,FALSE)</f>
        <v>Математика</v>
      </c>
    </row>
    <row r="157" spans="1:10" x14ac:dyDescent="0.2">
      <c r="A157" s="1">
        <f>Лист1!H158</f>
        <v>2</v>
      </c>
      <c r="B157" s="1">
        <f>Лист1!H158/Лист1!D158</f>
        <v>0.14285714285714285</v>
      </c>
      <c r="C157" s="1">
        <f>IF(LEFT(Лист1!C158,2)="д.",2,IF(LEFT(Лист1!C158,2)="к.",1,0))</f>
        <v>0</v>
      </c>
      <c r="D157" s="1" t="str">
        <f>Лист1!E158</f>
        <v>ИТиСС</v>
      </c>
      <c r="E157" s="1">
        <f>IF(Лист1!F158="свой",0,1)</f>
        <v>0</v>
      </c>
      <c r="F157" s="1">
        <f>Лист1!D158</f>
        <v>14</v>
      </c>
      <c r="G157" s="1">
        <f>Лист1!G158</f>
        <v>26</v>
      </c>
      <c r="H157" s="1">
        <f>Лист1!I158</f>
        <v>15.4</v>
      </c>
      <c r="I157" s="1">
        <f>Лист1!J158</f>
        <v>0.77200000000000002</v>
      </c>
      <c r="J157" s="1" t="str">
        <f>HLOOKUP(MAX(Лист1!$K158:$BT158),Лист1!$K158:$BT$238,Лист1!$BU158,FALSE)</f>
        <v>Информатика</v>
      </c>
    </row>
    <row r="158" spans="1:10" x14ac:dyDescent="0.2">
      <c r="A158" s="1">
        <f>Лист1!H159</f>
        <v>2</v>
      </c>
      <c r="B158" s="1">
        <f>Лист1!H159/Лист1!D159</f>
        <v>0.15384615384615385</v>
      </c>
      <c r="C158" s="1">
        <f>IF(LEFT(Лист1!C159,2)="д.",2,IF(LEFT(Лист1!C159,2)="к.",1,0))</f>
        <v>0</v>
      </c>
      <c r="D158" s="1" t="str">
        <f>Лист1!E159</f>
        <v>ИТиСС</v>
      </c>
      <c r="E158" s="1">
        <f>IF(Лист1!F159="свой",0,1)</f>
        <v>0</v>
      </c>
      <c r="F158" s="1">
        <f>Лист1!D159</f>
        <v>13</v>
      </c>
      <c r="G158" s="1">
        <f>Лист1!G159</f>
        <v>21</v>
      </c>
      <c r="H158" s="1">
        <f>Лист1!I159</f>
        <v>28.6</v>
      </c>
      <c r="I158" s="1">
        <f>Лист1!J159</f>
        <v>0.72199999999999998</v>
      </c>
      <c r="J158" s="1" t="str">
        <f>HLOOKUP(MAX(Лист1!$K159:$BT159),Лист1!$K159:$BT$238,Лист1!$BU159,FALSE)</f>
        <v>Педагогика</v>
      </c>
    </row>
    <row r="159" spans="1:10" x14ac:dyDescent="0.2">
      <c r="A159" s="1">
        <f>Лист1!H160</f>
        <v>2</v>
      </c>
      <c r="B159" s="1">
        <f>Лист1!H160/Лист1!D160</f>
        <v>0.2</v>
      </c>
      <c r="C159" s="1">
        <f>IF(LEFT(Лист1!C160,2)="д.",2,IF(LEFT(Лист1!C160,2)="к.",1,0))</f>
        <v>0</v>
      </c>
      <c r="D159" s="1" t="str">
        <f>Лист1!E160</f>
        <v>ИИ</v>
      </c>
      <c r="E159" s="1">
        <f>IF(Лист1!F160="свой",0,1)</f>
        <v>0</v>
      </c>
      <c r="F159" s="1">
        <f>Лист1!D160</f>
        <v>10</v>
      </c>
      <c r="G159" s="1">
        <f>Лист1!G160</f>
        <v>33</v>
      </c>
      <c r="H159" s="1">
        <f>Лист1!I160</f>
        <v>36.4</v>
      </c>
      <c r="I159" s="1">
        <f>Лист1!J160</f>
        <v>0.70399999999999996</v>
      </c>
      <c r="J159" s="1" t="str">
        <f>HLOOKUP(MAX(Лист1!$K160:$BT160),Лист1!$K160:$BT$238,Лист1!$BU160,FALSE)</f>
        <v>Сх</v>
      </c>
    </row>
    <row r="160" spans="1:10" x14ac:dyDescent="0.2">
      <c r="A160" s="1">
        <f>Лист1!H161</f>
        <v>2</v>
      </c>
      <c r="B160" s="1">
        <f>Лист1!H161/Лист1!D161</f>
        <v>0.16666666666666666</v>
      </c>
      <c r="C160" s="1">
        <f>IF(LEFT(Лист1!C161,2)="д.",2,IF(LEFT(Лист1!C161,2)="к.",1,0))</f>
        <v>1</v>
      </c>
      <c r="D160" s="1" t="str">
        <f>Лист1!E161</f>
        <v>ИИ</v>
      </c>
      <c r="E160" s="1">
        <f>IF(Лист1!F161="свой",0,1)</f>
        <v>0</v>
      </c>
      <c r="F160" s="1">
        <f>Лист1!D161</f>
        <v>12</v>
      </c>
      <c r="G160" s="1">
        <f>Лист1!G161</f>
        <v>25</v>
      </c>
      <c r="H160" s="1">
        <f>Лист1!I161</f>
        <v>16</v>
      </c>
      <c r="I160" s="1">
        <f>Лист1!J161</f>
        <v>0.77900000000000003</v>
      </c>
      <c r="J160" s="1" t="str">
        <f>HLOOKUP(MAX(Лист1!$K161:$BT161),Лист1!$K161:$BT$238,Лист1!$BU161,FALSE)</f>
        <v>Машиностроение</v>
      </c>
    </row>
    <row r="161" spans="1:10" x14ac:dyDescent="0.2">
      <c r="A161" s="1">
        <f>Лист1!H162</f>
        <v>2</v>
      </c>
      <c r="B161" s="1">
        <f>Лист1!H162/Лист1!D162</f>
        <v>0.33333333333333331</v>
      </c>
      <c r="C161" s="1">
        <f>IF(LEFT(Лист1!C162,2)="д.",2,IF(LEFT(Лист1!C162,2)="к.",1,0))</f>
        <v>0</v>
      </c>
      <c r="D161" s="1" t="str">
        <f>Лист1!E162</f>
        <v>ИЭиУ</v>
      </c>
      <c r="E161" s="1">
        <f>IF(Лист1!F162="свой",0,1)</f>
        <v>0</v>
      </c>
      <c r="F161" s="1">
        <f>Лист1!D162</f>
        <v>6</v>
      </c>
      <c r="G161" s="1">
        <f>Лист1!G162</f>
        <v>17</v>
      </c>
      <c r="H161" s="1">
        <f>Лист1!I162</f>
        <v>11.8</v>
      </c>
      <c r="I161" s="1">
        <f>Лист1!J162</f>
        <v>0.48899999999999999</v>
      </c>
      <c r="J161" s="1" t="str">
        <f>HLOOKUP(MAX(Лист1!$K162:$BT162),Лист1!$K162:$BT$238,Лист1!$BU162,FALSE)</f>
        <v>Экономика</v>
      </c>
    </row>
    <row r="162" spans="1:10" x14ac:dyDescent="0.2">
      <c r="A162" s="1">
        <f>Лист1!H163</f>
        <v>2</v>
      </c>
      <c r="B162" s="1">
        <f>Лист1!H163/Лист1!D163</f>
        <v>0.33333333333333331</v>
      </c>
      <c r="C162" s="1">
        <f>IF(LEFT(Лист1!C163,2)="д.",2,IF(LEFT(Лист1!C163,2)="к.",1,0))</f>
        <v>0</v>
      </c>
      <c r="D162" s="1" t="str">
        <f>Лист1!E163</f>
        <v>ИПТиД</v>
      </c>
      <c r="E162" s="1">
        <f>IF(Лист1!F163="свой",0,1)</f>
        <v>0</v>
      </c>
      <c r="F162" s="1">
        <f>Лист1!D163</f>
        <v>6</v>
      </c>
      <c r="G162" s="1">
        <f>Лист1!G163</f>
        <v>8</v>
      </c>
      <c r="H162" s="1">
        <f>Лист1!I163</f>
        <v>37.5</v>
      </c>
      <c r="I162" s="1">
        <f>Лист1!J163</f>
        <v>0.315</v>
      </c>
      <c r="J162" s="1" t="str">
        <f>HLOOKUP(MAX(Лист1!$K163:$BT163),Лист1!$K163:$BT$238,Лист1!$BU163,FALSE)</f>
        <v>Педагогика</v>
      </c>
    </row>
    <row r="163" spans="1:10" x14ac:dyDescent="0.2">
      <c r="A163" s="1">
        <f>Лист1!H164</f>
        <v>2</v>
      </c>
      <c r="B163" s="1">
        <f>Лист1!H164/Лист1!D164</f>
        <v>0.2857142857142857</v>
      </c>
      <c r="C163" s="1">
        <f>IF(LEFT(Лист1!C164,2)="д.",2,IF(LEFT(Лист1!C164,2)="к.",1,0))</f>
        <v>0</v>
      </c>
      <c r="D163" s="1" t="str">
        <f>Лист1!E164</f>
        <v>ИЭиУ</v>
      </c>
      <c r="E163" s="1">
        <f>IF(Лист1!F164="свой",0,1)</f>
        <v>0</v>
      </c>
      <c r="F163" s="1">
        <f>Лист1!D164</f>
        <v>7</v>
      </c>
      <c r="G163" s="1">
        <f>Лист1!G164</f>
        <v>8</v>
      </c>
      <c r="H163" s="1">
        <f>Лист1!I164</f>
        <v>37.5</v>
      </c>
      <c r="I163" s="1">
        <f>Лист1!J164</f>
        <v>0.64100000000000001</v>
      </c>
      <c r="J163" s="1" t="str">
        <f>HLOOKUP(MAX(Лист1!$K164:$BT164),Лист1!$K164:$BT$238,Лист1!$BU164,FALSE)</f>
        <v>Экономика</v>
      </c>
    </row>
    <row r="164" spans="1:10" x14ac:dyDescent="0.2">
      <c r="A164" s="1">
        <f>Лист1!H165</f>
        <v>2</v>
      </c>
      <c r="B164" s="1">
        <f>Лист1!H165/Лист1!D165</f>
        <v>0.25</v>
      </c>
      <c r="C164" s="1">
        <f>IF(LEFT(Лист1!C165,2)="д.",2,IF(LEFT(Лист1!C165,2)="к.",1,0))</f>
        <v>0</v>
      </c>
      <c r="D164" s="1" t="str">
        <f>Лист1!E165</f>
        <v>ИПТиД</v>
      </c>
      <c r="E164" s="1">
        <f>IF(Лист1!F165="свой",0,1)</f>
        <v>0</v>
      </c>
      <c r="F164" s="1">
        <f>Лист1!D165</f>
        <v>8</v>
      </c>
      <c r="G164" s="1">
        <f>Лист1!G165</f>
        <v>30</v>
      </c>
      <c r="H164" s="1">
        <f>Лист1!I165</f>
        <v>20</v>
      </c>
      <c r="I164" s="1">
        <f>Лист1!J165</f>
        <v>0.25800000000000001</v>
      </c>
      <c r="J164" s="1" t="str">
        <f>HLOOKUP(MAX(Лист1!$K165:$BT165),Лист1!$K165:$BT$238,Лист1!$BU165,FALSE)</f>
        <v>Педагогика</v>
      </c>
    </row>
    <row r="165" spans="1:10" x14ac:dyDescent="0.2">
      <c r="A165" s="1">
        <f>Лист1!H166</f>
        <v>2</v>
      </c>
      <c r="B165" s="1">
        <f>Лист1!H166/Лист1!D166</f>
        <v>0.33333333333333331</v>
      </c>
      <c r="C165" s="1">
        <f>IF(LEFT(Лист1!C166,2)="д.",2,IF(LEFT(Лист1!C166,2)="к.",1,0))</f>
        <v>0</v>
      </c>
      <c r="D165" s="1" t="str">
        <f>Лист1!E166</f>
        <v>ИТиСС</v>
      </c>
      <c r="E165" s="1">
        <f>IF(Лист1!F166="свой",0,1)</f>
        <v>0</v>
      </c>
      <c r="F165" s="1">
        <f>Лист1!D166</f>
        <v>6</v>
      </c>
      <c r="G165" s="1">
        <f>Лист1!G166</f>
        <v>17</v>
      </c>
      <c r="H165" s="1">
        <f>Лист1!I166</f>
        <v>23.5</v>
      </c>
      <c r="I165" s="1">
        <f>Лист1!J166</f>
        <v>0.73599999999999999</v>
      </c>
      <c r="J165" s="1" t="str">
        <f>HLOOKUP(MAX(Лист1!$K166:$BT166),Лист1!$K166:$BT$238,Лист1!$BU166,FALSE)</f>
        <v>Энергетика</v>
      </c>
    </row>
    <row r="166" spans="1:10" x14ac:dyDescent="0.2">
      <c r="A166" s="1">
        <f>Лист1!H167</f>
        <v>2</v>
      </c>
      <c r="B166" s="1">
        <f>Лист1!H167/Лист1!D167</f>
        <v>0.25</v>
      </c>
      <c r="C166" s="1">
        <f>IF(LEFT(Лист1!C167,2)="д.",2,IF(LEFT(Лист1!C167,2)="к.",1,0))</f>
        <v>1</v>
      </c>
      <c r="D166" s="1" t="str">
        <f>Лист1!E167</f>
        <v>ИЭиУ</v>
      </c>
      <c r="E166" s="1">
        <f>IF(Лист1!F167="свой",0,1)</f>
        <v>0</v>
      </c>
      <c r="F166" s="1">
        <f>Лист1!D167</f>
        <v>8</v>
      </c>
      <c r="G166" s="1">
        <f>Лист1!G167</f>
        <v>23</v>
      </c>
      <c r="H166" s="1">
        <f>Лист1!I167</f>
        <v>26.1</v>
      </c>
      <c r="I166" s="1">
        <f>Лист1!J167</f>
        <v>0.53900000000000003</v>
      </c>
      <c r="J166" s="1" t="str">
        <f>HLOOKUP(MAX(Лист1!$K167:$BT167),Лист1!$K167:$BT$238,Лист1!$BU167,FALSE)</f>
        <v>Языкознание</v>
      </c>
    </row>
    <row r="167" spans="1:10" ht="24" x14ac:dyDescent="0.2">
      <c r="A167" s="1">
        <f>Лист1!H168</f>
        <v>2</v>
      </c>
      <c r="B167" s="1">
        <f>Лист1!H168/Лист1!D168</f>
        <v>0.22222222222222221</v>
      </c>
      <c r="C167" s="1">
        <f>IF(LEFT(Лист1!C168,2)="д.",2,IF(LEFT(Лист1!C168,2)="к.",1,0))</f>
        <v>1</v>
      </c>
      <c r="D167" s="1" t="str">
        <f>Лист1!E168</f>
        <v>ИПТиД</v>
      </c>
      <c r="E167" s="1">
        <f>IF(Лист1!F168="свой",0,1)</f>
        <v>0</v>
      </c>
      <c r="F167" s="1">
        <f>Лист1!D168</f>
        <v>9</v>
      </c>
      <c r="G167" s="1">
        <f>Лист1!G168</f>
        <v>17</v>
      </c>
      <c r="H167" s="1">
        <f>Лист1!I168</f>
        <v>41.2</v>
      </c>
      <c r="I167" s="1">
        <f>Лист1!J168</f>
        <v>0.222</v>
      </c>
      <c r="J167" s="1" t="str">
        <f>HLOOKUP(MAX(Лист1!$K168:$BT168),Лист1!$K168:$BT$238,Лист1!$BU168,FALSE)</f>
        <v>История. Исторические науки</v>
      </c>
    </row>
    <row r="168" spans="1:10" x14ac:dyDescent="0.2">
      <c r="A168" s="1">
        <f>Лист1!H169</f>
        <v>2</v>
      </c>
      <c r="B168" s="1">
        <f>Лист1!H169/Лист1!D169</f>
        <v>0.33333333333333331</v>
      </c>
      <c r="C168" s="1">
        <f>IF(LEFT(Лист1!C169,2)="д.",2,IF(LEFT(Лист1!C169,2)="к.",1,0))</f>
        <v>0</v>
      </c>
      <c r="D168" s="1" t="str">
        <f>Лист1!E169</f>
        <v>ИИ</v>
      </c>
      <c r="E168" s="1">
        <f>IF(Лист1!F169="свой",0,1)</f>
        <v>0</v>
      </c>
      <c r="F168" s="1">
        <f>Лист1!D169</f>
        <v>6</v>
      </c>
      <c r="G168" s="1">
        <f>Лист1!G169</f>
        <v>16</v>
      </c>
      <c r="H168" s="1">
        <f>Лист1!I169</f>
        <v>50</v>
      </c>
      <c r="I168" s="1">
        <f>Лист1!J169</f>
        <v>0.73499999999999999</v>
      </c>
      <c r="J168" s="1" t="str">
        <f>HLOOKUP(MAX(Лист1!$K169:$BT169),Лист1!$K169:$BT$238,Лист1!$BU169,FALSE)</f>
        <v>Экономика</v>
      </c>
    </row>
    <row r="169" spans="1:10" x14ac:dyDescent="0.2">
      <c r="A169" s="1">
        <f>Лист1!H170</f>
        <v>2</v>
      </c>
      <c r="B169" s="1">
        <f>Лист1!H170/Лист1!D170</f>
        <v>0.2857142857142857</v>
      </c>
      <c r="C169" s="1">
        <f>IF(LEFT(Лист1!C170,2)="д.",2,IF(LEFT(Лист1!C170,2)="к.",1,0))</f>
        <v>0</v>
      </c>
      <c r="D169" s="1" t="str">
        <f>Лист1!E170</f>
        <v>ИИ</v>
      </c>
      <c r="E169" s="1">
        <f>IF(Лист1!F170="свой",0,1)</f>
        <v>0</v>
      </c>
      <c r="F169" s="1">
        <f>Лист1!D170</f>
        <v>7</v>
      </c>
      <c r="G169" s="1">
        <f>Лист1!G170</f>
        <v>13</v>
      </c>
      <c r="H169" s="1">
        <f>Лист1!I170</f>
        <v>46.2</v>
      </c>
      <c r="I169" s="1">
        <f>Лист1!J170</f>
        <v>0.84199999999999997</v>
      </c>
      <c r="J169" s="1" t="str">
        <f>HLOOKUP(MAX(Лист1!$K170:$BT170),Лист1!$K170:$BT$238,Лист1!$BU170,FALSE)</f>
        <v>Энергетика</v>
      </c>
    </row>
    <row r="170" spans="1:10" x14ac:dyDescent="0.2">
      <c r="A170" s="1">
        <f>Лист1!H171</f>
        <v>2</v>
      </c>
      <c r="B170" s="1">
        <f>Лист1!H171/Лист1!D171</f>
        <v>2</v>
      </c>
      <c r="C170" s="1">
        <f>IF(LEFT(Лист1!C171,2)="д.",2,IF(LEFT(Лист1!C171,2)="к.",1,0))</f>
        <v>1</v>
      </c>
      <c r="D170" s="1" t="str">
        <f>Лист1!E171</f>
        <v>ИПТиД</v>
      </c>
      <c r="E170" s="1">
        <f>IF(Лист1!F171="свой",0,1)</f>
        <v>0</v>
      </c>
      <c r="F170" s="1">
        <f>Лист1!D171</f>
        <v>1</v>
      </c>
      <c r="G170" s="1">
        <f>Лист1!G171</f>
        <v>4</v>
      </c>
      <c r="H170" s="1">
        <f>Лист1!I171</f>
        <v>75</v>
      </c>
      <c r="I170" s="1">
        <f>Лист1!J171</f>
        <v>0.64800000000000002</v>
      </c>
      <c r="J170" s="1" t="str">
        <f>HLOOKUP(MAX(Лист1!$K171:$BT171),Лист1!$K171:$BT$238,Лист1!$BU171,FALSE)</f>
        <v>Пищевая промышленность</v>
      </c>
    </row>
    <row r="171" spans="1:10" x14ac:dyDescent="0.2">
      <c r="A171" s="1">
        <f>Лист1!H172</f>
        <v>2</v>
      </c>
      <c r="B171" s="1">
        <f>Лист1!H172/Лист1!D172</f>
        <v>0.2</v>
      </c>
      <c r="C171" s="1">
        <f>IF(LEFT(Лист1!C172,2)="д.",2,IF(LEFT(Лист1!C172,2)="к.",1,0))</f>
        <v>0</v>
      </c>
      <c r="D171" s="1" t="str">
        <f>Лист1!E172</f>
        <v>ИЭиУ</v>
      </c>
      <c r="E171" s="1">
        <f>IF(Лист1!F172="свой",0,1)</f>
        <v>0</v>
      </c>
      <c r="F171" s="1">
        <f>Лист1!D172</f>
        <v>10</v>
      </c>
      <c r="G171" s="1">
        <f>Лист1!G172</f>
        <v>27</v>
      </c>
      <c r="H171" s="1">
        <f>Лист1!I172</f>
        <v>29.6</v>
      </c>
      <c r="I171" s="1">
        <f>Лист1!J172</f>
        <v>0.66</v>
      </c>
      <c r="J171" s="1" t="str">
        <f>HLOOKUP(MAX(Лист1!$K172:$BT172),Лист1!$K172:$BT$238,Лист1!$BU172,FALSE)</f>
        <v>Экономика</v>
      </c>
    </row>
    <row r="172" spans="1:10" x14ac:dyDescent="0.2">
      <c r="A172" s="1">
        <f>Лист1!H173</f>
        <v>2</v>
      </c>
      <c r="B172" s="1">
        <f>Лист1!H173/Лист1!D173</f>
        <v>0.5</v>
      </c>
      <c r="C172" s="1">
        <f>IF(LEFT(Лист1!C173,2)="д.",2,IF(LEFT(Лист1!C173,2)="к.",1,0))</f>
        <v>0</v>
      </c>
      <c r="D172" s="1" t="str">
        <f>Лист1!E173</f>
        <v>ИЭиУ</v>
      </c>
      <c r="E172" s="1">
        <f>IF(Лист1!F173="свой",0,1)</f>
        <v>0</v>
      </c>
      <c r="F172" s="1">
        <f>Лист1!D173</f>
        <v>4</v>
      </c>
      <c r="G172" s="1">
        <f>Лист1!G173</f>
        <v>4</v>
      </c>
      <c r="H172" s="1">
        <f>Лист1!I173</f>
        <v>75</v>
      </c>
      <c r="I172" s="1">
        <f>Лист1!J173</f>
        <v>0.53400000000000003</v>
      </c>
      <c r="J172" s="1" t="str">
        <f>HLOOKUP(MAX(Лист1!$K173:$BT173),Лист1!$K173:$BT$238,Лист1!$BU173,FALSE)</f>
        <v>Экономика</v>
      </c>
    </row>
    <row r="173" spans="1:10" x14ac:dyDescent="0.2">
      <c r="A173" s="1">
        <f>Лист1!H174</f>
        <v>2</v>
      </c>
      <c r="B173" s="1">
        <f>Лист1!H174/Лист1!D174</f>
        <v>0.33333333333333331</v>
      </c>
      <c r="C173" s="1">
        <f>IF(LEFT(Лист1!C174,2)="д.",2,IF(LEFT(Лист1!C174,2)="к.",1,0))</f>
        <v>1</v>
      </c>
      <c r="D173" s="1" t="str">
        <f>Лист1!E174</f>
        <v>ИПТиД</v>
      </c>
      <c r="E173" s="1">
        <f>IF(Лист1!F174="свой",0,1)</f>
        <v>1</v>
      </c>
      <c r="F173" s="1">
        <f>Лист1!D174</f>
        <v>6</v>
      </c>
      <c r="G173" s="1">
        <f>Лист1!G174</f>
        <v>18</v>
      </c>
      <c r="H173" s="1">
        <f>Лист1!I174</f>
        <v>50</v>
      </c>
      <c r="I173" s="1">
        <f>Лист1!J174</f>
        <v>0.55400000000000005</v>
      </c>
      <c r="J173" s="1" t="str">
        <f>HLOOKUP(MAX(Лист1!$K174:$BT174),Лист1!$K174:$BT$238,Лист1!$BU174,FALSE)</f>
        <v>Пищевая промышленность</v>
      </c>
    </row>
    <row r="174" spans="1:10" ht="24" x14ac:dyDescent="0.2">
      <c r="A174" s="1">
        <f>Лист1!H175</f>
        <v>2</v>
      </c>
      <c r="B174" s="1">
        <f>Лист1!H175/Лист1!D175</f>
        <v>1</v>
      </c>
      <c r="C174" s="1">
        <f>IF(LEFT(Лист1!C175,2)="д.",2,IF(LEFT(Лист1!C175,2)="к.",1,0))</f>
        <v>0</v>
      </c>
      <c r="D174" s="1" t="str">
        <f>Лист1!E175</f>
        <v>ИПТиД</v>
      </c>
      <c r="E174" s="1">
        <f>IF(Лист1!F175="свой",0,1)</f>
        <v>0</v>
      </c>
      <c r="F174" s="1">
        <f>Лист1!D175</f>
        <v>2</v>
      </c>
      <c r="G174" s="1">
        <f>Лист1!G175</f>
        <v>6</v>
      </c>
      <c r="H174" s="1">
        <f>Лист1!I175</f>
        <v>33.299999999999997</v>
      </c>
      <c r="I174" s="1">
        <f>Лист1!J175</f>
        <v>0.44900000000000001</v>
      </c>
      <c r="J174" s="1" t="str">
        <f>HLOOKUP(MAX(Лист1!$K175:$BT175),Лист1!$K175:$BT$238,Лист1!$BU175,FALSE)</f>
        <v>Физическая культура и спорт</v>
      </c>
    </row>
    <row r="175" spans="1:10" x14ac:dyDescent="0.2">
      <c r="A175" s="1">
        <f>Лист1!H176</f>
        <v>2</v>
      </c>
      <c r="B175" s="1">
        <f>Лист1!H176/Лист1!D176</f>
        <v>0.33333333333333331</v>
      </c>
      <c r="C175" s="1">
        <f>IF(LEFT(Лист1!C176,2)="д.",2,IF(LEFT(Лист1!C176,2)="к.",1,0))</f>
        <v>1</v>
      </c>
      <c r="D175" s="1" t="str">
        <f>Лист1!E176</f>
        <v>ИПТиД</v>
      </c>
      <c r="E175" s="1">
        <f>IF(Лист1!F176="свой",0,1)</f>
        <v>0</v>
      </c>
      <c r="F175" s="1">
        <f>Лист1!D176</f>
        <v>6</v>
      </c>
      <c r="G175" s="1">
        <f>Лист1!G176</f>
        <v>30</v>
      </c>
      <c r="H175" s="1">
        <f>Лист1!I176</f>
        <v>16.7</v>
      </c>
      <c r="I175" s="1">
        <f>Лист1!J176</f>
        <v>0.27</v>
      </c>
      <c r="J175" s="1" t="str">
        <f>HLOOKUP(MAX(Лист1!$K176:$BT176),Лист1!$K176:$BT$238,Лист1!$BU176,FALSE)</f>
        <v>Экономика</v>
      </c>
    </row>
    <row r="176" spans="1:10" x14ac:dyDescent="0.2">
      <c r="A176" s="1">
        <f>Лист1!H177</f>
        <v>2</v>
      </c>
      <c r="B176" s="1">
        <f>Лист1!H177/Лист1!D177</f>
        <v>0.33333333333333331</v>
      </c>
      <c r="C176" s="1">
        <f>IF(LEFT(Лист1!C177,2)="д.",2,IF(LEFT(Лист1!C177,2)="к.",1,0))</f>
        <v>0</v>
      </c>
      <c r="D176" s="1" t="str">
        <f>Лист1!E177</f>
        <v>ИЭиУ</v>
      </c>
      <c r="E176" s="1">
        <f>IF(Лист1!F177="свой",0,1)</f>
        <v>0</v>
      </c>
      <c r="F176" s="1">
        <f>Лист1!D177</f>
        <v>6</v>
      </c>
      <c r="G176" s="1">
        <f>Лист1!G177</f>
        <v>20</v>
      </c>
      <c r="H176" s="1">
        <f>Лист1!I177</f>
        <v>20</v>
      </c>
      <c r="I176" s="1">
        <f>Лист1!J177</f>
        <v>0.74099999999999999</v>
      </c>
      <c r="J176" s="1" t="str">
        <f>HLOOKUP(MAX(Лист1!$K177:$BT177),Лист1!$K177:$BT$238,Лист1!$BU177,FALSE)</f>
        <v>Экономика</v>
      </c>
    </row>
    <row r="177" spans="1:10" x14ac:dyDescent="0.2">
      <c r="A177" s="1">
        <f>Лист1!H178</f>
        <v>2</v>
      </c>
      <c r="B177" s="1">
        <f>Лист1!H178/Лист1!D178</f>
        <v>0.4</v>
      </c>
      <c r="C177" s="1">
        <f>IF(LEFT(Лист1!C178,2)="д.",2,IF(LEFT(Лист1!C178,2)="к.",1,0))</f>
        <v>0</v>
      </c>
      <c r="D177" s="1" t="str">
        <f>Лист1!E178</f>
        <v>ИПТиД</v>
      </c>
      <c r="E177" s="1">
        <f>IF(Лист1!F178="свой",0,1)</f>
        <v>0</v>
      </c>
      <c r="F177" s="1">
        <f>Лист1!D178</f>
        <v>5</v>
      </c>
      <c r="G177" s="1">
        <f>Лист1!G178</f>
        <v>4</v>
      </c>
      <c r="H177" s="1">
        <f>Лист1!I178</f>
        <v>50</v>
      </c>
      <c r="I177" s="1">
        <f>Лист1!J178</f>
        <v>0.106</v>
      </c>
      <c r="J177" s="1" t="str">
        <f>HLOOKUP(MAX(Лист1!$K178:$BT178),Лист1!$K178:$BT$238,Лист1!$BU178,FALSE)</f>
        <v>Культура. Культурология</v>
      </c>
    </row>
    <row r="178" spans="1:10" x14ac:dyDescent="0.2">
      <c r="A178" s="1">
        <f>Лист1!H179</f>
        <v>2</v>
      </c>
      <c r="B178" s="1">
        <f>Лист1!H179/Лист1!D179</f>
        <v>0.33333333333333331</v>
      </c>
      <c r="C178" s="1">
        <f>IF(LEFT(Лист1!C179,2)="д.",2,IF(LEFT(Лист1!C179,2)="к.",1,0))</f>
        <v>0</v>
      </c>
      <c r="D178" s="1" t="str">
        <f>Лист1!E179</f>
        <v>ИТСиТ</v>
      </c>
      <c r="E178" s="1">
        <f>IF(Лист1!F179="свой",0,1)</f>
        <v>0</v>
      </c>
      <c r="F178" s="1">
        <f>Лист1!D179</f>
        <v>6</v>
      </c>
      <c r="G178" s="1">
        <f>Лист1!G179</f>
        <v>20</v>
      </c>
      <c r="H178" s="1">
        <f>Лист1!I179</f>
        <v>30</v>
      </c>
      <c r="I178" s="1">
        <f>Лист1!J179</f>
        <v>0.40500000000000003</v>
      </c>
      <c r="J178" s="1" t="str">
        <f>HLOOKUP(MAX(Лист1!$K179:$BT179),Лист1!$K179:$BT$238,Лист1!$BU179,FALSE)</f>
        <v>Экономика</v>
      </c>
    </row>
    <row r="179" spans="1:10" x14ac:dyDescent="0.2">
      <c r="A179" s="1">
        <f>Лист1!H180</f>
        <v>2</v>
      </c>
      <c r="B179" s="1">
        <f>Лист1!H180/Лист1!D180</f>
        <v>0.25</v>
      </c>
      <c r="C179" s="1">
        <f>IF(LEFT(Лист1!C180,2)="д.",2,IF(LEFT(Лист1!C180,2)="к.",1,0))</f>
        <v>0</v>
      </c>
      <c r="D179" s="1" t="str">
        <f>Лист1!E180</f>
        <v>ИИ</v>
      </c>
      <c r="E179" s="1">
        <f>IF(Лист1!F180="свой",0,1)</f>
        <v>0</v>
      </c>
      <c r="F179" s="1">
        <f>Лист1!D180</f>
        <v>8</v>
      </c>
      <c r="G179" s="1">
        <f>Лист1!G180</f>
        <v>13</v>
      </c>
      <c r="H179" s="1">
        <f>Лист1!I180</f>
        <v>46.2</v>
      </c>
      <c r="I179" s="1">
        <f>Лист1!J180</f>
        <v>0.56999999999999995</v>
      </c>
      <c r="J179" s="1" t="str">
        <f>HLOOKUP(MAX(Лист1!$K180:$BT180),Лист1!$K180:$BT$238,Лист1!$BU180,FALSE)</f>
        <v>Машиностроение</v>
      </c>
    </row>
    <row r="180" spans="1:10" x14ac:dyDescent="0.2">
      <c r="A180" s="1">
        <f>Лист1!H181</f>
        <v>2</v>
      </c>
      <c r="B180" s="1">
        <f>Лист1!H181/Лист1!D181</f>
        <v>0.5</v>
      </c>
      <c r="C180" s="1">
        <f>IF(LEFT(Лист1!C181,2)="д.",2,IF(LEFT(Лист1!C181,2)="к.",1,0))</f>
        <v>2</v>
      </c>
      <c r="D180" s="1" t="str">
        <f>Лист1!E181</f>
        <v>ИПТиД</v>
      </c>
      <c r="E180" s="1">
        <f>IF(Лист1!F181="свой",0,1)</f>
        <v>0</v>
      </c>
      <c r="F180" s="1">
        <f>Лист1!D181</f>
        <v>4</v>
      </c>
      <c r="G180" s="1">
        <f>Лист1!G181</f>
        <v>13</v>
      </c>
      <c r="H180" s="1">
        <f>Лист1!I181</f>
        <v>30.8</v>
      </c>
      <c r="I180" s="1">
        <f>Лист1!J181</f>
        <v>0.83599999999999997</v>
      </c>
      <c r="J180" s="1" t="str">
        <f>HLOOKUP(MAX(Лист1!$K181:$BT181),Лист1!$K181:$BT$238,Лист1!$BU181,FALSE)</f>
        <v>Экономика</v>
      </c>
    </row>
    <row r="181" spans="1:10" x14ac:dyDescent="0.2">
      <c r="A181" s="1">
        <f>Лист1!H182</f>
        <v>2</v>
      </c>
      <c r="B181" s="1">
        <f>Лист1!H182/Лист1!D182</f>
        <v>0.2857142857142857</v>
      </c>
      <c r="C181" s="1">
        <f>IF(LEFT(Лист1!C182,2)="д.",2,IF(LEFT(Лист1!C182,2)="к.",1,0))</f>
        <v>0</v>
      </c>
      <c r="D181" s="1" t="str">
        <f>Лист1!E182</f>
        <v>ИТиСС</v>
      </c>
      <c r="E181" s="1">
        <f>IF(Лист1!F182="свой",0,1)</f>
        <v>0</v>
      </c>
      <c r="F181" s="1">
        <f>Лист1!D182</f>
        <v>7</v>
      </c>
      <c r="G181" s="1">
        <f>Лист1!G182</f>
        <v>12</v>
      </c>
      <c r="H181" s="1">
        <f>Лист1!I182</f>
        <v>41.7</v>
      </c>
      <c r="I181" s="1">
        <f>Лист1!J182</f>
        <v>0.69699999999999995</v>
      </c>
      <c r="J181" s="1" t="str">
        <f>HLOOKUP(MAX(Лист1!$K182:$BT182),Лист1!$K182:$BT$238,Лист1!$BU182,FALSE)</f>
        <v>Педагогика</v>
      </c>
    </row>
    <row r="182" spans="1:10" x14ac:dyDescent="0.2">
      <c r="A182" s="1">
        <f>Лист1!H183</f>
        <v>2</v>
      </c>
      <c r="B182" s="1">
        <f>Лист1!H183/Лист1!D183</f>
        <v>0.66666666666666663</v>
      </c>
      <c r="C182" s="1">
        <f>IF(LEFT(Лист1!C183,2)="д.",2,IF(LEFT(Лист1!C183,2)="к.",1,0))</f>
        <v>0</v>
      </c>
      <c r="D182" s="1" t="str">
        <f>Лист1!E183</f>
        <v>ИТиСС</v>
      </c>
      <c r="E182" s="1">
        <f>IF(Лист1!F183="свой",0,1)</f>
        <v>0</v>
      </c>
      <c r="F182" s="1">
        <f>Лист1!D183</f>
        <v>3</v>
      </c>
      <c r="G182" s="1">
        <f>Лист1!G183</f>
        <v>19</v>
      </c>
      <c r="H182" s="1">
        <f>Лист1!I183</f>
        <v>26.3</v>
      </c>
      <c r="I182" s="1">
        <f>Лист1!J183</f>
        <v>0.59399999999999997</v>
      </c>
      <c r="J182" s="1" t="str">
        <f>HLOOKUP(MAX(Лист1!$K183:$BT183),Лист1!$K183:$BT$238,Лист1!$BU183,FALSE)</f>
        <v>Информатика</v>
      </c>
    </row>
    <row r="183" spans="1:10" x14ac:dyDescent="0.2">
      <c r="A183" s="1">
        <f>Лист1!H184</f>
        <v>2</v>
      </c>
      <c r="B183" s="1">
        <f>Лист1!H184/Лист1!D184</f>
        <v>0.33333333333333331</v>
      </c>
      <c r="C183" s="1">
        <f>IF(LEFT(Лист1!C184,2)="д.",2,IF(LEFT(Лист1!C184,2)="к.",1,0))</f>
        <v>1</v>
      </c>
      <c r="D183" s="1" t="str">
        <f>Лист1!E184</f>
        <v>ИИ</v>
      </c>
      <c r="E183" s="1">
        <f>IF(Лист1!F184="свой",0,1)</f>
        <v>0</v>
      </c>
      <c r="F183" s="1">
        <f>Лист1!D184</f>
        <v>6</v>
      </c>
      <c r="G183" s="1">
        <f>Лист1!G184</f>
        <v>15</v>
      </c>
      <c r="H183" s="1">
        <f>Лист1!I184</f>
        <v>40</v>
      </c>
      <c r="I183" s="1">
        <f>Лист1!J184</f>
        <v>0.54</v>
      </c>
      <c r="J183" s="1" t="str">
        <f>HLOOKUP(MAX(Лист1!$K184:$BT184),Лист1!$K184:$BT$238,Лист1!$BU184,FALSE)</f>
        <v>Сх</v>
      </c>
    </row>
    <row r="184" spans="1:10" x14ac:dyDescent="0.2">
      <c r="A184" s="1">
        <f>Лист1!H185</f>
        <v>2</v>
      </c>
      <c r="B184" s="1">
        <f>Лист1!H185/Лист1!D185</f>
        <v>0.4</v>
      </c>
      <c r="C184" s="1">
        <f>IF(LEFT(Лист1!C185,2)="д.",2,IF(LEFT(Лист1!C185,2)="к.",1,0))</f>
        <v>0</v>
      </c>
      <c r="D184" s="1" t="str">
        <f>Лист1!E185</f>
        <v>ИТиСС</v>
      </c>
      <c r="E184" s="1">
        <f>IF(Лист1!F185="свой",0,1)</f>
        <v>0</v>
      </c>
      <c r="F184" s="1">
        <f>Лист1!D185</f>
        <v>5</v>
      </c>
      <c r="G184" s="1">
        <f>Лист1!G185</f>
        <v>10</v>
      </c>
      <c r="H184" s="1">
        <f>Лист1!I185</f>
        <v>30</v>
      </c>
      <c r="I184" s="1">
        <f>Лист1!J185</f>
        <v>1.3320000000000001</v>
      </c>
      <c r="J184" s="1" t="str">
        <f>HLOOKUP(MAX(Лист1!$K185:$BT185),Лист1!$K185:$BT$238,Лист1!$BU185,FALSE)</f>
        <v>Экономика</v>
      </c>
    </row>
    <row r="185" spans="1:10" x14ac:dyDescent="0.2">
      <c r="A185" s="1">
        <f>Лист1!H186</f>
        <v>2</v>
      </c>
      <c r="B185" s="1">
        <f>Лист1!H186/Лист1!D186</f>
        <v>0.33333333333333331</v>
      </c>
      <c r="C185" s="1">
        <f>IF(LEFT(Лист1!C186,2)="д.",2,IF(LEFT(Лист1!C186,2)="к.",1,0))</f>
        <v>0</v>
      </c>
      <c r="D185" s="1" t="str">
        <f>Лист1!E186</f>
        <v>ИТСиТ</v>
      </c>
      <c r="E185" s="1">
        <f>IF(Лист1!F186="свой",0,1)</f>
        <v>0</v>
      </c>
      <c r="F185" s="1">
        <f>Лист1!D186</f>
        <v>6</v>
      </c>
      <c r="G185" s="1">
        <f>Лист1!G186</f>
        <v>8</v>
      </c>
      <c r="H185" s="1">
        <f>Лист1!I186</f>
        <v>62.5</v>
      </c>
      <c r="I185" s="1">
        <f>Лист1!J186</f>
        <v>0.64600000000000002</v>
      </c>
      <c r="J185" s="1" t="str">
        <f>HLOOKUP(MAX(Лист1!$K186:$BT186),Лист1!$K186:$BT$238,Лист1!$BU186,FALSE)</f>
        <v>Математика</v>
      </c>
    </row>
    <row r="186" spans="1:10" x14ac:dyDescent="0.2">
      <c r="A186" s="1">
        <f>Лист1!H187</f>
        <v>2</v>
      </c>
      <c r="B186" s="1">
        <f>Лист1!H187/Лист1!D187</f>
        <v>0.22222222222222221</v>
      </c>
      <c r="C186" s="1">
        <f>IF(LEFT(Лист1!C187,2)="д.",2,IF(LEFT(Лист1!C187,2)="к.",1,0))</f>
        <v>0</v>
      </c>
      <c r="D186" s="1" t="str">
        <f>Лист1!E187</f>
        <v>ИИ</v>
      </c>
      <c r="E186" s="1">
        <f>IF(Лист1!F187="свой",0,1)</f>
        <v>0</v>
      </c>
      <c r="F186" s="1">
        <f>Лист1!D187</f>
        <v>9</v>
      </c>
      <c r="G186" s="1">
        <f>Лист1!G187</f>
        <v>22</v>
      </c>
      <c r="H186" s="1">
        <f>Лист1!I187</f>
        <v>18.2</v>
      </c>
      <c r="I186" s="1">
        <f>Лист1!J187</f>
        <v>0.71299999999999997</v>
      </c>
      <c r="J186" s="1" t="str">
        <f>HLOOKUP(MAX(Лист1!$K187:$BT187),Лист1!$K187:$BT$238,Лист1!$BU187,FALSE)</f>
        <v>Машиностроение</v>
      </c>
    </row>
    <row r="187" spans="1:10" x14ac:dyDescent="0.2">
      <c r="A187" s="1">
        <f>Лист1!H188</f>
        <v>2</v>
      </c>
      <c r="B187" s="1">
        <f>Лист1!H188/Лист1!D188</f>
        <v>0.4</v>
      </c>
      <c r="C187" s="1">
        <f>IF(LEFT(Лист1!C188,2)="д.",2,IF(LEFT(Лист1!C188,2)="к.",1,0))</f>
        <v>1</v>
      </c>
      <c r="D187" s="1" t="str">
        <f>Лист1!E188</f>
        <v>ИЭиУ</v>
      </c>
      <c r="E187" s="1">
        <f>IF(Лист1!F188="свой",0,1)</f>
        <v>0</v>
      </c>
      <c r="F187" s="1">
        <f>Лист1!D188</f>
        <v>5</v>
      </c>
      <c r="G187" s="1">
        <f>Лист1!G188</f>
        <v>16</v>
      </c>
      <c r="H187" s="1">
        <f>Лист1!I188</f>
        <v>31.3</v>
      </c>
      <c r="I187" s="1">
        <f>Лист1!J188</f>
        <v>0.26100000000000001</v>
      </c>
      <c r="J187" s="1" t="str">
        <f>HLOOKUP(MAX(Лист1!$K188:$BT188),Лист1!$K188:$BT$238,Лист1!$BU188,FALSE)</f>
        <v>Педагогика</v>
      </c>
    </row>
    <row r="188" spans="1:10" x14ac:dyDescent="0.2">
      <c r="A188" s="1">
        <f>Лист1!H189</f>
        <v>2</v>
      </c>
      <c r="B188" s="1">
        <f>Лист1!H189/Лист1!D189</f>
        <v>0.4</v>
      </c>
      <c r="C188" s="1">
        <f>IF(LEFT(Лист1!C189,2)="д.",2,IF(LEFT(Лист1!C189,2)="к.",1,0))</f>
        <v>0</v>
      </c>
      <c r="D188" s="1" t="str">
        <f>Лист1!E189</f>
        <v>ИПТиД</v>
      </c>
      <c r="E188" s="1">
        <f>IF(Лист1!F189="свой",0,1)</f>
        <v>0</v>
      </c>
      <c r="F188" s="1">
        <f>Лист1!D189</f>
        <v>5</v>
      </c>
      <c r="G188" s="1">
        <f>Лист1!G189</f>
        <v>4</v>
      </c>
      <c r="H188" s="1">
        <f>Лист1!I189</f>
        <v>50</v>
      </c>
      <c r="I188" s="1">
        <f>Лист1!J189</f>
        <v>0.68</v>
      </c>
      <c r="J188" s="1" t="str">
        <f>HLOOKUP(MAX(Лист1!$K189:$BT189),Лист1!$K189:$BT$238,Лист1!$BU189,FALSE)</f>
        <v>Педагогика</v>
      </c>
    </row>
    <row r="189" spans="1:10" x14ac:dyDescent="0.2">
      <c r="A189" s="1">
        <f>Лист1!H190</f>
        <v>2</v>
      </c>
      <c r="B189" s="1">
        <f>Лист1!H190/Лист1!D190</f>
        <v>0.5</v>
      </c>
      <c r="C189" s="1">
        <f>IF(LEFT(Лист1!C190,2)="д.",2,IF(LEFT(Лист1!C190,2)="к.",1,0))</f>
        <v>0</v>
      </c>
      <c r="D189" s="1" t="str">
        <f>Лист1!E190</f>
        <v>ИЭиУ</v>
      </c>
      <c r="E189" s="1">
        <f>IF(Лист1!F190="свой",0,1)</f>
        <v>0</v>
      </c>
      <c r="F189" s="1">
        <f>Лист1!D190</f>
        <v>4</v>
      </c>
      <c r="G189" s="1">
        <f>Лист1!G190</f>
        <v>12</v>
      </c>
      <c r="H189" s="1">
        <f>Лист1!I190</f>
        <v>33.299999999999997</v>
      </c>
      <c r="I189" s="1">
        <f>Лист1!J190</f>
        <v>0.92300000000000004</v>
      </c>
      <c r="J189" s="1" t="str">
        <f>HLOOKUP(MAX(Лист1!$K190:$BT190),Лист1!$K190:$BT$238,Лист1!$BU190,FALSE)</f>
        <v>Экономика</v>
      </c>
    </row>
    <row r="190" spans="1:10" x14ac:dyDescent="0.2">
      <c r="A190" s="1">
        <f>Лист1!H191</f>
        <v>2</v>
      </c>
      <c r="B190" s="1">
        <f>Лист1!H191/Лист1!D191</f>
        <v>0.66666666666666663</v>
      </c>
      <c r="C190" s="1">
        <f>IF(LEFT(Лист1!C191,2)="д.",2,IF(LEFT(Лист1!C191,2)="к.",1,0))</f>
        <v>0</v>
      </c>
      <c r="D190" s="1" t="str">
        <f>Лист1!E191</f>
        <v>ИИ</v>
      </c>
      <c r="E190" s="1">
        <f>IF(Лист1!F191="свой",0,1)</f>
        <v>0</v>
      </c>
      <c r="F190" s="1">
        <f>Лист1!D191</f>
        <v>3</v>
      </c>
      <c r="G190" s="1">
        <f>Лист1!G191</f>
        <v>8</v>
      </c>
      <c r="H190" s="1">
        <f>Лист1!I191</f>
        <v>25</v>
      </c>
      <c r="I190" s="1">
        <f>Лист1!J191</f>
        <v>0.71499999999999997</v>
      </c>
      <c r="J190" s="1" t="str">
        <f>HLOOKUP(MAX(Лист1!$K191:$BT191),Лист1!$K191:$BT$238,Лист1!$BU191,FALSE)</f>
        <v>Сх</v>
      </c>
    </row>
    <row r="191" spans="1:10" x14ac:dyDescent="0.2">
      <c r="A191" s="1">
        <f>Лист1!H192</f>
        <v>2</v>
      </c>
      <c r="B191" s="1">
        <f>Лист1!H192/Лист1!D192</f>
        <v>0.2857142857142857</v>
      </c>
      <c r="C191" s="1">
        <f>IF(LEFT(Лист1!C192,2)="д.",2,IF(LEFT(Лист1!C192,2)="к.",1,0))</f>
        <v>0</v>
      </c>
      <c r="D191" s="1" t="str">
        <f>Лист1!E192</f>
        <v>ИИ</v>
      </c>
      <c r="E191" s="1">
        <f>IF(Лист1!F192="свой",0,1)</f>
        <v>0</v>
      </c>
      <c r="F191" s="1">
        <f>Лист1!D192</f>
        <v>7</v>
      </c>
      <c r="G191" s="1">
        <f>Лист1!G192</f>
        <v>10</v>
      </c>
      <c r="H191" s="1">
        <f>Лист1!I192</f>
        <v>40</v>
      </c>
      <c r="I191" s="1">
        <f>Лист1!J192</f>
        <v>0.57099999999999995</v>
      </c>
      <c r="J191" s="1" t="str">
        <f>HLOOKUP(MAX(Лист1!$K192:$BT192),Лист1!$K192:$BT$238,Лист1!$BU192,FALSE)</f>
        <v>Экономика</v>
      </c>
    </row>
    <row r="192" spans="1:10" x14ac:dyDescent="0.2">
      <c r="A192" s="1">
        <f>Лист1!H193</f>
        <v>2</v>
      </c>
      <c r="B192" s="1">
        <f>Лист1!H193/Лист1!D193</f>
        <v>0.66666666666666663</v>
      </c>
      <c r="C192" s="1">
        <f>IF(LEFT(Лист1!C193,2)="д.",2,IF(LEFT(Лист1!C193,2)="к.",1,0))</f>
        <v>1</v>
      </c>
      <c r="D192" s="1" t="str">
        <f>Лист1!E193</f>
        <v>ИЭиУ</v>
      </c>
      <c r="E192" s="1">
        <f>IF(Лист1!F193="свой",0,1)</f>
        <v>0</v>
      </c>
      <c r="F192" s="1">
        <f>Лист1!D193</f>
        <v>3</v>
      </c>
      <c r="G192" s="1">
        <f>Лист1!G193</f>
        <v>13</v>
      </c>
      <c r="H192" s="1">
        <f>Лист1!I193</f>
        <v>23.1</v>
      </c>
      <c r="I192" s="1">
        <f>Лист1!J193</f>
        <v>0.73299999999999998</v>
      </c>
      <c r="J192" s="1" t="str">
        <f>HLOOKUP(MAX(Лист1!$K193:$BT193),Лист1!$K193:$BT$238,Лист1!$BU193,FALSE)</f>
        <v>Экономика</v>
      </c>
    </row>
    <row r="193" spans="1:10" x14ac:dyDescent="0.2">
      <c r="A193" s="1">
        <f>Лист1!H194</f>
        <v>2</v>
      </c>
      <c r="B193" s="1">
        <f>Лист1!H194/Лист1!D194</f>
        <v>0.33333333333333331</v>
      </c>
      <c r="C193" s="1">
        <f>IF(LEFT(Лист1!C194,2)="д.",2,IF(LEFT(Лист1!C194,2)="к.",1,0))</f>
        <v>0</v>
      </c>
      <c r="D193" s="1" t="str">
        <f>Лист1!E194</f>
        <v>ИТиСС</v>
      </c>
      <c r="E193" s="1">
        <f>IF(Лист1!F194="свой",0,1)</f>
        <v>0</v>
      </c>
      <c r="F193" s="1">
        <f>Лист1!D194</f>
        <v>6</v>
      </c>
      <c r="G193" s="1">
        <f>Лист1!G194</f>
        <v>5</v>
      </c>
      <c r="H193" s="1">
        <f>Лист1!I194</f>
        <v>40</v>
      </c>
      <c r="I193" s="1">
        <f>Лист1!J194</f>
        <v>0.97699999999999998</v>
      </c>
      <c r="J193" s="1" t="str">
        <f>HLOOKUP(MAX(Лист1!$K194:$BT194),Лист1!$K194:$BT$238,Лист1!$BU194,FALSE)</f>
        <v>Экономика</v>
      </c>
    </row>
    <row r="194" spans="1:10" x14ac:dyDescent="0.2">
      <c r="A194" s="1">
        <f>Лист1!H195</f>
        <v>1</v>
      </c>
      <c r="B194" s="1">
        <f>Лист1!H195/Лист1!D195</f>
        <v>0.1</v>
      </c>
      <c r="C194" s="1">
        <f>IF(LEFT(Лист1!C195,2)="д.",2,IF(LEFT(Лист1!C195,2)="к.",1,0))</f>
        <v>1</v>
      </c>
      <c r="D194" s="1" t="str">
        <f>Лист1!E195</f>
        <v>ИТСиТ</v>
      </c>
      <c r="E194" s="1">
        <f>IF(Лист1!F195="свой",0,1)</f>
        <v>0</v>
      </c>
      <c r="F194" s="1">
        <f>Лист1!D195</f>
        <v>10</v>
      </c>
      <c r="G194" s="1">
        <f>Лист1!G195</f>
        <v>20</v>
      </c>
      <c r="H194" s="1">
        <f>Лист1!I195</f>
        <v>35</v>
      </c>
      <c r="I194" s="1">
        <f>Лист1!J195</f>
        <v>0.22800000000000001</v>
      </c>
      <c r="J194" s="1" t="str">
        <f>HLOOKUP(MAX(Лист1!$K195:$BT195),Лист1!$K195:$BT$238,Лист1!$BU195,FALSE)</f>
        <v>Педагогика</v>
      </c>
    </row>
    <row r="195" spans="1:10" x14ac:dyDescent="0.2">
      <c r="A195" s="1">
        <f>Лист1!H196</f>
        <v>1</v>
      </c>
      <c r="B195" s="1">
        <f>Лист1!H196/Лист1!D196</f>
        <v>0.16666666666666666</v>
      </c>
      <c r="C195" s="1">
        <f>IF(LEFT(Лист1!C196,2)="д.",2,IF(LEFT(Лист1!C196,2)="к.",1,0))</f>
        <v>0</v>
      </c>
      <c r="D195" s="1" t="str">
        <f>Лист1!E196</f>
        <v>ИТСиТ</v>
      </c>
      <c r="E195" s="1">
        <f>IF(Лист1!F196="свой",0,1)</f>
        <v>0</v>
      </c>
      <c r="F195" s="1">
        <f>Лист1!D196</f>
        <v>6</v>
      </c>
      <c r="G195" s="1">
        <f>Лист1!G196</f>
        <v>18</v>
      </c>
      <c r="H195" s="1">
        <f>Лист1!I196</f>
        <v>16.7</v>
      </c>
      <c r="I195" s="1">
        <f>Лист1!J196</f>
        <v>0.432</v>
      </c>
      <c r="J195" s="1" t="str">
        <f>HLOOKUP(MAX(Лист1!$K196:$BT196),Лист1!$K196:$BT$238,Лист1!$BU196,FALSE)</f>
        <v>Биология</v>
      </c>
    </row>
    <row r="196" spans="1:10" x14ac:dyDescent="0.2">
      <c r="A196" s="1">
        <f>Лист1!H197</f>
        <v>1</v>
      </c>
      <c r="B196" s="1">
        <f>Лист1!H197/Лист1!D197</f>
        <v>1</v>
      </c>
      <c r="C196" s="1">
        <f>IF(LEFT(Лист1!C197,2)="д.",2,IF(LEFT(Лист1!C197,2)="к.",1,0))</f>
        <v>0</v>
      </c>
      <c r="D196" s="1" t="str">
        <f>Лист1!E197</f>
        <v>ИТиСС</v>
      </c>
      <c r="E196" s="1">
        <f>IF(Лист1!F197="свой",0,1)</f>
        <v>0</v>
      </c>
      <c r="F196" s="1">
        <f>Лист1!D197</f>
        <v>1</v>
      </c>
      <c r="G196" s="1">
        <f>Лист1!G197</f>
        <v>1</v>
      </c>
      <c r="H196" s="1">
        <f>Лист1!I197</f>
        <v>100</v>
      </c>
      <c r="I196" s="1">
        <f>Лист1!J197</f>
        <v>0.70299999999999996</v>
      </c>
      <c r="J196" s="1" t="str">
        <f>HLOOKUP(MAX(Лист1!$K197:$BT197),Лист1!$K197:$BT$238,Лист1!$BU197,FALSE)</f>
        <v>Педагогика</v>
      </c>
    </row>
    <row r="197" spans="1:10" x14ac:dyDescent="0.2">
      <c r="A197" s="1">
        <f>Лист1!H198</f>
        <v>1</v>
      </c>
      <c r="B197" s="1">
        <f>Лист1!H198/Лист1!D198</f>
        <v>6.6666666666666666E-2</v>
      </c>
      <c r="C197" s="1">
        <f>IF(LEFT(Лист1!C198,2)="д.",2,IF(LEFT(Лист1!C198,2)="к.",1,0))</f>
        <v>0</v>
      </c>
      <c r="D197" s="1" t="str">
        <f>Лист1!E198</f>
        <v>ИТСиТ</v>
      </c>
      <c r="E197" s="1">
        <f>IF(Лист1!F198="свой",0,1)</f>
        <v>0</v>
      </c>
      <c r="F197" s="1">
        <f>Лист1!D198</f>
        <v>15</v>
      </c>
      <c r="G197" s="1">
        <f>Лист1!G198</f>
        <v>15</v>
      </c>
      <c r="H197" s="1">
        <f>Лист1!I198</f>
        <v>13.3</v>
      </c>
      <c r="I197" s="1">
        <f>Лист1!J198</f>
        <v>0.20699999999999999</v>
      </c>
      <c r="J197" s="1" t="str">
        <f>HLOOKUP(MAX(Лист1!$K198:$BT198),Лист1!$K198:$BT$238,Лист1!$BU198,FALSE)</f>
        <v>Машиностроение</v>
      </c>
    </row>
    <row r="198" spans="1:10" x14ac:dyDescent="0.2">
      <c r="A198" s="1">
        <f>Лист1!H199</f>
        <v>1</v>
      </c>
      <c r="B198" s="1">
        <f>Лист1!H199/Лист1!D199</f>
        <v>0.125</v>
      </c>
      <c r="C198" s="1">
        <f>IF(LEFT(Лист1!C199,2)="д.",2,IF(LEFT(Лист1!C199,2)="к.",1,0))</f>
        <v>0</v>
      </c>
      <c r="D198" s="1" t="str">
        <f>Лист1!E199</f>
        <v>ИИ</v>
      </c>
      <c r="E198" s="1">
        <f>IF(Лист1!F199="свой",0,1)</f>
        <v>0</v>
      </c>
      <c r="F198" s="1">
        <f>Лист1!D199</f>
        <v>8</v>
      </c>
      <c r="G198" s="1">
        <f>Лист1!G199</f>
        <v>11</v>
      </c>
      <c r="H198" s="1">
        <f>Лист1!I199</f>
        <v>9.1</v>
      </c>
      <c r="I198" s="1">
        <f>Лист1!J199</f>
        <v>0.89800000000000002</v>
      </c>
      <c r="J198" s="1" t="str">
        <f>HLOOKUP(MAX(Лист1!$K199:$BT199),Лист1!$K199:$BT$238,Лист1!$BU199,FALSE)</f>
        <v>Педагогика</v>
      </c>
    </row>
    <row r="199" spans="1:10" ht="24" x14ac:dyDescent="0.2">
      <c r="A199" s="1">
        <f>Лист1!H200</f>
        <v>1</v>
      </c>
      <c r="B199" s="1">
        <f>Лист1!H200/Лист1!D200</f>
        <v>1</v>
      </c>
      <c r="C199" s="1">
        <f>IF(LEFT(Лист1!C200,2)="д.",2,IF(LEFT(Лист1!C200,2)="к.",1,0))</f>
        <v>0</v>
      </c>
      <c r="D199" s="1" t="str">
        <f>Лист1!E200</f>
        <v>ИПТиД</v>
      </c>
      <c r="E199" s="1">
        <f>IF(Лист1!F200="свой",0,1)</f>
        <v>0</v>
      </c>
      <c r="F199" s="1">
        <f>Лист1!D200</f>
        <v>1</v>
      </c>
      <c r="G199" s="1">
        <f>Лист1!G200</f>
        <v>4</v>
      </c>
      <c r="H199" s="1">
        <f>Лист1!I200</f>
        <v>50</v>
      </c>
      <c r="I199" s="1">
        <f>Лист1!J200</f>
        <v>0.61899999999999999</v>
      </c>
      <c r="J199" s="1" t="str">
        <f>HLOOKUP(MAX(Лист1!$K200:$BT200),Лист1!$K200:$BT$238,Лист1!$BU200,FALSE)</f>
        <v>Физическая культура и спорт</v>
      </c>
    </row>
    <row r="200" spans="1:10" x14ac:dyDescent="0.2">
      <c r="A200" s="1">
        <f>Лист1!H201</f>
        <v>1</v>
      </c>
      <c r="B200" s="1">
        <f>Лист1!H201/Лист1!D201</f>
        <v>0.2</v>
      </c>
      <c r="C200" s="1">
        <f>IF(LEFT(Лист1!C201,2)="д.",2,IF(LEFT(Лист1!C201,2)="к.",1,0))</f>
        <v>0</v>
      </c>
      <c r="D200" s="1" t="str">
        <f>Лист1!E201</f>
        <v>ИПТиД</v>
      </c>
      <c r="E200" s="1">
        <f>IF(Лист1!F201="свой",0,1)</f>
        <v>0</v>
      </c>
      <c r="F200" s="1">
        <f>Лист1!D201</f>
        <v>5</v>
      </c>
      <c r="G200" s="1">
        <f>Лист1!G201</f>
        <v>4</v>
      </c>
      <c r="H200" s="1">
        <f>Лист1!I201</f>
        <v>50</v>
      </c>
      <c r="I200" s="1">
        <f>Лист1!J201</f>
        <v>0.17799999999999999</v>
      </c>
      <c r="J200" s="1" t="str">
        <f>HLOOKUP(MAX(Лист1!$K201:$BT201),Лист1!$K201:$BT$238,Лист1!$BU201,FALSE)</f>
        <v>Экономика</v>
      </c>
    </row>
    <row r="201" spans="1:10" x14ac:dyDescent="0.2">
      <c r="A201" s="1">
        <f>Лист1!H202</f>
        <v>1</v>
      </c>
      <c r="B201" s="1">
        <f>Лист1!H202/Лист1!D202</f>
        <v>0.125</v>
      </c>
      <c r="C201" s="1">
        <f>IF(LEFT(Лист1!C202,2)="д.",2,IF(LEFT(Лист1!C202,2)="к.",1,0))</f>
        <v>0</v>
      </c>
      <c r="D201" s="1" t="str">
        <f>Лист1!E202</f>
        <v>ИИ</v>
      </c>
      <c r="E201" s="1">
        <f>IF(Лист1!F202="свой",0,1)</f>
        <v>0</v>
      </c>
      <c r="F201" s="1">
        <f>Лист1!D202</f>
        <v>8</v>
      </c>
      <c r="G201" s="1">
        <f>Лист1!G202</f>
        <v>15</v>
      </c>
      <c r="H201" s="1">
        <f>Лист1!I202</f>
        <v>26.7</v>
      </c>
      <c r="I201" s="1">
        <f>Лист1!J202</f>
        <v>0.66400000000000003</v>
      </c>
      <c r="J201" s="1" t="str">
        <f>HLOOKUP(MAX(Лист1!$K202:$BT202),Лист1!$K202:$BT$238,Лист1!$BU202,FALSE)</f>
        <v>Энергетика</v>
      </c>
    </row>
    <row r="202" spans="1:10" x14ac:dyDescent="0.2">
      <c r="A202" s="1">
        <f>Лист1!H203</f>
        <v>1</v>
      </c>
      <c r="B202" s="1">
        <f>Лист1!H203/Лист1!D203</f>
        <v>0.1111111111111111</v>
      </c>
      <c r="C202" s="1">
        <f>IF(LEFT(Лист1!C203,2)="д.",2,IF(LEFT(Лист1!C203,2)="к.",1,0))</f>
        <v>0</v>
      </c>
      <c r="D202" s="1" t="str">
        <f>Лист1!E203</f>
        <v>ИИ</v>
      </c>
      <c r="E202" s="1">
        <f>IF(Лист1!F203="свой",0,1)</f>
        <v>0</v>
      </c>
      <c r="F202" s="1">
        <f>Лист1!D203</f>
        <v>9</v>
      </c>
      <c r="G202" s="1">
        <f>Лист1!G203</f>
        <v>15</v>
      </c>
      <c r="H202" s="1">
        <f>Лист1!I203</f>
        <v>6.7</v>
      </c>
      <c r="I202" s="1">
        <f>Лист1!J203</f>
        <v>0.60799999999999998</v>
      </c>
      <c r="J202" s="1" t="str">
        <f>HLOOKUP(MAX(Лист1!$K203:$BT203),Лист1!$K203:$BT$238,Лист1!$BU203,FALSE)</f>
        <v>Машиностроение</v>
      </c>
    </row>
    <row r="203" spans="1:10" x14ac:dyDescent="0.2">
      <c r="A203" s="1">
        <f>Лист1!H204</f>
        <v>1</v>
      </c>
      <c r="B203" s="1">
        <f>Лист1!H204/Лист1!D204</f>
        <v>0.125</v>
      </c>
      <c r="C203" s="1">
        <f>IF(LEFT(Лист1!C204,2)="д.",2,IF(LEFT(Лист1!C204,2)="к.",1,0))</f>
        <v>0</v>
      </c>
      <c r="D203" s="1" t="str">
        <f>Лист1!E204</f>
        <v>ИЭиУ</v>
      </c>
      <c r="E203" s="1">
        <f>IF(Лист1!F204="свой",0,1)</f>
        <v>0</v>
      </c>
      <c r="F203" s="1">
        <f>Лист1!D204</f>
        <v>8</v>
      </c>
      <c r="G203" s="1">
        <f>Лист1!G204</f>
        <v>12</v>
      </c>
      <c r="H203" s="1">
        <f>Лист1!I204</f>
        <v>25</v>
      </c>
      <c r="I203" s="1">
        <f>Лист1!J204</f>
        <v>0.53800000000000003</v>
      </c>
      <c r="J203" s="1" t="str">
        <f>HLOOKUP(MAX(Лист1!$K204:$BT204),Лист1!$K204:$BT$238,Лист1!$BU204,FALSE)</f>
        <v>Педагогика</v>
      </c>
    </row>
    <row r="204" spans="1:10" x14ac:dyDescent="0.2">
      <c r="A204" s="1">
        <f>Лист1!H205</f>
        <v>1</v>
      </c>
      <c r="B204" s="1">
        <f>Лист1!H205/Лист1!D205</f>
        <v>0.2</v>
      </c>
      <c r="C204" s="1">
        <f>IF(LEFT(Лист1!C205,2)="д.",2,IF(LEFT(Лист1!C205,2)="к.",1,0))</f>
        <v>0</v>
      </c>
      <c r="D204" s="1" t="str">
        <f>Лист1!E205</f>
        <v>ИПТиД</v>
      </c>
      <c r="E204" s="1">
        <f>IF(Лист1!F205="свой",0,1)</f>
        <v>0</v>
      </c>
      <c r="F204" s="1">
        <f>Лист1!D205</f>
        <v>5</v>
      </c>
      <c r="G204" s="1">
        <f>Лист1!G205</f>
        <v>24</v>
      </c>
      <c r="H204" s="1">
        <f>Лист1!I205</f>
        <v>16.7</v>
      </c>
      <c r="I204" s="1">
        <f>Лист1!J205</f>
        <v>0.26800000000000002</v>
      </c>
      <c r="J204" s="1" t="str">
        <f>HLOOKUP(MAX(Лист1!$K205:$BT205),Лист1!$K205:$BT$238,Лист1!$BU205,FALSE)</f>
        <v>Экономика</v>
      </c>
    </row>
    <row r="205" spans="1:10" x14ac:dyDescent="0.2">
      <c r="A205" s="1">
        <f>Лист1!H206</f>
        <v>1</v>
      </c>
      <c r="B205" s="1">
        <f>Лист1!H206/Лист1!D206</f>
        <v>0.14285714285714285</v>
      </c>
      <c r="C205" s="1">
        <f>IF(LEFT(Лист1!C206,2)="д.",2,IF(LEFT(Лист1!C206,2)="к.",1,0))</f>
        <v>0</v>
      </c>
      <c r="D205" s="1" t="str">
        <f>Лист1!E206</f>
        <v>ИПТиД</v>
      </c>
      <c r="E205" s="1">
        <f>IF(Лист1!F206="свой",0,1)</f>
        <v>0</v>
      </c>
      <c r="F205" s="1">
        <f>Лист1!D206</f>
        <v>7</v>
      </c>
      <c r="G205" s="1">
        <f>Лист1!G206</f>
        <v>15</v>
      </c>
      <c r="H205" s="1">
        <f>Лист1!I206</f>
        <v>13.3</v>
      </c>
      <c r="I205" s="1">
        <f>Лист1!J206</f>
        <v>0.92</v>
      </c>
      <c r="J205" s="1" t="str">
        <f>HLOOKUP(MAX(Лист1!$K206:$BT206),Лист1!$K206:$BT$238,Лист1!$BU206,FALSE)</f>
        <v>Машиностроение</v>
      </c>
    </row>
    <row r="206" spans="1:10" x14ac:dyDescent="0.2">
      <c r="A206" s="1">
        <f>Лист1!H207</f>
        <v>1</v>
      </c>
      <c r="B206" s="1">
        <f>Лист1!H207/Лист1!D207</f>
        <v>0.25</v>
      </c>
      <c r="C206" s="1">
        <f>IF(LEFT(Лист1!C207,2)="д.",2,IF(LEFT(Лист1!C207,2)="к.",1,0))</f>
        <v>0</v>
      </c>
      <c r="D206" s="1" t="str">
        <f>Лист1!E207</f>
        <v>ИЭиУ</v>
      </c>
      <c r="E206" s="1">
        <f>IF(Лист1!F207="свой",0,1)</f>
        <v>0</v>
      </c>
      <c r="F206" s="1">
        <f>Лист1!D207</f>
        <v>4</v>
      </c>
      <c r="G206" s="1">
        <f>Лист1!G207</f>
        <v>15</v>
      </c>
      <c r="H206" s="1">
        <f>Лист1!I207</f>
        <v>6.7</v>
      </c>
      <c r="I206" s="1">
        <f>Лист1!J207</f>
        <v>0.83599999999999997</v>
      </c>
      <c r="J206" s="1" t="str">
        <f>HLOOKUP(MAX(Лист1!$K207:$BT207),Лист1!$K207:$BT$238,Лист1!$BU207,FALSE)</f>
        <v>Экономика</v>
      </c>
    </row>
    <row r="207" spans="1:10" x14ac:dyDescent="0.2">
      <c r="A207" s="1">
        <f>Лист1!H208</f>
        <v>1</v>
      </c>
      <c r="B207" s="1">
        <f>Лист1!H208/Лист1!D208</f>
        <v>0.2</v>
      </c>
      <c r="C207" s="1">
        <f>IF(LEFT(Лист1!C208,2)="д.",2,IF(LEFT(Лист1!C208,2)="к.",1,0))</f>
        <v>0</v>
      </c>
      <c r="D207" s="1" t="str">
        <f>Лист1!E208</f>
        <v>ИИ</v>
      </c>
      <c r="E207" s="1">
        <f>IF(Лист1!F208="свой",0,1)</f>
        <v>0</v>
      </c>
      <c r="F207" s="1">
        <f>Лист1!D208</f>
        <v>5</v>
      </c>
      <c r="G207" s="1">
        <f>Лист1!G208</f>
        <v>3</v>
      </c>
      <c r="H207" s="1">
        <f>Лист1!I208</f>
        <v>33.299999999999997</v>
      </c>
      <c r="I207" s="1">
        <f>Лист1!J208</f>
        <v>0.46</v>
      </c>
      <c r="J207" s="1" t="str">
        <f>HLOOKUP(MAX(Лист1!$K208:$BT208),Лист1!$K208:$BT$238,Лист1!$BU208,FALSE)</f>
        <v>Педагогика</v>
      </c>
    </row>
    <row r="208" spans="1:10" x14ac:dyDescent="0.2">
      <c r="A208" s="1">
        <f>Лист1!H209</f>
        <v>1</v>
      </c>
      <c r="B208" s="1">
        <f>Лист1!H209/Лист1!D209</f>
        <v>0.33333333333333331</v>
      </c>
      <c r="C208" s="1">
        <f>IF(LEFT(Лист1!C209,2)="д.",2,IF(LEFT(Лист1!C209,2)="к.",1,0))</f>
        <v>1</v>
      </c>
      <c r="D208" s="1" t="str">
        <f>Лист1!E209</f>
        <v>ИПТиД</v>
      </c>
      <c r="E208" s="1">
        <f>IF(Лист1!F209="свой",0,1)</f>
        <v>0</v>
      </c>
      <c r="F208" s="1">
        <f>Лист1!D209</f>
        <v>3</v>
      </c>
      <c r="G208" s="1">
        <f>Лист1!G209</f>
        <v>7</v>
      </c>
      <c r="H208" s="1">
        <f>Лист1!I209</f>
        <v>28.6</v>
      </c>
      <c r="I208" s="1">
        <f>Лист1!J209</f>
        <v>7.8E-2</v>
      </c>
      <c r="J208" s="1" t="str">
        <f>HLOOKUP(MAX(Лист1!$K209:$BT209),Лист1!$K209:$BT$238,Лист1!$BU209,FALSE)</f>
        <v>Педагогика</v>
      </c>
    </row>
    <row r="209" spans="1:10" x14ac:dyDescent="0.2">
      <c r="A209" s="1">
        <f>Лист1!H210</f>
        <v>1</v>
      </c>
      <c r="B209" s="1">
        <f>Лист1!H210/Лист1!D210</f>
        <v>7.6923076923076927E-2</v>
      </c>
      <c r="C209" s="1">
        <f>IF(LEFT(Лист1!C210,2)="д.",2,IF(LEFT(Лист1!C210,2)="к.",1,0))</f>
        <v>0</v>
      </c>
      <c r="D209" s="1" t="str">
        <f>Лист1!E210</f>
        <v>ИЭиУ</v>
      </c>
      <c r="E209" s="1">
        <f>IF(Лист1!F210="свой",0,1)</f>
        <v>0</v>
      </c>
      <c r="F209" s="1">
        <f>Лист1!D210</f>
        <v>13</v>
      </c>
      <c r="G209" s="1">
        <f>Лист1!G210</f>
        <v>20</v>
      </c>
      <c r="H209" s="1">
        <f>Лист1!I210</f>
        <v>5</v>
      </c>
      <c r="I209" s="1">
        <f>Лист1!J210</f>
        <v>0.496</v>
      </c>
      <c r="J209" s="1" t="str">
        <f>HLOOKUP(MAX(Лист1!$K210:$BT210),Лист1!$K210:$BT$238,Лист1!$BU210,FALSE)</f>
        <v>Легкая промышленность</v>
      </c>
    </row>
    <row r="210" spans="1:10" x14ac:dyDescent="0.2">
      <c r="A210" s="1">
        <f>Лист1!H211</f>
        <v>1</v>
      </c>
      <c r="B210" s="1">
        <f>Лист1!H211/Лист1!D211</f>
        <v>0.1</v>
      </c>
      <c r="C210" s="1">
        <f>IF(LEFT(Лист1!C211,2)="д.",2,IF(LEFT(Лист1!C211,2)="к.",1,0))</f>
        <v>0</v>
      </c>
      <c r="D210" s="1" t="str">
        <f>Лист1!E211</f>
        <v>ИТиСС</v>
      </c>
      <c r="E210" s="1">
        <f>IF(Лист1!F211="свой",0,1)</f>
        <v>0</v>
      </c>
      <c r="F210" s="1">
        <f>Лист1!D211</f>
        <v>10</v>
      </c>
      <c r="G210" s="1">
        <f>Лист1!G211</f>
        <v>15</v>
      </c>
      <c r="H210" s="1">
        <f>Лист1!I211</f>
        <v>20</v>
      </c>
      <c r="I210" s="1">
        <f>Лист1!J211</f>
        <v>0.52200000000000002</v>
      </c>
      <c r="J210" s="1" t="str">
        <f>HLOOKUP(MAX(Лист1!$K211:$BT211),Лист1!$K211:$BT$238,Лист1!$BU211,FALSE)</f>
        <v>Экономика</v>
      </c>
    </row>
    <row r="211" spans="1:10" x14ac:dyDescent="0.2">
      <c r="A211" s="1">
        <f>Лист1!H212</f>
        <v>1</v>
      </c>
      <c r="B211" s="1">
        <f>Лист1!H212/Лист1!D212</f>
        <v>0.25</v>
      </c>
      <c r="C211" s="1">
        <f>IF(LEFT(Лист1!C212,2)="д.",2,IF(LEFT(Лист1!C212,2)="к.",1,0))</f>
        <v>0</v>
      </c>
      <c r="D211" s="1" t="str">
        <f>Лист1!E212</f>
        <v>ИТиСС</v>
      </c>
      <c r="E211" s="1">
        <f>IF(Лист1!F212="свой",0,1)</f>
        <v>0</v>
      </c>
      <c r="F211" s="1">
        <f>Лист1!D212</f>
        <v>4</v>
      </c>
      <c r="G211" s="1">
        <f>Лист1!G212</f>
        <v>15</v>
      </c>
      <c r="H211" s="1">
        <f>Лист1!I212</f>
        <v>13.3</v>
      </c>
      <c r="I211" s="1">
        <f>Лист1!J212</f>
        <v>0.56200000000000006</v>
      </c>
      <c r="J211" s="1" t="str">
        <f>HLOOKUP(MAX(Лист1!$K212:$BT212),Лист1!$K212:$BT$238,Лист1!$BU212,FALSE)</f>
        <v>Связь</v>
      </c>
    </row>
    <row r="212" spans="1:10" x14ac:dyDescent="0.2">
      <c r="A212" s="1">
        <f>Лист1!H213</f>
        <v>1</v>
      </c>
      <c r="B212" s="1">
        <f>Лист1!H213/Лист1!D213</f>
        <v>0.33333333333333331</v>
      </c>
      <c r="C212" s="1">
        <f>IF(LEFT(Лист1!C213,2)="д.",2,IF(LEFT(Лист1!C213,2)="к.",1,0))</f>
        <v>0</v>
      </c>
      <c r="D212" s="1" t="str">
        <f>Лист1!E213</f>
        <v>ИЭиУ</v>
      </c>
      <c r="E212" s="1">
        <f>IF(Лист1!F213="свой",0,1)</f>
        <v>0</v>
      </c>
      <c r="F212" s="1">
        <f>Лист1!D213</f>
        <v>3</v>
      </c>
      <c r="G212" s="1">
        <f>Лист1!G213</f>
        <v>6</v>
      </c>
      <c r="H212" s="1">
        <f>Лист1!I213</f>
        <v>16.7</v>
      </c>
      <c r="I212" s="1">
        <f>Лист1!J213</f>
        <v>0.80600000000000005</v>
      </c>
      <c r="J212" s="1" t="str">
        <f>HLOOKUP(MAX(Лист1!$K213:$BT213),Лист1!$K213:$BT$238,Лист1!$BU213,FALSE)</f>
        <v>Экономика</v>
      </c>
    </row>
    <row r="213" spans="1:10" x14ac:dyDescent="0.2">
      <c r="A213" s="1">
        <f>Лист1!H214</f>
        <v>1</v>
      </c>
      <c r="B213" s="1">
        <f>Лист1!H214/Лист1!D214</f>
        <v>0.16666666666666666</v>
      </c>
      <c r="C213" s="1">
        <f>IF(LEFT(Лист1!C214,2)="д.",2,IF(LEFT(Лист1!C214,2)="к.",1,0))</f>
        <v>0</v>
      </c>
      <c r="D213" s="1" t="str">
        <f>Лист1!E214</f>
        <v>ИТиСС</v>
      </c>
      <c r="E213" s="1">
        <f>IF(Лист1!F214="свой",0,1)</f>
        <v>0</v>
      </c>
      <c r="F213" s="1">
        <f>Лист1!D214</f>
        <v>6</v>
      </c>
      <c r="G213" s="1">
        <f>Лист1!G214</f>
        <v>18</v>
      </c>
      <c r="H213" s="1">
        <f>Лист1!I214</f>
        <v>22.2</v>
      </c>
      <c r="I213" s="1">
        <f>Лист1!J214</f>
        <v>0.68600000000000005</v>
      </c>
      <c r="J213" s="1" t="str">
        <f>HLOOKUP(MAX(Лист1!$K214:$BT214),Лист1!$K214:$BT$238,Лист1!$BU214,FALSE)</f>
        <v>Связь</v>
      </c>
    </row>
    <row r="214" spans="1:10" x14ac:dyDescent="0.2">
      <c r="A214" s="1">
        <f>Лист1!H215</f>
        <v>1</v>
      </c>
      <c r="B214" s="1">
        <f>Лист1!H215/Лист1!D215</f>
        <v>0.2</v>
      </c>
      <c r="C214" s="1">
        <f>IF(LEFT(Лист1!C215,2)="д.",2,IF(LEFT(Лист1!C215,2)="к.",1,0))</f>
        <v>0</v>
      </c>
      <c r="D214" s="1" t="str">
        <f>Лист1!E215</f>
        <v>ИТиСС</v>
      </c>
      <c r="E214" s="1">
        <f>IF(Лист1!F215="свой",0,1)</f>
        <v>0</v>
      </c>
      <c r="F214" s="1">
        <f>Лист1!D215</f>
        <v>5</v>
      </c>
      <c r="G214" s="1">
        <f>Лист1!G215</f>
        <v>17</v>
      </c>
      <c r="H214" s="1">
        <f>Лист1!I215</f>
        <v>11.8</v>
      </c>
      <c r="I214" s="1">
        <f>Лист1!J215</f>
        <v>0.505</v>
      </c>
      <c r="J214" s="1" t="str">
        <f>HLOOKUP(MAX(Лист1!$K215:$BT215),Лист1!$K215:$BT$238,Лист1!$BU215,FALSE)</f>
        <v>Сх</v>
      </c>
    </row>
    <row r="215" spans="1:10" x14ac:dyDescent="0.2">
      <c r="A215" s="1">
        <f>Лист1!H216</f>
        <v>1</v>
      </c>
      <c r="B215" s="1">
        <f>Лист1!H216/Лист1!D216</f>
        <v>0.1111111111111111</v>
      </c>
      <c r="C215" s="1">
        <f>IF(LEFT(Лист1!C216,2)="д.",2,IF(LEFT(Лист1!C216,2)="к.",1,0))</f>
        <v>0</v>
      </c>
      <c r="D215" s="1" t="str">
        <f>Лист1!E216</f>
        <v>ИЭиУ</v>
      </c>
      <c r="E215" s="1">
        <f>IF(Лист1!F216="свой",0,1)</f>
        <v>0</v>
      </c>
      <c r="F215" s="1">
        <f>Лист1!D216</f>
        <v>9</v>
      </c>
      <c r="G215" s="1">
        <f>Лист1!G216</f>
        <v>12</v>
      </c>
      <c r="H215" s="1">
        <f>Лист1!I216</f>
        <v>8.3000000000000007</v>
      </c>
      <c r="I215" s="1">
        <f>Лист1!J216</f>
        <v>0.41699999999999998</v>
      </c>
      <c r="J215" s="1" t="str">
        <f>HLOOKUP(MAX(Лист1!$K216:$BT216),Лист1!$K216:$BT$238,Лист1!$BU216,FALSE)</f>
        <v>Языкознание</v>
      </c>
    </row>
    <row r="216" spans="1:10" x14ac:dyDescent="0.2">
      <c r="A216" s="1">
        <f>Лист1!H217</f>
        <v>1</v>
      </c>
      <c r="B216" s="1">
        <f>Лист1!H217/Лист1!D217</f>
        <v>0.14285714285714285</v>
      </c>
      <c r="C216" s="1">
        <f>IF(LEFT(Лист1!C217,2)="д.",2,IF(LEFT(Лист1!C217,2)="к.",1,0))</f>
        <v>0</v>
      </c>
      <c r="D216" s="1" t="str">
        <f>Лист1!E217</f>
        <v>ИТиСС</v>
      </c>
      <c r="E216" s="1">
        <f>IF(Лист1!F217="свой",0,1)</f>
        <v>0</v>
      </c>
      <c r="F216" s="1">
        <f>Лист1!D217</f>
        <v>7</v>
      </c>
      <c r="G216" s="1">
        <f>Лист1!G217</f>
        <v>5</v>
      </c>
      <c r="H216" s="1">
        <f>Лист1!I217</f>
        <v>20</v>
      </c>
      <c r="I216" s="1">
        <f>Лист1!J217</f>
        <v>0.88200000000000001</v>
      </c>
      <c r="J216" s="1" t="str">
        <f>HLOOKUP(MAX(Лист1!$K217:$BT217),Лист1!$K217:$BT$238,Лист1!$BU217,FALSE)</f>
        <v>Сх</v>
      </c>
    </row>
    <row r="217" spans="1:10" ht="24" x14ac:dyDescent="0.2">
      <c r="A217" s="1">
        <f>Лист1!H218</f>
        <v>1</v>
      </c>
      <c r="B217" s="1">
        <f>Лист1!H218/Лист1!D218</f>
        <v>0.16666666666666666</v>
      </c>
      <c r="C217" s="1">
        <f>IF(LEFT(Лист1!C218,2)="д.",2,IF(LEFT(Лист1!C218,2)="к.",1,0))</f>
        <v>0</v>
      </c>
      <c r="D217" s="1" t="str">
        <f>Лист1!E218</f>
        <v>ИПТиД</v>
      </c>
      <c r="E217" s="1">
        <f>IF(Лист1!F218="свой",0,1)</f>
        <v>0</v>
      </c>
      <c r="F217" s="1">
        <f>Лист1!D218</f>
        <v>6</v>
      </c>
      <c r="G217" s="1">
        <f>Лист1!G218</f>
        <v>3</v>
      </c>
      <c r="H217" s="1">
        <f>Лист1!I218</f>
        <v>33.299999999999997</v>
      </c>
      <c r="I217" s="1">
        <f>Лист1!J218</f>
        <v>0.69099999999999995</v>
      </c>
      <c r="J217" s="1" t="str">
        <f>HLOOKUP(MAX(Лист1!$K218:$BT218),Лист1!$K218:$BT$238,Лист1!$BU218,FALSE)</f>
        <v>История. Исторические науки</v>
      </c>
    </row>
    <row r="218" spans="1:10" x14ac:dyDescent="0.2">
      <c r="A218" s="1">
        <f>Лист1!H219</f>
        <v>1</v>
      </c>
      <c r="B218" s="1">
        <f>Лист1!H219/Лист1!D219</f>
        <v>0.1111111111111111</v>
      </c>
      <c r="C218" s="1">
        <f>IF(LEFT(Лист1!C219,2)="д.",2,IF(LEFT(Лист1!C219,2)="к.",1,0))</f>
        <v>0</v>
      </c>
      <c r="D218" s="1" t="str">
        <f>Лист1!E219</f>
        <v>ИЭиУ</v>
      </c>
      <c r="E218" s="1">
        <f>IF(Лист1!F219="свой",0,1)</f>
        <v>0</v>
      </c>
      <c r="F218" s="1">
        <f>Лист1!D219</f>
        <v>9</v>
      </c>
      <c r="G218" s="1">
        <f>Лист1!G219</f>
        <v>21</v>
      </c>
      <c r="H218" s="1">
        <f>Лист1!I219</f>
        <v>9.5</v>
      </c>
      <c r="I218" s="1">
        <f>Лист1!J219</f>
        <v>0.314</v>
      </c>
      <c r="J218" s="1" t="str">
        <f>HLOOKUP(MAX(Лист1!$K219:$BT219),Лист1!$K219:$BT$238,Лист1!$BU219,FALSE)</f>
        <v>Педагогика</v>
      </c>
    </row>
    <row r="219" spans="1:10" x14ac:dyDescent="0.2">
      <c r="A219" s="1">
        <f>Лист1!H220</f>
        <v>1</v>
      </c>
      <c r="B219" s="1">
        <f>Лист1!H220/Лист1!D220</f>
        <v>9.0909090909090912E-2</v>
      </c>
      <c r="C219" s="1">
        <f>IF(LEFT(Лист1!C220,2)="д.",2,IF(LEFT(Лист1!C220,2)="к.",1,0))</f>
        <v>0</v>
      </c>
      <c r="D219" s="1" t="str">
        <f>Лист1!E220</f>
        <v>ИТСиТ</v>
      </c>
      <c r="E219" s="1">
        <f>IF(Лист1!F220="свой",0,1)</f>
        <v>0</v>
      </c>
      <c r="F219" s="1">
        <f>Лист1!D220</f>
        <v>11</v>
      </c>
      <c r="G219" s="1">
        <f>Лист1!G220</f>
        <v>10</v>
      </c>
      <c r="H219" s="1">
        <f>Лист1!I220</f>
        <v>20</v>
      </c>
      <c r="I219" s="1">
        <f>Лист1!J220</f>
        <v>0.10100000000000001</v>
      </c>
      <c r="J219" s="1" t="str">
        <f>HLOOKUP(MAX(Лист1!$K220:$BT220),Лист1!$K220:$BT$238,Лист1!$BU220,FALSE)</f>
        <v>Экономика</v>
      </c>
    </row>
    <row r="220" spans="1:10" x14ac:dyDescent="0.2">
      <c r="A220" s="1">
        <f>Лист1!H221</f>
        <v>1</v>
      </c>
      <c r="B220" s="1">
        <f>Лист1!H221/Лист1!D221</f>
        <v>0.5</v>
      </c>
      <c r="C220" s="1">
        <f>IF(LEFT(Лист1!C221,2)="д.",2,IF(LEFT(Лист1!C221,2)="к.",1,0))</f>
        <v>0</v>
      </c>
      <c r="D220" s="1" t="str">
        <f>Лист1!E221</f>
        <v>ИИ</v>
      </c>
      <c r="E220" s="1">
        <f>IF(Лист1!F221="свой",0,1)</f>
        <v>0</v>
      </c>
      <c r="F220" s="1">
        <f>Лист1!D221</f>
        <v>2</v>
      </c>
      <c r="G220" s="1">
        <f>Лист1!G221</f>
        <v>10</v>
      </c>
      <c r="H220" s="1">
        <f>Лист1!I221</f>
        <v>10</v>
      </c>
      <c r="I220" s="1">
        <f>Лист1!J221</f>
        <v>7.4999999999999997E-2</v>
      </c>
      <c r="J220" s="1" t="str">
        <f>HLOOKUP(MAX(Лист1!$K221:$BT221),Лист1!$K221:$BT$238,Лист1!$BU221,FALSE)</f>
        <v>Машиностроение</v>
      </c>
    </row>
    <row r="221" spans="1:10" x14ac:dyDescent="0.2">
      <c r="A221" s="1">
        <f>Лист1!H222</f>
        <v>1</v>
      </c>
      <c r="B221" s="1">
        <f>Лист1!H222/Лист1!D222</f>
        <v>0.25</v>
      </c>
      <c r="C221" s="1">
        <f>IF(LEFT(Лист1!C222,2)="д.",2,IF(LEFT(Лист1!C222,2)="к.",1,0))</f>
        <v>0</v>
      </c>
      <c r="D221" s="1" t="str">
        <f>Лист1!E222</f>
        <v>ИПТиД</v>
      </c>
      <c r="E221" s="1">
        <f>IF(Лист1!F222="свой",0,1)</f>
        <v>0</v>
      </c>
      <c r="F221" s="1">
        <f>Лист1!D222</f>
        <v>4</v>
      </c>
      <c r="G221" s="1">
        <f>Лист1!G222</f>
        <v>9</v>
      </c>
      <c r="H221" s="1">
        <f>Лист1!I222</f>
        <v>11.1</v>
      </c>
      <c r="I221" s="1">
        <f>Лист1!J222</f>
        <v>0.30399999999999999</v>
      </c>
      <c r="J221" s="1" t="str">
        <f>HLOOKUP(MAX(Лист1!$K222:$BT222),Лист1!$K222:$BT$238,Лист1!$BU222,FALSE)</f>
        <v>Экономика</v>
      </c>
    </row>
    <row r="222" spans="1:10" x14ac:dyDescent="0.2">
      <c r="A222" s="1">
        <f>Лист1!H223</f>
        <v>1</v>
      </c>
      <c r="B222" s="1">
        <f>Лист1!H223/Лист1!D223</f>
        <v>0.5</v>
      </c>
      <c r="C222" s="1">
        <f>IF(LEFT(Лист1!C223,2)="д.",2,IF(LEFT(Лист1!C223,2)="к.",1,0))</f>
        <v>0</v>
      </c>
      <c r="D222" s="1" t="str">
        <f>Лист1!E223</f>
        <v>ИТиСС</v>
      </c>
      <c r="E222" s="1">
        <f>IF(Лист1!F223="свой",0,1)</f>
        <v>0</v>
      </c>
      <c r="F222" s="1">
        <f>Лист1!D223</f>
        <v>2</v>
      </c>
      <c r="G222" s="1">
        <f>Лист1!G223</f>
        <v>7</v>
      </c>
      <c r="H222" s="1">
        <f>Лист1!I223</f>
        <v>14.3</v>
      </c>
      <c r="I222" s="1">
        <f>Лист1!J223</f>
        <v>1.58</v>
      </c>
      <c r="J222" s="1" t="str">
        <f>HLOOKUP(MAX(Лист1!$K223:$BT223),Лист1!$K223:$BT$238,Лист1!$BU223,FALSE)</f>
        <v>Экономика</v>
      </c>
    </row>
    <row r="223" spans="1:10" x14ac:dyDescent="0.2">
      <c r="A223" s="1">
        <f>Лист1!H224</f>
        <v>1</v>
      </c>
      <c r="B223" s="1">
        <f>Лист1!H224/Лист1!D224</f>
        <v>0.25</v>
      </c>
      <c r="C223" s="1">
        <f>IF(LEFT(Лист1!C224,2)="д.",2,IF(LEFT(Лист1!C224,2)="к.",1,0))</f>
        <v>0</v>
      </c>
      <c r="D223" s="1" t="str">
        <f>Лист1!E224</f>
        <v>ИПТиД</v>
      </c>
      <c r="E223" s="1">
        <f>IF(Лист1!F224="свой",0,1)</f>
        <v>0</v>
      </c>
      <c r="F223" s="1">
        <f>Лист1!D224</f>
        <v>4</v>
      </c>
      <c r="G223" s="1">
        <f>Лист1!G224</f>
        <v>5</v>
      </c>
      <c r="H223" s="1">
        <f>Лист1!I224</f>
        <v>20</v>
      </c>
      <c r="I223" s="1">
        <f>Лист1!J224</f>
        <v>0.46600000000000003</v>
      </c>
      <c r="J223" s="1" t="str">
        <f>HLOOKUP(MAX(Лист1!$K224:$BT224),Лист1!$K224:$BT$238,Лист1!$BU224,FALSE)</f>
        <v>Педагогика</v>
      </c>
    </row>
    <row r="224" spans="1:10" x14ac:dyDescent="0.2">
      <c r="A224" s="1">
        <f>Лист1!H225</f>
        <v>1</v>
      </c>
      <c r="B224" s="1">
        <f>Лист1!H225/Лист1!D225</f>
        <v>0.125</v>
      </c>
      <c r="C224" s="1">
        <f>IF(LEFT(Лист1!C225,2)="д.",2,IF(LEFT(Лист1!C225,2)="к.",1,0))</f>
        <v>1</v>
      </c>
      <c r="D224" s="1" t="str">
        <f>Лист1!E225</f>
        <v>ИЭиУ</v>
      </c>
      <c r="E224" s="1">
        <f>IF(Лист1!F225="свой",0,1)</f>
        <v>0</v>
      </c>
      <c r="F224" s="1">
        <f>Лист1!D225</f>
        <v>8</v>
      </c>
      <c r="G224" s="1">
        <f>Лист1!G225</f>
        <v>3</v>
      </c>
      <c r="H224" s="1">
        <f>Лист1!I225</f>
        <v>33.299999999999997</v>
      </c>
      <c r="I224" s="1">
        <f>Лист1!J225</f>
        <v>0.92300000000000004</v>
      </c>
      <c r="J224" s="1" t="str">
        <f>HLOOKUP(MAX(Лист1!$K225:$BT225),Лист1!$K225:$BT$238,Лист1!$BU225,FALSE)</f>
        <v>Экономика</v>
      </c>
    </row>
    <row r="225" spans="1:22" ht="24" x14ac:dyDescent="0.2">
      <c r="A225" s="1">
        <f>Лист1!H226</f>
        <v>1</v>
      </c>
      <c r="B225" s="1">
        <f>Лист1!H226/Лист1!D226</f>
        <v>0.125</v>
      </c>
      <c r="C225" s="1">
        <f>IF(LEFT(Лист1!C226,2)="д.",2,IF(LEFT(Лист1!C226,2)="к.",1,0))</f>
        <v>0</v>
      </c>
      <c r="D225" s="1" t="str">
        <f>Лист1!E226</f>
        <v>ИПТиД</v>
      </c>
      <c r="E225" s="1">
        <f>IF(Лист1!F226="свой",0,1)</f>
        <v>0</v>
      </c>
      <c r="F225" s="1">
        <f>Лист1!D226</f>
        <v>8</v>
      </c>
      <c r="G225" s="1">
        <f>Лист1!G226</f>
        <v>14</v>
      </c>
      <c r="H225" s="1">
        <f>Лист1!I226</f>
        <v>14.3</v>
      </c>
      <c r="I225" s="1">
        <f>Лист1!J226</f>
        <v>0.18099999999999999</v>
      </c>
      <c r="J225" s="1" t="str">
        <f>HLOOKUP(MAX(Лист1!$K226:$BT226),Лист1!$K226:$BT$238,Лист1!$BU226,FALSE)</f>
        <v>Государство и право. Юридические науки</v>
      </c>
    </row>
    <row r="226" spans="1:22" x14ac:dyDescent="0.2">
      <c r="A226" s="1">
        <f>Лист1!H227</f>
        <v>1</v>
      </c>
      <c r="B226" s="1">
        <f>Лист1!H227/Лист1!D227</f>
        <v>0.125</v>
      </c>
      <c r="C226" s="1">
        <f>IF(LEFT(Лист1!C227,2)="д.",2,IF(LEFT(Лист1!C227,2)="к.",1,0))</f>
        <v>0</v>
      </c>
      <c r="D226" s="1" t="str">
        <f>Лист1!E227</f>
        <v>ИТСиТ</v>
      </c>
      <c r="E226" s="1">
        <f>IF(Лист1!F227="свой",0,1)</f>
        <v>0</v>
      </c>
      <c r="F226" s="1">
        <f>Лист1!D227</f>
        <v>8</v>
      </c>
      <c r="G226" s="1">
        <f>Лист1!G227</f>
        <v>12</v>
      </c>
      <c r="H226" s="1">
        <f>Лист1!I227</f>
        <v>16.7</v>
      </c>
      <c r="I226" s="1">
        <f>Лист1!J227</f>
        <v>0.54600000000000004</v>
      </c>
      <c r="J226" s="1" t="str">
        <f>HLOOKUP(MAX(Лист1!$K227:$BT227),Лист1!$K227:$BT$238,Лист1!$BU227,FALSE)</f>
        <v>Сх</v>
      </c>
    </row>
    <row r="227" spans="1:22" x14ac:dyDescent="0.2">
      <c r="A227" s="1">
        <f>Лист1!H228</f>
        <v>1</v>
      </c>
      <c r="B227" s="1">
        <f>Лист1!H228/Лист1!D228</f>
        <v>0.16666666666666666</v>
      </c>
      <c r="C227" s="1">
        <f>IF(LEFT(Лист1!C228,2)="д.",2,IF(LEFT(Лист1!C228,2)="к.",1,0))</f>
        <v>0</v>
      </c>
      <c r="D227" s="1" t="str">
        <f>Лист1!E228</f>
        <v>ИИ</v>
      </c>
      <c r="E227" s="1">
        <f>IF(Лист1!F228="свой",0,1)</f>
        <v>0</v>
      </c>
      <c r="F227" s="1">
        <f>Лист1!D228</f>
        <v>6</v>
      </c>
      <c r="G227" s="1">
        <f>Лист1!G228</f>
        <v>11</v>
      </c>
      <c r="H227" s="1">
        <f>Лист1!I228</f>
        <v>9.1</v>
      </c>
      <c r="I227" s="1">
        <f>Лист1!J228</f>
        <v>0.70399999999999996</v>
      </c>
      <c r="J227" s="1" t="str">
        <f>HLOOKUP(MAX(Лист1!$K228:$BT228),Лист1!$K228:$BT$238,Лист1!$BU228,FALSE)</f>
        <v>Сх</v>
      </c>
    </row>
    <row r="228" spans="1:22" x14ac:dyDescent="0.2">
      <c r="A228" s="1">
        <f>Лист1!H229</f>
        <v>1</v>
      </c>
      <c r="B228" s="1">
        <f>Лист1!H229/Лист1!D229</f>
        <v>0.16666666666666666</v>
      </c>
      <c r="C228" s="1">
        <f>IF(LEFT(Лист1!C229,2)="д.",2,IF(LEFT(Лист1!C229,2)="к.",1,0))</f>
        <v>0</v>
      </c>
      <c r="D228" s="1" t="str">
        <f>Лист1!E229</f>
        <v>ИТСиТ</v>
      </c>
      <c r="E228" s="1">
        <f>IF(Лист1!F229="свой",0,1)</f>
        <v>0</v>
      </c>
      <c r="F228" s="1">
        <f>Лист1!D229</f>
        <v>6</v>
      </c>
      <c r="G228" s="1">
        <f>Лист1!G229</f>
        <v>9</v>
      </c>
      <c r="H228" s="1">
        <f>Лист1!I229</f>
        <v>22.2</v>
      </c>
      <c r="I228" s="1">
        <f>Лист1!J229</f>
        <v>0.22900000000000001</v>
      </c>
      <c r="J228" s="1" t="str">
        <f>HLOOKUP(MAX(Лист1!$K229:$BT229),Лист1!$K229:$BT$238,Лист1!$BU229,FALSE)</f>
        <v>Экономика</v>
      </c>
    </row>
    <row r="229" spans="1:22" x14ac:dyDescent="0.2">
      <c r="A229" s="1">
        <f>Лист1!H230</f>
        <v>1</v>
      </c>
      <c r="B229" s="1">
        <f>Лист1!H230/Лист1!D230</f>
        <v>0.14285714285714285</v>
      </c>
      <c r="C229" s="1">
        <f>IF(LEFT(Лист1!C230,2)="д.",2,IF(LEFT(Лист1!C230,2)="к.",1,0))</f>
        <v>0</v>
      </c>
      <c r="D229" s="1" t="str">
        <f>Лист1!E230</f>
        <v>ИИ</v>
      </c>
      <c r="E229" s="1">
        <f>IF(Лист1!F230="свой",0,1)</f>
        <v>0</v>
      </c>
      <c r="F229" s="1">
        <f>Лист1!D230</f>
        <v>7</v>
      </c>
      <c r="G229" s="1">
        <f>Лист1!G230</f>
        <v>6</v>
      </c>
      <c r="H229" s="1">
        <f>Лист1!I230</f>
        <v>16.7</v>
      </c>
      <c r="I229" s="1">
        <f>Лист1!J230</f>
        <v>1.085</v>
      </c>
      <c r="J229" s="1" t="str">
        <f>HLOOKUP(MAX(Лист1!$K230:$BT230),Лист1!$K230:$BT$238,Лист1!$BU230,FALSE)</f>
        <v>Электротехника</v>
      </c>
    </row>
    <row r="230" spans="1:22" x14ac:dyDescent="0.2">
      <c r="A230" s="1">
        <f>Лист1!H231</f>
        <v>1</v>
      </c>
      <c r="B230" s="1">
        <f>Лист1!H231/Лист1!D231</f>
        <v>1</v>
      </c>
      <c r="C230" s="1">
        <f>IF(LEFT(Лист1!C231,2)="д.",2,IF(LEFT(Лист1!C231,2)="к.",1,0))</f>
        <v>0</v>
      </c>
      <c r="D230" s="1" t="str">
        <f>Лист1!E231</f>
        <v>ИПТиД</v>
      </c>
      <c r="E230" s="1">
        <f>IF(Лист1!F231="свой",0,1)</f>
        <v>0</v>
      </c>
      <c r="F230" s="1">
        <f>Лист1!D231</f>
        <v>1</v>
      </c>
      <c r="G230" s="1">
        <f>Лист1!G231</f>
        <v>3</v>
      </c>
      <c r="H230" s="1">
        <f>Лист1!I231</f>
        <v>33.299999999999997</v>
      </c>
      <c r="I230" s="1">
        <f>Лист1!J231</f>
        <v>0.23</v>
      </c>
      <c r="J230" s="1" t="str">
        <f>HLOOKUP(MAX(Лист1!$K231:$BT231),Лист1!$K231:$BT$238,Лист1!$BU231,FALSE)</f>
        <v>Педагогика</v>
      </c>
    </row>
    <row r="231" spans="1:22" x14ac:dyDescent="0.2">
      <c r="A231" s="1">
        <f>Лист1!H232</f>
        <v>1</v>
      </c>
      <c r="B231" s="1">
        <f>Лист1!H232/Лист1!D232</f>
        <v>0.125</v>
      </c>
      <c r="C231" s="1">
        <f>IF(LEFT(Лист1!C232,2)="д.",2,IF(LEFT(Лист1!C232,2)="к.",1,0))</f>
        <v>1</v>
      </c>
      <c r="D231" s="1" t="str">
        <f>Лист1!E232</f>
        <v>ИПТиД</v>
      </c>
      <c r="E231" s="1">
        <f>IF(Лист1!F232="свой",0,1)</f>
        <v>0</v>
      </c>
      <c r="F231" s="1">
        <f>Лист1!D232</f>
        <v>8</v>
      </c>
      <c r="G231" s="1">
        <f>Лист1!G232</f>
        <v>3</v>
      </c>
      <c r="H231" s="1">
        <f>Лист1!I232</f>
        <v>33.299999999999997</v>
      </c>
      <c r="I231" s="1">
        <f>Лист1!J232</f>
        <v>0.57999999999999996</v>
      </c>
      <c r="J231" s="1" t="str">
        <f>HLOOKUP(MAX(Лист1!$K232:$BT232),Лист1!$K232:$BT$238,Лист1!$BU232,FALSE)</f>
        <v>Сх</v>
      </c>
    </row>
    <row r="232" spans="1:22" x14ac:dyDescent="0.2">
      <c r="A232" s="1">
        <f>Лист1!H233</f>
        <v>1</v>
      </c>
      <c r="B232" s="1">
        <f>Лист1!H233/Лист1!D233</f>
        <v>0.16666666666666666</v>
      </c>
      <c r="C232" s="1">
        <f>IF(LEFT(Лист1!C233,2)="д.",2,IF(LEFT(Лист1!C233,2)="к.",1,0))</f>
        <v>0</v>
      </c>
      <c r="D232" s="1" t="str">
        <f>Лист1!E233</f>
        <v>ИПТиД</v>
      </c>
      <c r="E232" s="1">
        <f>IF(Лист1!F233="свой",0,1)</f>
        <v>0</v>
      </c>
      <c r="F232" s="1">
        <f>Лист1!D233</f>
        <v>6</v>
      </c>
      <c r="G232" s="1">
        <f>Лист1!G233</f>
        <v>2</v>
      </c>
      <c r="H232" s="1">
        <f>Лист1!I233</f>
        <v>50</v>
      </c>
      <c r="I232" s="1">
        <f>Лист1!J233</f>
        <v>0.80600000000000005</v>
      </c>
      <c r="J232" s="1" t="str">
        <f>HLOOKUP(MAX(Лист1!$K233:$BT233),Лист1!$K233:$BT$238,Лист1!$BU233,FALSE)</f>
        <v>Сх</v>
      </c>
    </row>
    <row r="233" spans="1:22" x14ac:dyDescent="0.2">
      <c r="A233" s="1">
        <f>Лист1!H234</f>
        <v>1</v>
      </c>
      <c r="B233" s="1">
        <f>Лист1!H234/Лист1!D234</f>
        <v>0.1111111111111111</v>
      </c>
      <c r="C233" s="1">
        <f>IF(LEFT(Лист1!C234,2)="д.",2,IF(LEFT(Лист1!C234,2)="к.",1,0))</f>
        <v>0</v>
      </c>
      <c r="D233" s="1" t="str">
        <f>Лист1!E234</f>
        <v>ИТиСС</v>
      </c>
      <c r="E233" s="1">
        <f>IF(Лист1!F234="свой",0,1)</f>
        <v>0</v>
      </c>
      <c r="F233" s="1">
        <f>Лист1!D234</f>
        <v>9</v>
      </c>
      <c r="G233" s="1">
        <f>Лист1!G234</f>
        <v>10</v>
      </c>
      <c r="H233" s="1">
        <f>Лист1!I234</f>
        <v>10</v>
      </c>
      <c r="I233" s="1">
        <f>Лист1!J234</f>
        <v>0.54700000000000004</v>
      </c>
      <c r="J233" s="1" t="str">
        <f>HLOOKUP(MAX(Лист1!$K234:$BT234),Лист1!$K234:$BT$238,Лист1!$BU234,FALSE)</f>
        <v>Электротехника</v>
      </c>
    </row>
    <row r="234" spans="1:22" x14ac:dyDescent="0.2">
      <c r="A234" s="1">
        <f>Лист1!H235</f>
        <v>1</v>
      </c>
      <c r="B234" s="1">
        <f>Лист1!H235/Лист1!D235</f>
        <v>0.5</v>
      </c>
      <c r="C234" s="1">
        <f>IF(LEFT(Лист1!C235,2)="д.",2,IF(LEFT(Лист1!C235,2)="к.",1,0))</f>
        <v>0</v>
      </c>
      <c r="D234" s="1" t="str">
        <f>Лист1!E235</f>
        <v>ИТиСС</v>
      </c>
      <c r="E234" s="1">
        <f>IF(Лист1!F235="свой",0,1)</f>
        <v>0</v>
      </c>
      <c r="F234" s="1">
        <f>Лист1!D235</f>
        <v>2</v>
      </c>
      <c r="G234" s="1">
        <f>Лист1!G235</f>
        <v>7</v>
      </c>
      <c r="H234" s="1">
        <f>Лист1!I235</f>
        <v>14.3</v>
      </c>
      <c r="I234" s="1">
        <f>Лист1!J235</f>
        <v>0.45800000000000002</v>
      </c>
      <c r="J234" s="1" t="str">
        <f>HLOOKUP(MAX(Лист1!$K235:$BT235),Лист1!$K235:$BT$238,Лист1!$BU235,FALSE)</f>
        <v>Связь</v>
      </c>
    </row>
    <row r="235" spans="1:22" x14ac:dyDescent="0.2">
      <c r="A235" s="1">
        <f>Лист1!H236</f>
        <v>1</v>
      </c>
      <c r="B235" s="1">
        <f>Лист1!H236/Лист1!D236</f>
        <v>0.33333333333333331</v>
      </c>
      <c r="C235" s="1">
        <f>IF(LEFT(Лист1!C236,2)="д.",2,IF(LEFT(Лист1!C236,2)="к.",1,0))</f>
        <v>0</v>
      </c>
      <c r="D235" s="1" t="str">
        <f>Лист1!E236</f>
        <v>ИТСиТ</v>
      </c>
      <c r="E235" s="1">
        <f>IF(Лист1!F236="свой",0,1)</f>
        <v>0</v>
      </c>
      <c r="F235" s="1">
        <f>Лист1!D236</f>
        <v>3</v>
      </c>
      <c r="G235" s="1">
        <f>Лист1!G236</f>
        <v>5</v>
      </c>
      <c r="H235" s="1">
        <f>Лист1!I236</f>
        <v>20</v>
      </c>
      <c r="I235" s="1">
        <f>Лист1!J236</f>
        <v>0.23300000000000001</v>
      </c>
      <c r="J235" s="1" t="str">
        <f>HLOOKUP(MAX(Лист1!$K236:$BT236),Лист1!$K236:$BT$238,Лист1!$BU236,FALSE)</f>
        <v>Педагогика</v>
      </c>
    </row>
    <row r="236" spans="1:22" x14ac:dyDescent="0.2">
      <c r="A236" s="1">
        <f>Лист1!H237</f>
        <v>1</v>
      </c>
      <c r="B236" s="1">
        <f>Лист1!H237/Лист1!D237</f>
        <v>0.5</v>
      </c>
      <c r="C236" s="1">
        <f>IF(LEFT(Лист1!C237,2)="д.",2,IF(LEFT(Лист1!C237,2)="к.",1,0))</f>
        <v>0</v>
      </c>
      <c r="D236" s="1" t="str">
        <f>Лист1!E237</f>
        <v>ИТиСС</v>
      </c>
      <c r="E236" s="1">
        <f>IF(Лист1!F237="свой",0,1)</f>
        <v>0</v>
      </c>
      <c r="F236" s="1">
        <f>Лист1!D237</f>
        <v>2</v>
      </c>
      <c r="G236" s="1">
        <f>Лист1!G237</f>
        <v>3</v>
      </c>
      <c r="H236" s="1">
        <f>Лист1!I237</f>
        <v>33.299999999999997</v>
      </c>
      <c r="I236" s="1">
        <f>Лист1!J237</f>
        <v>0</v>
      </c>
      <c r="J236" s="1" t="str">
        <f>HLOOKUP(MAX(Лист1!$K237:$BT237),Лист1!$K237:$BT$238,Лист1!$BU237,FALSE)</f>
        <v>Сх</v>
      </c>
      <c r="V236" s="1" t="str">
        <f>'Общая БД'!J1</f>
        <v>Science</v>
      </c>
    </row>
  </sheetData>
  <autoFilter ref="A1:J23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7"/>
  <sheetViews>
    <sheetView tabSelected="1" topLeftCell="B2" zoomScaleNormal="100" workbookViewId="0">
      <pane ySplit="1" topLeftCell="A3" activePane="bottomLeft" state="frozen"/>
      <selection activeCell="B2" sqref="B2"/>
      <selection pane="bottomLeft" activeCell="C12" sqref="C12"/>
    </sheetView>
  </sheetViews>
  <sheetFormatPr defaultColWidth="15" defaultRowHeight="12" x14ac:dyDescent="0.2"/>
  <cols>
    <col min="1" max="1" width="5.42578125" style="1" hidden="1" customWidth="1"/>
    <col min="2" max="2" width="37.85546875" style="1" customWidth="1"/>
    <col min="3" max="10" width="15" style="1"/>
    <col min="11" max="72" width="15.42578125" style="1" customWidth="1"/>
    <col min="73" max="16384" width="15" style="1"/>
  </cols>
  <sheetData>
    <row r="1" spans="1:73" s="2" customFormat="1" ht="15" hidden="1" customHeight="1" x14ac:dyDescent="0.2">
      <c r="A1" s="12" t="s">
        <v>0</v>
      </c>
      <c r="B1" s="12" t="s">
        <v>1</v>
      </c>
      <c r="C1" s="12" t="s">
        <v>7</v>
      </c>
      <c r="D1" s="12" t="s">
        <v>6</v>
      </c>
      <c r="E1" s="12" t="s">
        <v>8</v>
      </c>
      <c r="F1" s="12" t="s">
        <v>9</v>
      </c>
      <c r="G1" s="12" t="s">
        <v>3</v>
      </c>
      <c r="H1" s="12" t="s">
        <v>2</v>
      </c>
      <c r="I1" s="12" t="s">
        <v>4</v>
      </c>
      <c r="J1" s="12" t="s">
        <v>5</v>
      </c>
      <c r="K1" s="3" t="s">
        <v>10</v>
      </c>
    </row>
    <row r="2" spans="1:73" s="2" customFormat="1" ht="61.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5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15</v>
      </c>
      <c r="AA2" s="2" t="s">
        <v>32</v>
      </c>
      <c r="AB2" s="2" t="s">
        <v>33</v>
      </c>
      <c r="AC2" s="2" t="s">
        <v>36</v>
      </c>
      <c r="AD2" s="2" t="s">
        <v>37</v>
      </c>
      <c r="AE2" s="2" t="s">
        <v>40</v>
      </c>
      <c r="AF2" s="2" t="s">
        <v>41</v>
      </c>
      <c r="AG2" s="2" t="s">
        <v>44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51</v>
      </c>
      <c r="AM2" s="2" t="s">
        <v>52</v>
      </c>
      <c r="AN2" s="2" t="s">
        <v>53</v>
      </c>
      <c r="AO2" s="2" t="s">
        <v>54</v>
      </c>
      <c r="AP2" s="2" t="s">
        <v>55</v>
      </c>
      <c r="AQ2" s="2" t="s">
        <v>56</v>
      </c>
      <c r="AR2" s="2" t="s">
        <v>60</v>
      </c>
      <c r="AS2" s="2" t="s">
        <v>62</v>
      </c>
      <c r="AT2" s="2" t="s">
        <v>64</v>
      </c>
      <c r="AU2" s="2" t="s">
        <v>65</v>
      </c>
      <c r="AV2" s="2" t="s">
        <v>66</v>
      </c>
      <c r="AW2" s="2" t="s">
        <v>70</v>
      </c>
      <c r="AX2" s="2" t="s">
        <v>73</v>
      </c>
      <c r="AY2" s="2" t="s">
        <v>76</v>
      </c>
      <c r="AZ2" s="2" t="s">
        <v>77</v>
      </c>
      <c r="BA2" s="2" t="s">
        <v>83</v>
      </c>
      <c r="BB2" s="2" t="s">
        <v>84</v>
      </c>
      <c r="BC2" s="2" t="s">
        <v>88</v>
      </c>
      <c r="BD2" s="2" t="s">
        <v>94</v>
      </c>
      <c r="BE2" s="2" t="s">
        <v>97</v>
      </c>
      <c r="BF2" s="2" t="s">
        <v>99</v>
      </c>
      <c r="BG2" s="2" t="s">
        <v>100</v>
      </c>
      <c r="BH2" s="2" t="s">
        <v>108</v>
      </c>
      <c r="BI2" s="2" t="s">
        <v>129</v>
      </c>
      <c r="BJ2" s="2" t="s">
        <v>149</v>
      </c>
      <c r="BK2" s="2" t="s">
        <v>164</v>
      </c>
      <c r="BL2" s="2" t="s">
        <v>179</v>
      </c>
      <c r="BM2" s="2" t="s">
        <v>203</v>
      </c>
      <c r="BN2" s="2" t="s">
        <v>211</v>
      </c>
      <c r="BO2" s="2" t="s">
        <v>236</v>
      </c>
      <c r="BP2" s="2" t="s">
        <v>243</v>
      </c>
      <c r="BQ2" s="2" t="s">
        <v>275</v>
      </c>
      <c r="BR2" s="2" t="s">
        <v>301</v>
      </c>
      <c r="BS2" s="2" t="s">
        <v>302</v>
      </c>
      <c r="BT2" s="2" t="s">
        <v>54</v>
      </c>
    </row>
    <row r="3" spans="1:73" x14ac:dyDescent="0.2">
      <c r="A3" s="1">
        <v>1</v>
      </c>
      <c r="B3" s="1" t="s">
        <v>21</v>
      </c>
      <c r="C3" s="1" t="s">
        <v>22</v>
      </c>
      <c r="D3" s="1">
        <v>25</v>
      </c>
      <c r="E3" s="1" t="s">
        <v>23</v>
      </c>
      <c r="F3" s="1" t="s">
        <v>24</v>
      </c>
      <c r="G3" s="1">
        <v>159</v>
      </c>
      <c r="H3" s="1">
        <v>19</v>
      </c>
      <c r="I3" s="1">
        <v>49.1</v>
      </c>
      <c r="J3" s="1">
        <v>0.58699999999999997</v>
      </c>
      <c r="K3" s="1">
        <v>165</v>
      </c>
      <c r="L3" s="1">
        <v>27</v>
      </c>
      <c r="M3" s="1">
        <v>8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BU3" s="1">
        <v>236</v>
      </c>
    </row>
    <row r="4" spans="1:73" x14ac:dyDescent="0.2">
      <c r="A4" s="1">
        <v>2</v>
      </c>
      <c r="B4" s="1" t="s">
        <v>25</v>
      </c>
      <c r="C4" s="8"/>
      <c r="D4" s="4">
        <v>9</v>
      </c>
      <c r="E4" s="1" t="s">
        <v>26</v>
      </c>
      <c r="F4" s="1" t="s">
        <v>24</v>
      </c>
      <c r="G4" s="1">
        <v>26</v>
      </c>
      <c r="H4" s="1">
        <v>18</v>
      </c>
      <c r="I4" s="1">
        <v>65.400000000000006</v>
      </c>
      <c r="J4" s="1">
        <v>2.1760000000000002</v>
      </c>
      <c r="K4" s="1">
        <v>0</v>
      </c>
      <c r="L4" s="1">
        <v>5</v>
      </c>
      <c r="M4" s="1">
        <v>0</v>
      </c>
      <c r="N4" s="1">
        <v>0</v>
      </c>
      <c r="O4" s="1">
        <v>1</v>
      </c>
      <c r="P4" s="1">
        <v>4</v>
      </c>
      <c r="Q4" s="1">
        <v>0</v>
      </c>
      <c r="R4" s="1">
        <v>0</v>
      </c>
      <c r="S4" s="1">
        <v>2</v>
      </c>
      <c r="T4" s="1">
        <v>0</v>
      </c>
      <c r="U4" s="1">
        <v>16</v>
      </c>
      <c r="V4" s="1">
        <v>5</v>
      </c>
      <c r="W4" s="1">
        <v>3</v>
      </c>
      <c r="X4" s="1">
        <v>3</v>
      </c>
      <c r="Y4" s="1">
        <v>2</v>
      </c>
      <c r="Z4" s="1">
        <v>1</v>
      </c>
      <c r="AA4" s="1">
        <v>1</v>
      </c>
      <c r="AB4" s="1">
        <v>1</v>
      </c>
      <c r="BU4" s="1">
        <v>235</v>
      </c>
    </row>
    <row r="5" spans="1:73" x14ac:dyDescent="0.2">
      <c r="A5" s="1">
        <v>3</v>
      </c>
      <c r="B5" s="3" t="s">
        <v>34</v>
      </c>
      <c r="C5" s="1" t="s">
        <v>35</v>
      </c>
      <c r="D5" s="7">
        <v>16</v>
      </c>
      <c r="E5" s="1" t="s">
        <v>23</v>
      </c>
      <c r="F5" s="1" t="s">
        <v>24</v>
      </c>
      <c r="G5" s="1">
        <v>205</v>
      </c>
      <c r="H5" s="1">
        <v>17</v>
      </c>
      <c r="I5" s="1">
        <v>47.3</v>
      </c>
      <c r="J5" s="1">
        <v>0.51500000000000001</v>
      </c>
      <c r="K5" s="1">
        <v>190</v>
      </c>
      <c r="L5" s="1">
        <v>15</v>
      </c>
      <c r="M5" s="1">
        <v>3</v>
      </c>
      <c r="AC5" s="1">
        <v>8</v>
      </c>
      <c r="AD5" s="1">
        <v>1</v>
      </c>
      <c r="BU5" s="1">
        <v>234</v>
      </c>
    </row>
    <row r="6" spans="1:73" x14ac:dyDescent="0.2">
      <c r="A6" s="1">
        <v>4</v>
      </c>
      <c r="B6" s="3" t="s">
        <v>38</v>
      </c>
      <c r="C6" s="1" t="s">
        <v>39</v>
      </c>
      <c r="D6" s="4">
        <v>13</v>
      </c>
      <c r="E6" s="1" t="s">
        <v>349</v>
      </c>
      <c r="F6" s="1" t="s">
        <v>24</v>
      </c>
      <c r="G6" s="1">
        <v>123</v>
      </c>
      <c r="H6" s="1">
        <v>15</v>
      </c>
      <c r="I6" s="1">
        <v>69.900000000000006</v>
      </c>
      <c r="J6" s="1">
        <v>0.33700000000000002</v>
      </c>
      <c r="K6" s="1">
        <v>3</v>
      </c>
      <c r="L6" s="1">
        <v>4</v>
      </c>
      <c r="V6" s="1">
        <v>1</v>
      </c>
      <c r="AB6" s="1">
        <v>117</v>
      </c>
      <c r="AE6" s="1">
        <v>6</v>
      </c>
      <c r="AF6" s="1">
        <v>2</v>
      </c>
      <c r="BU6" s="1">
        <v>233</v>
      </c>
    </row>
    <row r="7" spans="1:73" x14ac:dyDescent="0.2">
      <c r="A7" s="1">
        <v>5</v>
      </c>
      <c r="B7" s="3" t="s">
        <v>42</v>
      </c>
      <c r="C7" s="1" t="s">
        <v>22</v>
      </c>
      <c r="D7" s="4">
        <v>16</v>
      </c>
      <c r="E7" s="1" t="s">
        <v>23</v>
      </c>
      <c r="F7" s="1" t="s">
        <v>24</v>
      </c>
      <c r="G7" s="1">
        <v>203</v>
      </c>
      <c r="H7" s="1">
        <v>15</v>
      </c>
      <c r="I7" s="1">
        <v>36.5</v>
      </c>
      <c r="J7" s="1">
        <v>0.624</v>
      </c>
      <c r="K7" s="1">
        <v>232</v>
      </c>
      <c r="L7" s="1">
        <v>6</v>
      </c>
      <c r="M7" s="1">
        <v>6</v>
      </c>
      <c r="BU7" s="1">
        <v>232</v>
      </c>
    </row>
    <row r="8" spans="1:73" x14ac:dyDescent="0.2">
      <c r="A8" s="1">
        <v>6</v>
      </c>
      <c r="B8" s="3" t="s">
        <v>43</v>
      </c>
      <c r="C8" s="1" t="s">
        <v>35</v>
      </c>
      <c r="D8" s="4">
        <v>15</v>
      </c>
      <c r="E8" s="1" t="s">
        <v>26</v>
      </c>
      <c r="F8" s="1" t="s">
        <v>24</v>
      </c>
      <c r="G8" s="1">
        <v>74</v>
      </c>
      <c r="H8" s="1">
        <v>15</v>
      </c>
      <c r="I8" s="1">
        <v>56.8</v>
      </c>
      <c r="J8" s="1">
        <v>0.57299999999999995</v>
      </c>
      <c r="K8" s="1">
        <v>53</v>
      </c>
      <c r="L8" s="1">
        <v>14</v>
      </c>
      <c r="M8" s="1">
        <v>2</v>
      </c>
      <c r="N8" s="1">
        <v>1</v>
      </c>
      <c r="AE8" s="1">
        <v>12</v>
      </c>
      <c r="AG8" s="1">
        <v>1</v>
      </c>
      <c r="BU8" s="1">
        <v>231</v>
      </c>
    </row>
    <row r="9" spans="1:73" x14ac:dyDescent="0.2">
      <c r="A9" s="1">
        <v>7</v>
      </c>
      <c r="B9" s="3" t="s">
        <v>45</v>
      </c>
      <c r="C9" s="8"/>
      <c r="D9" s="1">
        <v>10</v>
      </c>
      <c r="E9" s="1" t="s">
        <v>26</v>
      </c>
      <c r="F9" s="1" t="s">
        <v>46</v>
      </c>
      <c r="G9" s="1">
        <v>54</v>
      </c>
      <c r="H9" s="1">
        <v>13</v>
      </c>
      <c r="I9" s="1">
        <v>51.9</v>
      </c>
      <c r="J9" s="1">
        <v>1</v>
      </c>
      <c r="K9" s="1">
        <v>33</v>
      </c>
      <c r="L9" s="1">
        <v>1</v>
      </c>
      <c r="M9" s="1">
        <v>6</v>
      </c>
      <c r="O9" s="1">
        <v>3</v>
      </c>
      <c r="P9" s="1">
        <v>3</v>
      </c>
      <c r="X9" s="1">
        <v>5</v>
      </c>
      <c r="Z9" s="1">
        <v>3</v>
      </c>
      <c r="AA9" s="1">
        <v>1</v>
      </c>
      <c r="AD9" s="1">
        <v>3</v>
      </c>
      <c r="AH9" s="1">
        <v>5</v>
      </c>
      <c r="AI9" s="1">
        <v>3</v>
      </c>
      <c r="AJ9" s="1">
        <v>2</v>
      </c>
      <c r="AK9" s="1">
        <v>2</v>
      </c>
      <c r="AL9" s="1">
        <v>2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BU9" s="1">
        <v>230</v>
      </c>
    </row>
    <row r="10" spans="1:73" x14ac:dyDescent="0.2">
      <c r="A10" s="1">
        <v>8</v>
      </c>
      <c r="B10" s="3" t="s">
        <v>57</v>
      </c>
      <c r="C10" s="8"/>
      <c r="D10" s="1">
        <v>9</v>
      </c>
      <c r="E10" s="1" t="s">
        <v>26</v>
      </c>
      <c r="F10" s="1" t="s">
        <v>24</v>
      </c>
      <c r="G10" s="1">
        <v>83</v>
      </c>
      <c r="H10" s="1">
        <v>13</v>
      </c>
      <c r="I10" s="1">
        <v>88</v>
      </c>
      <c r="J10" s="1">
        <v>0.23300000000000001</v>
      </c>
      <c r="K10" s="1">
        <v>95</v>
      </c>
      <c r="N10" s="1">
        <v>2</v>
      </c>
      <c r="O10" s="1">
        <v>1</v>
      </c>
      <c r="Q10" s="1">
        <v>1</v>
      </c>
      <c r="AH10" s="1">
        <v>1</v>
      </c>
      <c r="BU10" s="1">
        <v>229</v>
      </c>
    </row>
    <row r="11" spans="1:73" x14ac:dyDescent="0.2">
      <c r="A11" s="1">
        <v>9</v>
      </c>
      <c r="B11" s="3" t="s">
        <v>58</v>
      </c>
      <c r="C11" s="1" t="s">
        <v>59</v>
      </c>
      <c r="D11" s="1">
        <v>13</v>
      </c>
      <c r="E11" s="1" t="s">
        <v>26</v>
      </c>
      <c r="F11" s="1" t="s">
        <v>24</v>
      </c>
      <c r="G11" s="1">
        <v>108</v>
      </c>
      <c r="H11" s="1">
        <v>12</v>
      </c>
      <c r="I11" s="1">
        <v>82.4</v>
      </c>
      <c r="J11" s="1">
        <v>0.47499999999999998</v>
      </c>
      <c r="L11" s="1">
        <v>100</v>
      </c>
      <c r="AF11" s="1">
        <v>1</v>
      </c>
      <c r="AR11" s="1">
        <v>9</v>
      </c>
      <c r="BU11" s="1">
        <v>228</v>
      </c>
    </row>
    <row r="12" spans="1:73" x14ac:dyDescent="0.2">
      <c r="A12" s="1">
        <v>10</v>
      </c>
      <c r="B12" s="3" t="s">
        <v>61</v>
      </c>
      <c r="C12" s="8" t="s">
        <v>39</v>
      </c>
      <c r="D12" s="1">
        <v>14</v>
      </c>
      <c r="E12" s="1" t="s">
        <v>349</v>
      </c>
      <c r="F12" s="1" t="s">
        <v>24</v>
      </c>
      <c r="G12" s="1">
        <v>253</v>
      </c>
      <c r="H12" s="1">
        <v>11</v>
      </c>
      <c r="I12" s="1">
        <v>57.7</v>
      </c>
      <c r="J12" s="1">
        <v>0.29799999999999999</v>
      </c>
      <c r="K12" s="1">
        <v>1</v>
      </c>
      <c r="L12" s="1">
        <v>82</v>
      </c>
      <c r="M12" s="1">
        <v>1</v>
      </c>
      <c r="O12" s="1">
        <v>1</v>
      </c>
      <c r="X12" s="1">
        <v>1</v>
      </c>
      <c r="Z12" s="1">
        <v>1</v>
      </c>
      <c r="AE12" s="1">
        <v>166</v>
      </c>
      <c r="AR12" s="1">
        <v>1</v>
      </c>
      <c r="AS12" s="1">
        <v>3</v>
      </c>
      <c r="BU12" s="1">
        <v>227</v>
      </c>
    </row>
    <row r="13" spans="1:73" x14ac:dyDescent="0.2">
      <c r="A13" s="1">
        <v>11</v>
      </c>
      <c r="B13" s="3" t="s">
        <v>63</v>
      </c>
      <c r="C13" s="1" t="s">
        <v>39</v>
      </c>
      <c r="D13" s="1">
        <v>19</v>
      </c>
      <c r="E13" s="1" t="s">
        <v>349</v>
      </c>
      <c r="F13" s="1" t="s">
        <v>24</v>
      </c>
      <c r="G13" s="1">
        <v>173</v>
      </c>
      <c r="H13" s="1">
        <v>10</v>
      </c>
      <c r="I13" s="1">
        <v>53.2</v>
      </c>
      <c r="J13" s="1">
        <v>0.48899999999999999</v>
      </c>
      <c r="K13" s="1">
        <v>80</v>
      </c>
      <c r="L13" s="1">
        <v>82</v>
      </c>
      <c r="M13" s="1">
        <v>9</v>
      </c>
      <c r="N13" s="1">
        <v>2</v>
      </c>
      <c r="O13" s="1">
        <v>8</v>
      </c>
      <c r="P13" s="1">
        <v>1</v>
      </c>
      <c r="S13" s="1">
        <v>1</v>
      </c>
      <c r="AB13" s="1">
        <v>6</v>
      </c>
      <c r="AD13" s="1">
        <v>1</v>
      </c>
      <c r="AE13" s="1">
        <v>21</v>
      </c>
      <c r="AG13" s="1">
        <v>1</v>
      </c>
      <c r="AR13" s="1">
        <v>7</v>
      </c>
      <c r="AT13" s="1">
        <v>1</v>
      </c>
      <c r="AU13" s="1">
        <v>1</v>
      </c>
      <c r="AV13" s="1">
        <v>1</v>
      </c>
      <c r="BU13" s="1">
        <v>226</v>
      </c>
    </row>
    <row r="14" spans="1:73" x14ac:dyDescent="0.2">
      <c r="A14" s="1">
        <v>12</v>
      </c>
      <c r="B14" s="1" t="s">
        <v>67</v>
      </c>
      <c r="C14" s="9" t="s">
        <v>68</v>
      </c>
      <c r="D14" s="1">
        <v>6</v>
      </c>
      <c r="E14" s="1" t="s">
        <v>26</v>
      </c>
      <c r="F14" s="1" t="s">
        <v>24</v>
      </c>
      <c r="G14" s="1">
        <v>30</v>
      </c>
      <c r="H14" s="1">
        <v>10</v>
      </c>
      <c r="I14" s="1">
        <v>66.7</v>
      </c>
      <c r="J14" s="1">
        <v>0.46100000000000002</v>
      </c>
      <c r="K14" s="1">
        <v>2</v>
      </c>
      <c r="M14" s="1">
        <v>33</v>
      </c>
      <c r="Q14" s="1">
        <v>1</v>
      </c>
      <c r="S14" s="1">
        <v>1</v>
      </c>
      <c r="BU14" s="1">
        <v>225</v>
      </c>
    </row>
    <row r="15" spans="1:73" x14ac:dyDescent="0.2">
      <c r="A15" s="1">
        <v>13</v>
      </c>
      <c r="B15" s="1" t="s">
        <v>69</v>
      </c>
      <c r="C15" s="1" t="s">
        <v>35</v>
      </c>
      <c r="D15" s="1">
        <v>10</v>
      </c>
      <c r="E15" s="1" t="s">
        <v>80</v>
      </c>
      <c r="F15" s="1" t="s">
        <v>24</v>
      </c>
      <c r="G15" s="1">
        <v>99</v>
      </c>
      <c r="H15" s="1">
        <v>10</v>
      </c>
      <c r="I15" s="1">
        <v>43.4</v>
      </c>
      <c r="J15" s="1">
        <v>0.60599999999999998</v>
      </c>
      <c r="K15" s="1">
        <v>97</v>
      </c>
      <c r="L15" s="1">
        <v>1</v>
      </c>
      <c r="AC15" s="1">
        <v>10</v>
      </c>
      <c r="AW15" s="1">
        <v>1</v>
      </c>
      <c r="BU15" s="1">
        <v>224</v>
      </c>
    </row>
    <row r="16" spans="1:73" x14ac:dyDescent="0.2">
      <c r="A16" s="1">
        <v>14</v>
      </c>
      <c r="B16" s="1" t="s">
        <v>71</v>
      </c>
      <c r="C16" s="1" t="s">
        <v>35</v>
      </c>
      <c r="D16" s="1">
        <v>24</v>
      </c>
      <c r="E16" s="1" t="s">
        <v>72</v>
      </c>
      <c r="F16" s="1" t="s">
        <v>24</v>
      </c>
      <c r="G16" s="1">
        <v>60</v>
      </c>
      <c r="H16" s="1">
        <v>10</v>
      </c>
      <c r="I16" s="1">
        <v>50</v>
      </c>
      <c r="J16" s="1">
        <v>0.628</v>
      </c>
      <c r="K16" s="1">
        <v>31</v>
      </c>
      <c r="M16" s="1">
        <v>4</v>
      </c>
      <c r="Q16" s="1">
        <v>1</v>
      </c>
      <c r="S16" s="1">
        <v>2</v>
      </c>
      <c r="V16" s="1">
        <v>4</v>
      </c>
      <c r="AC16" s="1">
        <v>6</v>
      </c>
      <c r="AF16" s="1">
        <v>1</v>
      </c>
      <c r="AG16" s="1">
        <v>13</v>
      </c>
      <c r="AL16" s="1">
        <v>3</v>
      </c>
      <c r="AN16" s="1">
        <v>4</v>
      </c>
      <c r="AQ16" s="1">
        <v>1</v>
      </c>
      <c r="AX16" s="1">
        <v>1</v>
      </c>
      <c r="AY16" s="1">
        <v>1</v>
      </c>
      <c r="AZ16" s="1">
        <v>1</v>
      </c>
      <c r="BU16" s="1">
        <v>223</v>
      </c>
    </row>
    <row r="17" spans="1:73" x14ac:dyDescent="0.2">
      <c r="A17" s="1">
        <v>15</v>
      </c>
      <c r="B17" s="1" t="s">
        <v>74</v>
      </c>
      <c r="C17" s="1" t="s">
        <v>75</v>
      </c>
      <c r="D17" s="1">
        <v>17</v>
      </c>
      <c r="E17" s="1" t="s">
        <v>23</v>
      </c>
      <c r="F17" s="1" t="s">
        <v>46</v>
      </c>
      <c r="G17" s="1">
        <v>170</v>
      </c>
      <c r="H17" s="1">
        <v>9</v>
      </c>
      <c r="I17" s="1">
        <v>44.1</v>
      </c>
      <c r="J17" s="1">
        <v>0.36799999999999999</v>
      </c>
      <c r="K17" s="1">
        <v>221</v>
      </c>
      <c r="M17" s="1">
        <v>1</v>
      </c>
      <c r="AA17" s="1">
        <v>1</v>
      </c>
      <c r="BU17" s="1">
        <v>222</v>
      </c>
    </row>
    <row r="18" spans="1:73" x14ac:dyDescent="0.2">
      <c r="A18" s="1">
        <v>16</v>
      </c>
      <c r="B18" s="1" t="s">
        <v>78</v>
      </c>
      <c r="C18" s="1" t="s">
        <v>39</v>
      </c>
      <c r="D18" s="1">
        <v>17</v>
      </c>
      <c r="E18" s="1" t="s">
        <v>349</v>
      </c>
      <c r="F18" s="1" t="s">
        <v>24</v>
      </c>
      <c r="G18" s="1">
        <v>179</v>
      </c>
      <c r="H18" s="1">
        <v>9</v>
      </c>
      <c r="I18" s="1">
        <v>39.1</v>
      </c>
      <c r="J18" s="1">
        <v>0.33700000000000002</v>
      </c>
      <c r="L18" s="1">
        <v>5</v>
      </c>
      <c r="S18" s="1">
        <v>1</v>
      </c>
      <c r="V18" s="1">
        <v>2</v>
      </c>
      <c r="AA18" s="1">
        <v>32</v>
      </c>
      <c r="AB18" s="1">
        <v>40</v>
      </c>
      <c r="AE18" s="1">
        <v>61</v>
      </c>
      <c r="AR18" s="1">
        <v>7</v>
      </c>
      <c r="BU18" s="1">
        <v>221</v>
      </c>
    </row>
    <row r="19" spans="1:73" x14ac:dyDescent="0.2">
      <c r="A19" s="1">
        <v>17</v>
      </c>
      <c r="B19" s="3" t="s">
        <v>79</v>
      </c>
      <c r="C19" s="1" t="s">
        <v>39</v>
      </c>
      <c r="D19" s="1">
        <v>37</v>
      </c>
      <c r="E19" s="1" t="s">
        <v>80</v>
      </c>
      <c r="F19" s="1" t="s">
        <v>24</v>
      </c>
      <c r="G19" s="1">
        <v>60</v>
      </c>
      <c r="H19" s="1">
        <v>9</v>
      </c>
      <c r="I19" s="1">
        <v>86.7</v>
      </c>
      <c r="J19" s="1">
        <v>0.42699999999999999</v>
      </c>
      <c r="K19" s="1">
        <v>1</v>
      </c>
      <c r="L19" s="1">
        <v>50</v>
      </c>
      <c r="AF19" s="1">
        <v>1</v>
      </c>
      <c r="AR19" s="1">
        <v>10</v>
      </c>
      <c r="BU19" s="1">
        <v>220</v>
      </c>
    </row>
    <row r="20" spans="1:73" x14ac:dyDescent="0.2">
      <c r="A20" s="1">
        <v>18</v>
      </c>
      <c r="B20" s="3" t="s">
        <v>81</v>
      </c>
      <c r="C20" s="1" t="s">
        <v>59</v>
      </c>
      <c r="D20" s="1">
        <v>10</v>
      </c>
      <c r="E20" s="1" t="s">
        <v>349</v>
      </c>
      <c r="F20" s="1" t="s">
        <v>24</v>
      </c>
      <c r="G20" s="1">
        <v>73</v>
      </c>
      <c r="H20" s="1">
        <v>9</v>
      </c>
      <c r="I20" s="1">
        <v>67.099999999999994</v>
      </c>
      <c r="J20" s="1">
        <v>0.47</v>
      </c>
      <c r="K20" s="1">
        <v>5</v>
      </c>
      <c r="L20" s="1">
        <v>52</v>
      </c>
      <c r="N20" s="1">
        <v>1</v>
      </c>
      <c r="AE20" s="1">
        <v>1</v>
      </c>
      <c r="AF20" s="1">
        <v>2</v>
      </c>
      <c r="AR20" s="1">
        <v>8</v>
      </c>
      <c r="AU20" s="1">
        <v>2</v>
      </c>
      <c r="AV20" s="1">
        <v>1</v>
      </c>
      <c r="BU20" s="1">
        <v>219</v>
      </c>
    </row>
    <row r="21" spans="1:73" x14ac:dyDescent="0.2">
      <c r="A21" s="1">
        <v>19</v>
      </c>
      <c r="B21" s="3" t="s">
        <v>82</v>
      </c>
      <c r="C21" s="1" t="s">
        <v>68</v>
      </c>
      <c r="D21" s="1">
        <v>23</v>
      </c>
      <c r="E21" s="1" t="s">
        <v>26</v>
      </c>
      <c r="F21" s="1" t="s">
        <v>24</v>
      </c>
      <c r="G21" s="1">
        <v>61</v>
      </c>
      <c r="H21" s="1">
        <v>9</v>
      </c>
      <c r="I21" s="1">
        <v>68.900000000000006</v>
      </c>
      <c r="J21" s="1">
        <v>0.35499999999999998</v>
      </c>
      <c r="M21" s="1">
        <v>54</v>
      </c>
      <c r="N21" s="1">
        <v>2</v>
      </c>
      <c r="Q21" s="1">
        <v>1</v>
      </c>
      <c r="AJ21" s="1">
        <v>2</v>
      </c>
      <c r="BA21" s="1">
        <v>2</v>
      </c>
      <c r="BB21" s="1">
        <v>2</v>
      </c>
      <c r="BC21" s="1">
        <v>7</v>
      </c>
      <c r="BU21" s="1">
        <v>218</v>
      </c>
    </row>
    <row r="22" spans="1:73" x14ac:dyDescent="0.2">
      <c r="A22" s="1">
        <v>20</v>
      </c>
      <c r="B22" s="3" t="s">
        <v>85</v>
      </c>
      <c r="C22" s="1" t="s">
        <v>86</v>
      </c>
      <c r="D22" s="1">
        <v>12</v>
      </c>
      <c r="E22" s="1" t="s">
        <v>23</v>
      </c>
      <c r="F22" s="1" t="s">
        <v>24</v>
      </c>
      <c r="G22" s="1">
        <v>60</v>
      </c>
      <c r="H22" s="1">
        <v>9</v>
      </c>
      <c r="I22" s="1">
        <v>35</v>
      </c>
      <c r="J22" s="1">
        <v>0.57499999999999996</v>
      </c>
      <c r="K22" s="1">
        <v>55</v>
      </c>
      <c r="L22" s="1">
        <v>1</v>
      </c>
      <c r="M22" s="1">
        <v>1</v>
      </c>
      <c r="S22" s="1">
        <v>1</v>
      </c>
      <c r="AC22" s="1">
        <v>1</v>
      </c>
      <c r="AD22" s="1">
        <v>1</v>
      </c>
      <c r="AF22" s="1">
        <v>1</v>
      </c>
      <c r="BU22" s="1">
        <v>217</v>
      </c>
    </row>
    <row r="23" spans="1:73" x14ac:dyDescent="0.2">
      <c r="A23" s="1">
        <v>21</v>
      </c>
      <c r="B23" s="3" t="s">
        <v>87</v>
      </c>
      <c r="C23" s="1" t="s">
        <v>68</v>
      </c>
      <c r="D23" s="1">
        <v>12</v>
      </c>
      <c r="E23" s="1" t="s">
        <v>80</v>
      </c>
      <c r="F23" s="1" t="s">
        <v>24</v>
      </c>
      <c r="G23" s="1">
        <v>40</v>
      </c>
      <c r="H23" s="1">
        <v>9</v>
      </c>
      <c r="I23" s="1">
        <v>55</v>
      </c>
      <c r="J23" s="1">
        <v>0.49099999999999999</v>
      </c>
      <c r="K23" s="1">
        <v>4</v>
      </c>
      <c r="M23" s="1">
        <v>35</v>
      </c>
      <c r="X23" s="1">
        <v>3</v>
      </c>
      <c r="BU23" s="1">
        <v>216</v>
      </c>
    </row>
    <row r="24" spans="1:73" x14ac:dyDescent="0.2">
      <c r="A24" s="1">
        <v>22</v>
      </c>
      <c r="B24" s="3" t="s">
        <v>89</v>
      </c>
      <c r="C24" s="1" t="s">
        <v>59</v>
      </c>
      <c r="D24" s="1">
        <v>10</v>
      </c>
      <c r="E24" s="1" t="s">
        <v>349</v>
      </c>
      <c r="F24" s="1" t="s">
        <v>24</v>
      </c>
      <c r="G24" s="1">
        <v>129</v>
      </c>
      <c r="H24" s="1">
        <v>8</v>
      </c>
      <c r="I24" s="1">
        <v>42.6</v>
      </c>
      <c r="J24" s="1">
        <v>0.40600000000000003</v>
      </c>
      <c r="K24" s="1">
        <v>2</v>
      </c>
      <c r="L24" s="1">
        <v>48</v>
      </c>
      <c r="M24" s="1">
        <v>1</v>
      </c>
      <c r="O24" s="1">
        <v>1</v>
      </c>
      <c r="AA24" s="1">
        <v>3</v>
      </c>
      <c r="AB24" s="1">
        <v>50</v>
      </c>
      <c r="AE24" s="1">
        <v>19</v>
      </c>
      <c r="AR24" s="1">
        <v>1</v>
      </c>
      <c r="BC24" s="1">
        <v>1</v>
      </c>
      <c r="BU24" s="1">
        <v>215</v>
      </c>
    </row>
    <row r="25" spans="1:73" x14ac:dyDescent="0.2">
      <c r="A25" s="1">
        <v>23</v>
      </c>
      <c r="B25" s="3" t="s">
        <v>90</v>
      </c>
      <c r="C25" s="1" t="s">
        <v>59</v>
      </c>
      <c r="D25" s="1">
        <v>10</v>
      </c>
      <c r="E25" s="1" t="s">
        <v>26</v>
      </c>
      <c r="F25" s="1" t="s">
        <v>24</v>
      </c>
      <c r="G25" s="1">
        <v>71</v>
      </c>
      <c r="H25" s="1">
        <v>8</v>
      </c>
      <c r="I25" s="1">
        <v>59.2</v>
      </c>
      <c r="J25" s="1">
        <v>0.252</v>
      </c>
      <c r="K25" s="1">
        <v>8</v>
      </c>
      <c r="M25" s="1">
        <v>21</v>
      </c>
      <c r="N25" s="1">
        <v>5</v>
      </c>
      <c r="Q25" s="1">
        <v>2</v>
      </c>
      <c r="AJ25" s="1">
        <v>8</v>
      </c>
      <c r="AK25" s="1">
        <v>1</v>
      </c>
      <c r="BA25" s="1">
        <v>26</v>
      </c>
      <c r="BB25" s="1">
        <v>6</v>
      </c>
      <c r="BU25" s="1">
        <v>214</v>
      </c>
    </row>
    <row r="26" spans="1:73" x14ac:dyDescent="0.2">
      <c r="A26" s="1">
        <v>24</v>
      </c>
      <c r="B26" s="3" t="s">
        <v>91</v>
      </c>
      <c r="C26" s="8"/>
      <c r="D26" s="1">
        <v>18</v>
      </c>
      <c r="E26" s="1" t="s">
        <v>26</v>
      </c>
      <c r="F26" s="1" t="s">
        <v>46</v>
      </c>
      <c r="G26" s="1">
        <v>58</v>
      </c>
      <c r="H26" s="1">
        <v>8</v>
      </c>
      <c r="I26" s="1">
        <v>53.4</v>
      </c>
      <c r="J26" s="1">
        <v>0.254</v>
      </c>
      <c r="K26" s="1">
        <v>72</v>
      </c>
      <c r="M26" s="1">
        <v>1</v>
      </c>
      <c r="AA26" s="1">
        <v>1</v>
      </c>
      <c r="AJ26" s="1">
        <v>1</v>
      </c>
      <c r="AQ26" s="1">
        <v>1</v>
      </c>
      <c r="AV26" s="1">
        <v>1</v>
      </c>
      <c r="BU26" s="1">
        <v>213</v>
      </c>
    </row>
    <row r="27" spans="1:73" x14ac:dyDescent="0.2">
      <c r="A27" s="1">
        <v>25</v>
      </c>
      <c r="B27" s="3" t="s">
        <v>92</v>
      </c>
      <c r="C27" s="1" t="s">
        <v>93</v>
      </c>
      <c r="D27" s="1">
        <v>5</v>
      </c>
      <c r="E27" s="1" t="s">
        <v>26</v>
      </c>
      <c r="F27" s="1" t="s">
        <v>24</v>
      </c>
      <c r="G27" s="1">
        <v>23</v>
      </c>
      <c r="H27" s="1">
        <v>8</v>
      </c>
      <c r="I27" s="1">
        <v>73.900000000000006</v>
      </c>
      <c r="J27" s="1">
        <v>0.39100000000000001</v>
      </c>
      <c r="M27" s="1">
        <v>18</v>
      </c>
      <c r="BD27" s="1">
        <v>10</v>
      </c>
      <c r="BU27" s="1">
        <v>212</v>
      </c>
    </row>
    <row r="28" spans="1:73" x14ac:dyDescent="0.2">
      <c r="A28" s="1">
        <v>26</v>
      </c>
      <c r="B28" s="3" t="s">
        <v>95</v>
      </c>
      <c r="C28" s="1" t="s">
        <v>35</v>
      </c>
      <c r="D28" s="1">
        <v>6</v>
      </c>
      <c r="E28" s="1" t="s">
        <v>26</v>
      </c>
      <c r="F28" s="1" t="s">
        <v>24</v>
      </c>
      <c r="G28" s="1">
        <v>55</v>
      </c>
      <c r="H28" s="1">
        <v>8</v>
      </c>
      <c r="I28" s="1">
        <v>38.200000000000003</v>
      </c>
      <c r="J28" s="1">
        <v>0.38400000000000001</v>
      </c>
      <c r="K28" s="1">
        <v>53</v>
      </c>
      <c r="N28" s="1">
        <v>2</v>
      </c>
      <c r="T28" s="1">
        <v>1</v>
      </c>
      <c r="BU28" s="1">
        <v>211</v>
      </c>
    </row>
    <row r="29" spans="1:73" x14ac:dyDescent="0.2">
      <c r="A29" s="1">
        <v>27</v>
      </c>
      <c r="B29" s="3" t="s">
        <v>96</v>
      </c>
      <c r="C29" s="1" t="s">
        <v>39</v>
      </c>
      <c r="D29" s="1">
        <v>18</v>
      </c>
      <c r="E29" s="1" t="s">
        <v>72</v>
      </c>
      <c r="F29" s="1" t="s">
        <v>24</v>
      </c>
      <c r="G29" s="1">
        <v>93</v>
      </c>
      <c r="H29" s="1">
        <v>7</v>
      </c>
      <c r="I29" s="1">
        <v>48.4</v>
      </c>
      <c r="J29" s="1">
        <v>0.41399999999999998</v>
      </c>
      <c r="L29" s="1">
        <v>36</v>
      </c>
      <c r="AD29" s="1">
        <v>2</v>
      </c>
      <c r="AE29" s="1">
        <v>52</v>
      </c>
      <c r="AF29" s="1">
        <v>1</v>
      </c>
      <c r="AN29" s="1">
        <v>2</v>
      </c>
      <c r="AR29" s="1">
        <v>1</v>
      </c>
      <c r="BE29" s="1">
        <v>1</v>
      </c>
      <c r="BU29" s="1">
        <v>210</v>
      </c>
    </row>
    <row r="30" spans="1:73" x14ac:dyDescent="0.2">
      <c r="A30" s="1">
        <v>28</v>
      </c>
      <c r="B30" s="3" t="s">
        <v>98</v>
      </c>
      <c r="C30" s="1" t="s">
        <v>59</v>
      </c>
      <c r="D30" s="1">
        <v>14</v>
      </c>
      <c r="E30" s="1" t="s">
        <v>72</v>
      </c>
      <c r="F30" s="1" t="s">
        <v>24</v>
      </c>
      <c r="G30" s="1">
        <v>78</v>
      </c>
      <c r="H30" s="1">
        <v>7</v>
      </c>
      <c r="I30" s="1">
        <v>47.4</v>
      </c>
      <c r="J30" s="1">
        <v>0.58099999999999996</v>
      </c>
      <c r="K30" s="1">
        <v>7</v>
      </c>
      <c r="L30" s="1">
        <v>42</v>
      </c>
      <c r="M30" s="1">
        <v>2</v>
      </c>
      <c r="N30" s="1">
        <v>1</v>
      </c>
      <c r="S30" s="1">
        <v>12</v>
      </c>
      <c r="U30" s="1">
        <v>1</v>
      </c>
      <c r="Y30" s="1">
        <v>3</v>
      </c>
      <c r="AB30" s="1">
        <v>1</v>
      </c>
      <c r="AC30" s="1">
        <v>2</v>
      </c>
      <c r="AF30" s="1">
        <v>3</v>
      </c>
      <c r="AN30" s="1">
        <v>4</v>
      </c>
      <c r="AR30" s="1">
        <v>1</v>
      </c>
      <c r="BF30" s="1">
        <v>2</v>
      </c>
      <c r="BG30" s="1">
        <v>1</v>
      </c>
      <c r="BU30" s="1">
        <v>209</v>
      </c>
    </row>
    <row r="31" spans="1:73" x14ac:dyDescent="0.2">
      <c r="A31" s="1">
        <v>29</v>
      </c>
      <c r="B31" s="3" t="s">
        <v>101</v>
      </c>
      <c r="C31" s="1" t="s">
        <v>59</v>
      </c>
      <c r="D31" s="1">
        <v>9</v>
      </c>
      <c r="E31" s="1" t="s">
        <v>349</v>
      </c>
      <c r="F31" s="1" t="s">
        <v>24</v>
      </c>
      <c r="G31" s="1">
        <v>47</v>
      </c>
      <c r="H31" s="1">
        <v>7</v>
      </c>
      <c r="I31" s="1">
        <v>63.8</v>
      </c>
      <c r="J31" s="1">
        <v>0.61499999999999999</v>
      </c>
      <c r="K31" s="1">
        <v>2</v>
      </c>
      <c r="L31" s="1">
        <v>35</v>
      </c>
      <c r="M31" s="1">
        <v>1</v>
      </c>
      <c r="N31" s="1">
        <v>1</v>
      </c>
      <c r="AA31" s="1">
        <v>1</v>
      </c>
      <c r="AR31" s="1">
        <v>6</v>
      </c>
      <c r="BU31" s="1">
        <v>208</v>
      </c>
    </row>
    <row r="32" spans="1:73" x14ac:dyDescent="0.2">
      <c r="A32" s="1">
        <v>30</v>
      </c>
      <c r="B32" s="3" t="s">
        <v>102</v>
      </c>
      <c r="C32" s="1" t="s">
        <v>103</v>
      </c>
      <c r="D32" s="1">
        <v>5</v>
      </c>
      <c r="E32" s="1" t="s">
        <v>26</v>
      </c>
      <c r="F32" s="1" t="s">
        <v>24</v>
      </c>
      <c r="G32" s="1">
        <v>48</v>
      </c>
      <c r="H32" s="1">
        <v>7</v>
      </c>
      <c r="I32" s="1">
        <v>37.5</v>
      </c>
      <c r="J32" s="1">
        <v>0.187</v>
      </c>
      <c r="K32" s="1">
        <v>14</v>
      </c>
      <c r="M32" s="1">
        <v>11</v>
      </c>
      <c r="AD32" s="1">
        <v>1</v>
      </c>
      <c r="AY32" s="1">
        <v>4</v>
      </c>
      <c r="BF32" s="1">
        <v>24</v>
      </c>
      <c r="BU32" s="1">
        <v>207</v>
      </c>
    </row>
    <row r="33" spans="1:73" x14ac:dyDescent="0.2">
      <c r="A33" s="1">
        <v>31</v>
      </c>
      <c r="B33" s="3" t="s">
        <v>104</v>
      </c>
      <c r="C33" s="1" t="s">
        <v>35</v>
      </c>
      <c r="D33" s="1">
        <v>16</v>
      </c>
      <c r="E33" s="1" t="s">
        <v>23</v>
      </c>
      <c r="F33" s="1" t="s">
        <v>24</v>
      </c>
      <c r="G33" s="1">
        <v>90</v>
      </c>
      <c r="H33" s="1">
        <v>7</v>
      </c>
      <c r="I33" s="1">
        <v>30</v>
      </c>
      <c r="J33" s="1">
        <v>0.68200000000000005</v>
      </c>
      <c r="K33" s="1">
        <v>82</v>
      </c>
      <c r="L33" s="1">
        <v>4</v>
      </c>
      <c r="M33" s="1">
        <v>1</v>
      </c>
      <c r="AB33" s="1">
        <v>1</v>
      </c>
      <c r="AD33" s="1">
        <v>1</v>
      </c>
      <c r="AE33" s="1">
        <v>1</v>
      </c>
      <c r="AF33" s="1">
        <v>1</v>
      </c>
      <c r="BU33" s="1">
        <v>206</v>
      </c>
    </row>
    <row r="34" spans="1:73" x14ac:dyDescent="0.2">
      <c r="A34" s="1">
        <v>32</v>
      </c>
      <c r="B34" s="3" t="s">
        <v>105</v>
      </c>
      <c r="C34" s="1" t="s">
        <v>35</v>
      </c>
      <c r="D34" s="1">
        <v>15</v>
      </c>
      <c r="E34" s="1" t="s">
        <v>23</v>
      </c>
      <c r="F34" s="1" t="s">
        <v>24</v>
      </c>
      <c r="G34" s="1">
        <v>76</v>
      </c>
      <c r="H34" s="1">
        <v>7</v>
      </c>
      <c r="I34" s="1">
        <v>32.9</v>
      </c>
      <c r="J34" s="1">
        <v>0.52500000000000002</v>
      </c>
      <c r="K34" s="1">
        <v>83</v>
      </c>
      <c r="M34" s="1">
        <v>1</v>
      </c>
      <c r="BU34" s="1">
        <v>205</v>
      </c>
    </row>
    <row r="35" spans="1:73" x14ac:dyDescent="0.2">
      <c r="A35" s="1">
        <v>33</v>
      </c>
      <c r="B35" s="3" t="s">
        <v>106</v>
      </c>
      <c r="C35" s="1" t="s">
        <v>35</v>
      </c>
      <c r="D35" s="1">
        <v>13</v>
      </c>
      <c r="E35" s="1" t="s">
        <v>23</v>
      </c>
      <c r="F35" s="1" t="s">
        <v>24</v>
      </c>
      <c r="G35" s="1">
        <v>132</v>
      </c>
      <c r="H35" s="1">
        <v>7</v>
      </c>
      <c r="I35" s="1">
        <v>19.7</v>
      </c>
      <c r="J35" s="1">
        <v>0.64800000000000002</v>
      </c>
      <c r="K35" s="1">
        <v>128</v>
      </c>
      <c r="L35" s="1">
        <v>1</v>
      </c>
      <c r="M35" s="1">
        <v>4</v>
      </c>
      <c r="S35" s="1">
        <v>1</v>
      </c>
      <c r="BU35" s="1">
        <v>204</v>
      </c>
    </row>
    <row r="36" spans="1:73" x14ac:dyDescent="0.2">
      <c r="A36" s="1">
        <v>34</v>
      </c>
      <c r="B36" s="3" t="s">
        <v>107</v>
      </c>
      <c r="C36" s="1" t="s">
        <v>22</v>
      </c>
      <c r="D36" s="1">
        <v>9</v>
      </c>
      <c r="E36" s="1" t="s">
        <v>23</v>
      </c>
      <c r="F36" s="1" t="s">
        <v>24</v>
      </c>
      <c r="G36" s="1">
        <v>47</v>
      </c>
      <c r="H36" s="1">
        <v>6</v>
      </c>
      <c r="I36" s="1">
        <v>34</v>
      </c>
      <c r="J36" s="1">
        <v>0.56599999999999995</v>
      </c>
      <c r="K36" s="1">
        <v>45</v>
      </c>
      <c r="M36" s="1">
        <v>1</v>
      </c>
      <c r="BH36" s="1">
        <v>3</v>
      </c>
      <c r="BU36" s="1">
        <v>203</v>
      </c>
    </row>
    <row r="37" spans="1:73" x14ac:dyDescent="0.2">
      <c r="A37" s="1">
        <v>35</v>
      </c>
      <c r="B37" s="3" t="s">
        <v>110</v>
      </c>
      <c r="C37" s="1" t="s">
        <v>109</v>
      </c>
      <c r="D37" s="1">
        <v>17</v>
      </c>
      <c r="E37" s="1" t="s">
        <v>349</v>
      </c>
      <c r="F37" s="1" t="s">
        <v>111</v>
      </c>
      <c r="G37" s="1">
        <v>30</v>
      </c>
      <c r="H37" s="1">
        <v>6</v>
      </c>
      <c r="I37" s="1">
        <v>76.7</v>
      </c>
      <c r="J37" s="1">
        <v>0.61099999999999999</v>
      </c>
      <c r="K37" s="1">
        <v>4</v>
      </c>
      <c r="L37" s="1">
        <v>38</v>
      </c>
      <c r="AV37" s="1">
        <v>1</v>
      </c>
      <c r="BU37" s="1">
        <v>202</v>
      </c>
    </row>
    <row r="38" spans="1:73" x14ac:dyDescent="0.2">
      <c r="A38" s="1">
        <v>36</v>
      </c>
      <c r="B38" s="10" t="s">
        <v>112</v>
      </c>
      <c r="C38" s="1" t="s">
        <v>35</v>
      </c>
      <c r="D38" s="1">
        <v>10</v>
      </c>
      <c r="E38" s="1" t="s">
        <v>23</v>
      </c>
      <c r="F38" s="1" t="s">
        <v>24</v>
      </c>
      <c r="G38" s="1">
        <v>47</v>
      </c>
      <c r="H38" s="1">
        <v>6</v>
      </c>
      <c r="I38" s="1">
        <v>59.6</v>
      </c>
      <c r="J38" s="1">
        <v>0.40400000000000003</v>
      </c>
      <c r="K38" s="1">
        <v>59</v>
      </c>
      <c r="L38" s="1">
        <v>2</v>
      </c>
      <c r="AU38" s="1">
        <v>1</v>
      </c>
      <c r="BU38" s="1">
        <v>201</v>
      </c>
    </row>
    <row r="39" spans="1:73" x14ac:dyDescent="0.2">
      <c r="A39" s="1">
        <v>37</v>
      </c>
      <c r="B39" s="10" t="s">
        <v>113</v>
      </c>
      <c r="C39" s="1" t="s">
        <v>39</v>
      </c>
      <c r="D39" s="1">
        <v>14</v>
      </c>
      <c r="E39" s="1" t="s">
        <v>349</v>
      </c>
      <c r="F39" s="1" t="s">
        <v>111</v>
      </c>
      <c r="G39" s="1">
        <v>22</v>
      </c>
      <c r="H39" s="1">
        <v>6</v>
      </c>
      <c r="I39" s="1">
        <v>59.1</v>
      </c>
      <c r="J39" s="1">
        <v>0.47199999999999998</v>
      </c>
      <c r="L39" s="1">
        <v>21</v>
      </c>
      <c r="AR39" s="1">
        <v>4</v>
      </c>
      <c r="BU39" s="1">
        <v>200</v>
      </c>
    </row>
    <row r="40" spans="1:73" x14ac:dyDescent="0.2">
      <c r="A40" s="1">
        <v>38</v>
      </c>
      <c r="B40" s="3" t="s">
        <v>114</v>
      </c>
      <c r="C40" s="1" t="s">
        <v>35</v>
      </c>
      <c r="D40" s="1">
        <v>15</v>
      </c>
      <c r="E40" s="1" t="s">
        <v>23</v>
      </c>
      <c r="F40" s="1" t="s">
        <v>24</v>
      </c>
      <c r="G40" s="1">
        <v>71</v>
      </c>
      <c r="H40" s="1">
        <v>6</v>
      </c>
      <c r="I40" s="1">
        <v>35.200000000000003</v>
      </c>
      <c r="J40" s="1">
        <v>0.64800000000000002</v>
      </c>
      <c r="K40" s="1">
        <v>69</v>
      </c>
      <c r="L40" s="1">
        <v>6</v>
      </c>
      <c r="M40" s="1">
        <v>2</v>
      </c>
      <c r="S40" s="1">
        <v>1</v>
      </c>
      <c r="AI40" s="1">
        <v>1</v>
      </c>
      <c r="BU40" s="1">
        <v>199</v>
      </c>
    </row>
    <row r="41" spans="1:73" x14ac:dyDescent="0.2">
      <c r="A41" s="1">
        <v>39</v>
      </c>
      <c r="B41" s="3" t="s">
        <v>115</v>
      </c>
      <c r="C41" s="1" t="s">
        <v>116</v>
      </c>
      <c r="D41" s="1">
        <v>6</v>
      </c>
      <c r="E41" s="1" t="s">
        <v>72</v>
      </c>
      <c r="F41" s="1" t="s">
        <v>24</v>
      </c>
      <c r="G41" s="1">
        <v>18</v>
      </c>
      <c r="H41" s="1">
        <v>6</v>
      </c>
      <c r="I41" s="1">
        <v>55.6</v>
      </c>
      <c r="J41" s="1">
        <v>0.61899999999999999</v>
      </c>
      <c r="K41" s="1">
        <v>16</v>
      </c>
      <c r="AA41" s="1">
        <v>1</v>
      </c>
      <c r="AC41" s="1">
        <v>1</v>
      </c>
      <c r="AF41" s="1">
        <v>1</v>
      </c>
      <c r="AN41" s="1">
        <v>1</v>
      </c>
      <c r="BU41" s="1">
        <v>198</v>
      </c>
    </row>
    <row r="42" spans="1:73" x14ac:dyDescent="0.2">
      <c r="A42" s="1">
        <v>40</v>
      </c>
      <c r="B42" s="3" t="s">
        <v>117</v>
      </c>
      <c r="C42" s="1" t="s">
        <v>116</v>
      </c>
      <c r="D42" s="1">
        <v>7</v>
      </c>
      <c r="E42" s="1" t="s">
        <v>72</v>
      </c>
      <c r="F42" s="1" t="s">
        <v>24</v>
      </c>
      <c r="G42" s="1">
        <v>73</v>
      </c>
      <c r="H42" s="1">
        <v>6</v>
      </c>
      <c r="I42" s="1">
        <v>24.7</v>
      </c>
      <c r="J42" s="1">
        <v>0.59</v>
      </c>
      <c r="K42" s="1">
        <v>62</v>
      </c>
      <c r="M42" s="1">
        <v>3</v>
      </c>
      <c r="Y42" s="1">
        <v>2</v>
      </c>
      <c r="AF42" s="1">
        <v>2</v>
      </c>
      <c r="AN42" s="1">
        <v>2</v>
      </c>
      <c r="BD42" s="1">
        <v>4</v>
      </c>
      <c r="BU42" s="1">
        <v>197</v>
      </c>
    </row>
    <row r="43" spans="1:73" x14ac:dyDescent="0.2">
      <c r="A43" s="1">
        <v>41</v>
      </c>
      <c r="B43" s="3" t="s">
        <v>118</v>
      </c>
      <c r="C43" s="1" t="s">
        <v>86</v>
      </c>
      <c r="D43" s="1">
        <v>11</v>
      </c>
      <c r="E43" s="1" t="s">
        <v>80</v>
      </c>
      <c r="F43" s="1" t="s">
        <v>111</v>
      </c>
      <c r="G43" s="1">
        <v>57</v>
      </c>
      <c r="H43" s="1">
        <v>6</v>
      </c>
      <c r="I43" s="1">
        <v>47.4</v>
      </c>
      <c r="J43" s="1">
        <v>0.502</v>
      </c>
      <c r="K43" s="1">
        <v>53</v>
      </c>
      <c r="L43" s="1">
        <v>16</v>
      </c>
      <c r="M43" s="1">
        <v>2</v>
      </c>
      <c r="BU43" s="1">
        <v>196</v>
      </c>
    </row>
    <row r="44" spans="1:73" x14ac:dyDescent="0.2">
      <c r="A44" s="1">
        <v>42</v>
      </c>
      <c r="B44" s="3" t="s">
        <v>119</v>
      </c>
      <c r="C44" s="1" t="s">
        <v>35</v>
      </c>
      <c r="D44" s="1">
        <v>8</v>
      </c>
      <c r="E44" s="1" t="s">
        <v>23</v>
      </c>
      <c r="F44" s="1" t="s">
        <v>111</v>
      </c>
      <c r="G44" s="1">
        <v>71</v>
      </c>
      <c r="H44" s="1">
        <v>6</v>
      </c>
      <c r="I44" s="1">
        <v>35.200000000000003</v>
      </c>
      <c r="J44" s="1">
        <v>0.374</v>
      </c>
      <c r="K44" s="1">
        <v>74</v>
      </c>
      <c r="L44" s="1">
        <v>4</v>
      </c>
      <c r="AD44" s="1">
        <v>1</v>
      </c>
      <c r="AF44" s="1">
        <v>1</v>
      </c>
      <c r="AH44" s="1">
        <v>1</v>
      </c>
      <c r="BU44" s="1">
        <v>195</v>
      </c>
    </row>
    <row r="45" spans="1:73" x14ac:dyDescent="0.2">
      <c r="A45" s="1">
        <v>43</v>
      </c>
      <c r="B45" s="3" t="s">
        <v>120</v>
      </c>
      <c r="C45" s="1" t="s">
        <v>35</v>
      </c>
      <c r="D45" s="1">
        <v>9</v>
      </c>
      <c r="E45" s="1" t="s">
        <v>72</v>
      </c>
      <c r="F45" s="1" t="s">
        <v>24</v>
      </c>
      <c r="G45" s="1">
        <v>26</v>
      </c>
      <c r="H45" s="1">
        <v>6</v>
      </c>
      <c r="I45" s="1">
        <v>57.7</v>
      </c>
      <c r="J45" s="1">
        <v>0.60899999999999999</v>
      </c>
      <c r="K45" s="1">
        <v>19</v>
      </c>
      <c r="M45" s="1">
        <v>3</v>
      </c>
      <c r="S45" s="1">
        <v>5</v>
      </c>
      <c r="BU45" s="1">
        <v>194</v>
      </c>
    </row>
    <row r="46" spans="1:73" x14ac:dyDescent="0.2">
      <c r="A46" s="1">
        <v>44</v>
      </c>
      <c r="B46" s="3" t="s">
        <v>121</v>
      </c>
      <c r="C46" s="1" t="s">
        <v>122</v>
      </c>
      <c r="D46" s="1">
        <v>9</v>
      </c>
      <c r="E46" s="1" t="s">
        <v>80</v>
      </c>
      <c r="F46" s="1" t="s">
        <v>24</v>
      </c>
      <c r="G46" s="1">
        <v>46</v>
      </c>
      <c r="H46" s="1">
        <v>6</v>
      </c>
      <c r="I46" s="1">
        <v>45.7</v>
      </c>
      <c r="J46" s="1">
        <v>0.56599999999999995</v>
      </c>
      <c r="K46" s="1">
        <v>4</v>
      </c>
      <c r="L46" s="1">
        <v>35</v>
      </c>
      <c r="M46" s="1">
        <v>3</v>
      </c>
      <c r="N46" s="1">
        <v>1</v>
      </c>
      <c r="P46" s="1">
        <v>1</v>
      </c>
      <c r="AA46" s="1">
        <v>1</v>
      </c>
      <c r="AR46" s="1">
        <v>6</v>
      </c>
      <c r="BU46" s="1">
        <v>193</v>
      </c>
    </row>
    <row r="47" spans="1:73" x14ac:dyDescent="0.2">
      <c r="A47" s="1">
        <v>45</v>
      </c>
      <c r="B47" s="3" t="s">
        <v>123</v>
      </c>
      <c r="C47" s="1" t="s">
        <v>35</v>
      </c>
      <c r="D47" s="1">
        <v>16</v>
      </c>
      <c r="E47" s="1" t="s">
        <v>23</v>
      </c>
      <c r="F47" s="1" t="s">
        <v>24</v>
      </c>
      <c r="G47" s="1">
        <v>70</v>
      </c>
      <c r="H47" s="1">
        <v>6</v>
      </c>
      <c r="I47" s="1">
        <v>41.4</v>
      </c>
      <c r="J47" s="1">
        <v>0.44800000000000001</v>
      </c>
      <c r="K47" s="1">
        <v>100</v>
      </c>
      <c r="M47" s="1">
        <v>1</v>
      </c>
      <c r="N47" s="1">
        <v>1</v>
      </c>
      <c r="R47" s="1">
        <v>9</v>
      </c>
      <c r="AY47" s="1">
        <v>1</v>
      </c>
      <c r="BD47" s="1">
        <v>1</v>
      </c>
      <c r="BU47" s="1">
        <v>192</v>
      </c>
    </row>
    <row r="48" spans="1:73" x14ac:dyDescent="0.2">
      <c r="A48" s="1">
        <v>46</v>
      </c>
      <c r="B48" s="3" t="s">
        <v>124</v>
      </c>
      <c r="C48" s="1" t="s">
        <v>35</v>
      </c>
      <c r="D48" s="1">
        <v>15</v>
      </c>
      <c r="E48" s="1" t="s">
        <v>23</v>
      </c>
      <c r="F48" s="1" t="s">
        <v>24</v>
      </c>
      <c r="G48" s="1">
        <v>76</v>
      </c>
      <c r="H48" s="1">
        <v>6</v>
      </c>
      <c r="I48" s="1">
        <v>28.9</v>
      </c>
      <c r="J48" s="1">
        <v>0.63200000000000001</v>
      </c>
      <c r="K48" s="1">
        <v>44</v>
      </c>
      <c r="L48" s="1">
        <v>33</v>
      </c>
      <c r="M48" s="1">
        <v>1</v>
      </c>
      <c r="AF48" s="1">
        <v>2</v>
      </c>
      <c r="BU48" s="1">
        <v>191</v>
      </c>
    </row>
    <row r="49" spans="1:73" x14ac:dyDescent="0.2">
      <c r="A49" s="1">
        <v>47</v>
      </c>
      <c r="B49" s="3" t="s">
        <v>125</v>
      </c>
      <c r="C49" s="1" t="s">
        <v>35</v>
      </c>
      <c r="D49" s="1">
        <v>11</v>
      </c>
      <c r="E49" s="1" t="s">
        <v>23</v>
      </c>
      <c r="F49" s="1" t="s">
        <v>24</v>
      </c>
      <c r="G49" s="1">
        <v>81</v>
      </c>
      <c r="H49" s="1">
        <v>6</v>
      </c>
      <c r="I49" s="1">
        <v>27.2</v>
      </c>
      <c r="J49" s="1">
        <v>0.54200000000000004</v>
      </c>
      <c r="K49" s="1">
        <v>94</v>
      </c>
      <c r="M49" s="1">
        <v>1</v>
      </c>
      <c r="AF49" s="1">
        <v>1</v>
      </c>
      <c r="BU49" s="1">
        <v>190</v>
      </c>
    </row>
    <row r="50" spans="1:73" x14ac:dyDescent="0.2">
      <c r="A50" s="1">
        <v>48</v>
      </c>
      <c r="B50" s="3" t="s">
        <v>126</v>
      </c>
      <c r="C50" s="1" t="s">
        <v>127</v>
      </c>
      <c r="D50" s="1">
        <v>13</v>
      </c>
      <c r="E50" s="1" t="s">
        <v>349</v>
      </c>
      <c r="F50" s="1" t="s">
        <v>24</v>
      </c>
      <c r="G50" s="1">
        <v>49</v>
      </c>
      <c r="H50" s="1">
        <v>6</v>
      </c>
      <c r="I50" s="1">
        <v>42.9</v>
      </c>
      <c r="J50" s="1">
        <v>0.54400000000000004</v>
      </c>
      <c r="K50" s="1">
        <v>2</v>
      </c>
      <c r="L50" s="1">
        <v>52</v>
      </c>
      <c r="N50" s="1">
        <v>3</v>
      </c>
      <c r="X50" s="1">
        <v>3</v>
      </c>
      <c r="AD50" s="1">
        <v>2</v>
      </c>
      <c r="AK50" s="1">
        <v>4</v>
      </c>
      <c r="BU50" s="1">
        <v>189</v>
      </c>
    </row>
    <row r="51" spans="1:73" x14ac:dyDescent="0.2">
      <c r="A51" s="1">
        <v>49</v>
      </c>
      <c r="B51" s="3" t="s">
        <v>128</v>
      </c>
      <c r="C51" s="1" t="s">
        <v>116</v>
      </c>
      <c r="D51" s="1">
        <v>9</v>
      </c>
      <c r="E51" s="1" t="s">
        <v>23</v>
      </c>
      <c r="F51" s="1" t="s">
        <v>24</v>
      </c>
      <c r="G51" s="1">
        <v>27</v>
      </c>
      <c r="H51" s="1">
        <v>6</v>
      </c>
      <c r="I51" s="1">
        <v>40.700000000000003</v>
      </c>
      <c r="J51" s="1">
        <v>0.629</v>
      </c>
      <c r="K51" s="1">
        <v>18</v>
      </c>
      <c r="M51" s="1">
        <v>17</v>
      </c>
      <c r="AL51" s="1">
        <v>1</v>
      </c>
      <c r="AY51" s="1">
        <v>5</v>
      </c>
      <c r="BI51" s="1">
        <v>1</v>
      </c>
      <c r="BU51" s="1">
        <v>188</v>
      </c>
    </row>
    <row r="52" spans="1:73" x14ac:dyDescent="0.2">
      <c r="A52" s="1">
        <v>50</v>
      </c>
      <c r="B52" s="3" t="s">
        <v>130</v>
      </c>
      <c r="C52" s="1" t="s">
        <v>35</v>
      </c>
      <c r="D52" s="1">
        <v>7</v>
      </c>
      <c r="E52" s="1" t="s">
        <v>72</v>
      </c>
      <c r="F52" s="1" t="s">
        <v>24</v>
      </c>
      <c r="G52" s="1">
        <v>42</v>
      </c>
      <c r="H52" s="1">
        <v>6</v>
      </c>
      <c r="I52" s="1">
        <v>38.1</v>
      </c>
      <c r="J52" s="1">
        <v>0.65900000000000003</v>
      </c>
      <c r="K52" s="1">
        <v>26</v>
      </c>
      <c r="L52" s="1">
        <v>1</v>
      </c>
      <c r="M52" s="1">
        <v>1</v>
      </c>
      <c r="N52" s="1">
        <v>1</v>
      </c>
      <c r="S52" s="1">
        <v>4</v>
      </c>
      <c r="U52" s="1">
        <v>1</v>
      </c>
      <c r="Y52" s="1">
        <v>1</v>
      </c>
      <c r="AC52" s="1">
        <v>2</v>
      </c>
      <c r="AG52" s="1">
        <v>4</v>
      </c>
      <c r="AN52" s="1">
        <v>5</v>
      </c>
      <c r="AP52" s="1">
        <v>1</v>
      </c>
      <c r="BU52" s="1">
        <v>187</v>
      </c>
    </row>
    <row r="53" spans="1:73" x14ac:dyDescent="0.2">
      <c r="A53" s="1">
        <v>51</v>
      </c>
      <c r="B53" s="3" t="s">
        <v>131</v>
      </c>
      <c r="C53" s="1" t="s">
        <v>116</v>
      </c>
      <c r="D53" s="1">
        <v>10</v>
      </c>
      <c r="E53" s="1" t="s">
        <v>23</v>
      </c>
      <c r="F53" s="1" t="s">
        <v>24</v>
      </c>
      <c r="G53" s="1">
        <v>73</v>
      </c>
      <c r="H53" s="1">
        <v>6</v>
      </c>
      <c r="I53" s="1">
        <v>24.7</v>
      </c>
      <c r="J53" s="1">
        <v>0.67200000000000004</v>
      </c>
      <c r="K53" s="1">
        <v>72</v>
      </c>
      <c r="M53" s="1">
        <v>3</v>
      </c>
      <c r="AD53" s="1">
        <v>1</v>
      </c>
      <c r="AF53" s="1">
        <v>1</v>
      </c>
      <c r="BU53" s="1">
        <v>186</v>
      </c>
    </row>
    <row r="54" spans="1:73" x14ac:dyDescent="0.2">
      <c r="A54" s="1">
        <v>52</v>
      </c>
      <c r="B54" s="3" t="s">
        <v>132</v>
      </c>
      <c r="C54" s="1" t="s">
        <v>116</v>
      </c>
      <c r="D54" s="1">
        <v>8</v>
      </c>
      <c r="E54" s="1" t="s">
        <v>23</v>
      </c>
      <c r="F54" s="1" t="s">
        <v>24</v>
      </c>
      <c r="G54" s="1">
        <v>18</v>
      </c>
      <c r="H54" s="1">
        <v>6</v>
      </c>
      <c r="I54" s="1">
        <v>44.4</v>
      </c>
      <c r="J54" s="1">
        <v>0.54100000000000004</v>
      </c>
      <c r="K54" s="1">
        <v>11</v>
      </c>
      <c r="M54" s="1">
        <v>16</v>
      </c>
      <c r="AY54" s="1">
        <v>3</v>
      </c>
      <c r="BF54" s="1">
        <v>1</v>
      </c>
      <c r="BU54" s="1">
        <v>185</v>
      </c>
    </row>
    <row r="55" spans="1:73" x14ac:dyDescent="0.2">
      <c r="A55" s="1">
        <v>53</v>
      </c>
      <c r="B55" s="3" t="s">
        <v>133</v>
      </c>
      <c r="C55" s="1" t="s">
        <v>134</v>
      </c>
      <c r="D55" s="1">
        <v>10</v>
      </c>
      <c r="E55" s="1" t="s">
        <v>349</v>
      </c>
      <c r="F55" s="1" t="s">
        <v>24</v>
      </c>
      <c r="G55" s="1">
        <v>84</v>
      </c>
      <c r="H55" s="1">
        <v>5</v>
      </c>
      <c r="I55" s="1">
        <v>51.2</v>
      </c>
      <c r="J55" s="1">
        <v>0.48899999999999999</v>
      </c>
      <c r="K55" s="1">
        <v>12</v>
      </c>
      <c r="L55" s="1">
        <v>83</v>
      </c>
      <c r="N55" s="1">
        <v>2</v>
      </c>
      <c r="X55" s="1">
        <v>2</v>
      </c>
      <c r="AD55" s="1">
        <v>1</v>
      </c>
      <c r="AQ55" s="1">
        <v>1</v>
      </c>
      <c r="BU55" s="1">
        <v>184</v>
      </c>
    </row>
    <row r="56" spans="1:73" x14ac:dyDescent="0.2">
      <c r="A56" s="1">
        <v>54</v>
      </c>
      <c r="B56" s="3" t="s">
        <v>135</v>
      </c>
      <c r="C56" s="1" t="s">
        <v>35</v>
      </c>
      <c r="D56" s="1">
        <v>12</v>
      </c>
      <c r="E56" s="1" t="s">
        <v>26</v>
      </c>
      <c r="F56" s="1" t="s">
        <v>24</v>
      </c>
      <c r="G56" s="1">
        <v>26</v>
      </c>
      <c r="H56" s="1">
        <v>5</v>
      </c>
      <c r="I56" s="1">
        <v>50</v>
      </c>
      <c r="J56" s="1">
        <v>0.52900000000000003</v>
      </c>
      <c r="K56" s="1">
        <v>7</v>
      </c>
      <c r="L56" s="1">
        <v>16</v>
      </c>
      <c r="S56" s="1">
        <v>1</v>
      </c>
      <c r="Y56" s="1">
        <v>1</v>
      </c>
      <c r="AL56" s="1">
        <v>3</v>
      </c>
      <c r="BU56" s="1">
        <v>183</v>
      </c>
    </row>
    <row r="57" spans="1:73" x14ac:dyDescent="0.2">
      <c r="A57" s="1">
        <v>55</v>
      </c>
      <c r="B57" s="3" t="s">
        <v>136</v>
      </c>
      <c r="C57" s="1" t="s">
        <v>137</v>
      </c>
      <c r="D57" s="1">
        <v>9</v>
      </c>
      <c r="E57" s="1" t="s">
        <v>26</v>
      </c>
      <c r="F57" s="1" t="s">
        <v>111</v>
      </c>
      <c r="G57" s="1">
        <v>37</v>
      </c>
      <c r="H57" s="1">
        <v>5</v>
      </c>
      <c r="I57" s="1">
        <v>45.9</v>
      </c>
      <c r="J57" s="1">
        <v>0.64300000000000002</v>
      </c>
      <c r="K57" s="1">
        <v>18</v>
      </c>
      <c r="M57" s="1">
        <v>4</v>
      </c>
      <c r="AI57" s="1">
        <v>1</v>
      </c>
      <c r="AL57" s="1">
        <v>1</v>
      </c>
      <c r="AV57" s="1">
        <v>13</v>
      </c>
      <c r="BF57" s="1">
        <v>1</v>
      </c>
      <c r="BU57" s="1">
        <v>182</v>
      </c>
    </row>
    <row r="58" spans="1:73" x14ac:dyDescent="0.2">
      <c r="A58" s="1">
        <v>56</v>
      </c>
      <c r="B58" s="3" t="s">
        <v>138</v>
      </c>
      <c r="C58" s="1" t="s">
        <v>59</v>
      </c>
      <c r="D58" s="1">
        <v>13</v>
      </c>
      <c r="E58" s="1" t="s">
        <v>349</v>
      </c>
      <c r="F58" s="1" t="s">
        <v>24</v>
      </c>
      <c r="G58" s="1">
        <v>55</v>
      </c>
      <c r="H58" s="1">
        <v>5</v>
      </c>
      <c r="I58" s="1">
        <v>40</v>
      </c>
      <c r="J58" s="1">
        <v>0.58699999999999997</v>
      </c>
      <c r="K58" s="1">
        <v>2</v>
      </c>
      <c r="L58" s="1">
        <v>37</v>
      </c>
      <c r="N58" s="1">
        <v>5</v>
      </c>
      <c r="Y58" s="1">
        <v>3</v>
      </c>
      <c r="AA58" s="1">
        <v>1</v>
      </c>
      <c r="AB58" s="1">
        <v>2</v>
      </c>
      <c r="AE58" s="1">
        <v>3</v>
      </c>
      <c r="AK58" s="1">
        <v>1</v>
      </c>
      <c r="AR58" s="1">
        <v>7</v>
      </c>
      <c r="BU58" s="1">
        <v>181</v>
      </c>
    </row>
    <row r="59" spans="1:73" x14ac:dyDescent="0.2">
      <c r="A59" s="1">
        <v>57</v>
      </c>
      <c r="B59" s="3" t="s">
        <v>139</v>
      </c>
      <c r="C59" s="1" t="s">
        <v>116</v>
      </c>
      <c r="D59" s="1">
        <v>6</v>
      </c>
      <c r="E59" s="1" t="s">
        <v>72</v>
      </c>
      <c r="F59" s="1" t="s">
        <v>24</v>
      </c>
      <c r="G59" s="1">
        <v>38</v>
      </c>
      <c r="H59" s="1">
        <v>5</v>
      </c>
      <c r="I59" s="1">
        <v>34.200000000000003</v>
      </c>
      <c r="J59" s="1">
        <v>0.75600000000000001</v>
      </c>
      <c r="K59" s="1">
        <v>4</v>
      </c>
      <c r="M59" s="1">
        <v>2</v>
      </c>
      <c r="AA59" s="1">
        <v>1</v>
      </c>
      <c r="AB59" s="1">
        <v>26</v>
      </c>
      <c r="AE59" s="1">
        <v>1</v>
      </c>
      <c r="AN59" s="1">
        <v>7</v>
      </c>
      <c r="BU59" s="1">
        <v>180</v>
      </c>
    </row>
    <row r="60" spans="1:73" x14ac:dyDescent="0.2">
      <c r="A60" s="1">
        <v>58</v>
      </c>
      <c r="B60" s="3" t="s">
        <v>140</v>
      </c>
      <c r="C60" s="1" t="s">
        <v>35</v>
      </c>
      <c r="D60" s="1">
        <v>15</v>
      </c>
      <c r="E60" s="1" t="s">
        <v>23</v>
      </c>
      <c r="F60" s="1" t="s">
        <v>111</v>
      </c>
      <c r="G60" s="1">
        <v>37</v>
      </c>
      <c r="H60" s="1">
        <v>5</v>
      </c>
      <c r="I60" s="1">
        <v>43.2</v>
      </c>
      <c r="J60" s="1">
        <v>0.40100000000000002</v>
      </c>
      <c r="K60" s="1">
        <v>37</v>
      </c>
      <c r="BU60" s="1">
        <v>179</v>
      </c>
    </row>
    <row r="61" spans="1:73" x14ac:dyDescent="0.2">
      <c r="A61" s="1">
        <v>59</v>
      </c>
      <c r="B61" s="3" t="s">
        <v>141</v>
      </c>
      <c r="C61" s="1" t="s">
        <v>35</v>
      </c>
      <c r="D61" s="1">
        <v>13</v>
      </c>
      <c r="E61" s="1" t="s">
        <v>23</v>
      </c>
      <c r="F61" s="1" t="s">
        <v>24</v>
      </c>
      <c r="G61" s="1">
        <v>63</v>
      </c>
      <c r="H61" s="1">
        <v>5</v>
      </c>
      <c r="I61" s="1">
        <v>23.8</v>
      </c>
      <c r="J61" s="1">
        <v>0.66400000000000003</v>
      </c>
      <c r="K61" s="1">
        <v>48</v>
      </c>
      <c r="L61" s="1">
        <v>5</v>
      </c>
      <c r="M61" s="1">
        <v>2</v>
      </c>
      <c r="Q61" s="1">
        <v>13</v>
      </c>
      <c r="AF61" s="1">
        <v>1</v>
      </c>
      <c r="BU61" s="1">
        <v>178</v>
      </c>
    </row>
    <row r="62" spans="1:73" x14ac:dyDescent="0.2">
      <c r="A62" s="1">
        <v>60</v>
      </c>
      <c r="B62" s="3" t="s">
        <v>142</v>
      </c>
      <c r="C62" s="1" t="s">
        <v>35</v>
      </c>
      <c r="D62" s="1">
        <v>9</v>
      </c>
      <c r="E62" s="1" t="s">
        <v>23</v>
      </c>
      <c r="F62" s="1" t="s">
        <v>24</v>
      </c>
      <c r="G62" s="1">
        <v>58</v>
      </c>
      <c r="H62" s="1">
        <v>5</v>
      </c>
      <c r="I62" s="1">
        <v>48.3</v>
      </c>
      <c r="J62" s="1">
        <v>0.36899999999999999</v>
      </c>
      <c r="K62" s="1">
        <v>49</v>
      </c>
      <c r="L62" s="1">
        <v>8</v>
      </c>
      <c r="M62" s="1">
        <v>1</v>
      </c>
      <c r="O62" s="1">
        <v>1</v>
      </c>
      <c r="BU62" s="1">
        <v>177</v>
      </c>
    </row>
    <row r="63" spans="1:73" x14ac:dyDescent="0.2">
      <c r="A63" s="1">
        <v>61</v>
      </c>
      <c r="B63" s="3" t="s">
        <v>143</v>
      </c>
      <c r="C63" s="1" t="s">
        <v>59</v>
      </c>
      <c r="D63" s="1">
        <v>12</v>
      </c>
      <c r="E63" s="1" t="s">
        <v>349</v>
      </c>
      <c r="F63" s="1" t="s">
        <v>24</v>
      </c>
      <c r="G63" s="1">
        <v>78</v>
      </c>
      <c r="H63" s="1">
        <v>5</v>
      </c>
      <c r="I63" s="1">
        <v>30.8</v>
      </c>
      <c r="J63" s="1">
        <v>0.50600000000000001</v>
      </c>
      <c r="L63" s="1">
        <v>79</v>
      </c>
      <c r="AF63" s="1">
        <v>1</v>
      </c>
      <c r="AR63" s="1">
        <v>1</v>
      </c>
      <c r="AT63" s="1">
        <v>1</v>
      </c>
      <c r="BU63" s="1">
        <v>176</v>
      </c>
    </row>
    <row r="64" spans="1:73" x14ac:dyDescent="0.2">
      <c r="A64" s="1">
        <v>62</v>
      </c>
      <c r="B64" s="3" t="s">
        <v>144</v>
      </c>
      <c r="C64" s="1" t="s">
        <v>35</v>
      </c>
      <c r="D64" s="1">
        <v>10</v>
      </c>
      <c r="E64" s="1" t="s">
        <v>72</v>
      </c>
      <c r="F64" s="1" t="s">
        <v>24</v>
      </c>
      <c r="G64" s="1">
        <v>37</v>
      </c>
      <c r="H64" s="1">
        <v>5</v>
      </c>
      <c r="I64" s="1">
        <v>56.8</v>
      </c>
      <c r="J64" s="1">
        <v>0.623</v>
      </c>
      <c r="K64" s="1">
        <v>32</v>
      </c>
      <c r="L64" s="1">
        <v>4</v>
      </c>
      <c r="M64" s="1">
        <v>1</v>
      </c>
      <c r="AN64" s="1">
        <v>1</v>
      </c>
      <c r="BU64" s="1">
        <v>175</v>
      </c>
    </row>
    <row r="65" spans="1:73" x14ac:dyDescent="0.2">
      <c r="A65" s="1">
        <v>63</v>
      </c>
      <c r="B65" s="3" t="s">
        <v>145</v>
      </c>
      <c r="C65" s="1" t="s">
        <v>116</v>
      </c>
      <c r="D65" s="1">
        <v>7</v>
      </c>
      <c r="E65" s="1" t="s">
        <v>349</v>
      </c>
      <c r="F65" s="1" t="s">
        <v>24</v>
      </c>
      <c r="G65" s="1">
        <v>19</v>
      </c>
      <c r="H65" s="1">
        <v>5</v>
      </c>
      <c r="I65" s="1">
        <v>73.7</v>
      </c>
      <c r="J65" s="1">
        <v>0.59399999999999997</v>
      </c>
      <c r="L65" s="1">
        <v>21</v>
      </c>
      <c r="AR65" s="1">
        <v>1</v>
      </c>
      <c r="BU65" s="1">
        <v>174</v>
      </c>
    </row>
    <row r="66" spans="1:73" x14ac:dyDescent="0.2">
      <c r="A66" s="1">
        <v>64</v>
      </c>
      <c r="B66" s="3" t="s">
        <v>146</v>
      </c>
      <c r="C66" s="1" t="s">
        <v>35</v>
      </c>
      <c r="D66" s="1">
        <v>13</v>
      </c>
      <c r="E66" s="1" t="s">
        <v>23</v>
      </c>
      <c r="F66" s="1" t="s">
        <v>24</v>
      </c>
      <c r="G66" s="1">
        <v>91</v>
      </c>
      <c r="H66" s="1">
        <v>5</v>
      </c>
      <c r="I66" s="1">
        <v>12.1</v>
      </c>
      <c r="J66" s="1">
        <v>0.66</v>
      </c>
      <c r="K66" s="1">
        <v>93</v>
      </c>
      <c r="L66" s="1">
        <v>1</v>
      </c>
      <c r="M66" s="1">
        <v>2</v>
      </c>
      <c r="AF66" s="1">
        <v>1</v>
      </c>
      <c r="BU66" s="1">
        <v>173</v>
      </c>
    </row>
    <row r="67" spans="1:73" x14ac:dyDescent="0.2">
      <c r="A67" s="1">
        <v>65</v>
      </c>
      <c r="B67" s="3" t="s">
        <v>147</v>
      </c>
      <c r="C67" s="1" t="s">
        <v>35</v>
      </c>
      <c r="D67" s="1">
        <v>14</v>
      </c>
      <c r="E67" s="1" t="s">
        <v>23</v>
      </c>
      <c r="F67" s="1" t="s">
        <v>24</v>
      </c>
      <c r="G67" s="1">
        <v>93</v>
      </c>
      <c r="H67" s="1">
        <v>5</v>
      </c>
      <c r="I67" s="1">
        <v>18.3</v>
      </c>
      <c r="J67" s="1">
        <v>0.67300000000000004</v>
      </c>
      <c r="K67" s="1">
        <v>89</v>
      </c>
      <c r="L67" s="1">
        <v>4</v>
      </c>
      <c r="M67" s="1">
        <v>2</v>
      </c>
      <c r="AL67" s="1">
        <v>1</v>
      </c>
      <c r="BU67" s="1">
        <v>172</v>
      </c>
    </row>
    <row r="68" spans="1:73" x14ac:dyDescent="0.2">
      <c r="A68" s="1">
        <v>66</v>
      </c>
      <c r="B68" s="3" t="s">
        <v>148</v>
      </c>
      <c r="C68" s="1" t="s">
        <v>59</v>
      </c>
      <c r="D68" s="1">
        <v>13</v>
      </c>
      <c r="E68" s="1" t="s">
        <v>349</v>
      </c>
      <c r="F68" s="1" t="s">
        <v>24</v>
      </c>
      <c r="G68" s="1">
        <v>42</v>
      </c>
      <c r="H68" s="1">
        <v>5</v>
      </c>
      <c r="I68" s="1">
        <v>28.6</v>
      </c>
      <c r="J68" s="1">
        <v>0.47399999999999998</v>
      </c>
      <c r="L68" s="1">
        <v>34</v>
      </c>
      <c r="N68" s="1">
        <v>5</v>
      </c>
      <c r="AF68" s="1">
        <v>1</v>
      </c>
      <c r="AR68" s="1">
        <v>8</v>
      </c>
      <c r="BJ68" s="1">
        <v>1</v>
      </c>
      <c r="BU68" s="1">
        <v>171</v>
      </c>
    </row>
    <row r="69" spans="1:73" x14ac:dyDescent="0.2">
      <c r="A69" s="1">
        <v>67</v>
      </c>
      <c r="B69" s="3" t="s">
        <v>150</v>
      </c>
      <c r="C69" s="1" t="s">
        <v>116</v>
      </c>
      <c r="D69" s="1">
        <v>14</v>
      </c>
      <c r="E69" s="1" t="s">
        <v>23</v>
      </c>
      <c r="F69" s="1" t="s">
        <v>24</v>
      </c>
      <c r="G69" s="1">
        <v>39</v>
      </c>
      <c r="H69" s="1">
        <v>5</v>
      </c>
      <c r="I69" s="1">
        <v>35.9</v>
      </c>
      <c r="J69" s="1">
        <v>0.499</v>
      </c>
      <c r="K69" s="1">
        <v>39</v>
      </c>
      <c r="AD69" s="1">
        <v>1</v>
      </c>
      <c r="BU69" s="1">
        <v>170</v>
      </c>
    </row>
    <row r="70" spans="1:73" x14ac:dyDescent="0.2">
      <c r="A70" s="1">
        <v>68</v>
      </c>
      <c r="B70" s="3" t="s">
        <v>151</v>
      </c>
      <c r="C70" s="1" t="s">
        <v>152</v>
      </c>
      <c r="D70" s="1">
        <v>10</v>
      </c>
      <c r="E70" s="1" t="s">
        <v>349</v>
      </c>
      <c r="F70" s="1" t="s">
        <v>24</v>
      </c>
      <c r="G70" s="1">
        <v>35</v>
      </c>
      <c r="H70" s="1">
        <v>5</v>
      </c>
      <c r="I70" s="1">
        <v>34.299999999999997</v>
      </c>
      <c r="J70" s="1">
        <v>0.54600000000000004</v>
      </c>
      <c r="K70" s="1">
        <v>1</v>
      </c>
      <c r="L70" s="1">
        <v>14</v>
      </c>
      <c r="N70" s="1">
        <v>1</v>
      </c>
      <c r="AB70" s="1">
        <v>11</v>
      </c>
      <c r="AE70" s="1">
        <v>4</v>
      </c>
      <c r="AG70" s="1">
        <v>1</v>
      </c>
      <c r="BU70" s="1">
        <v>169</v>
      </c>
    </row>
    <row r="71" spans="1:73" x14ac:dyDescent="0.2">
      <c r="A71" s="1">
        <v>69</v>
      </c>
      <c r="B71" s="3" t="s">
        <v>153</v>
      </c>
      <c r="C71" s="1" t="s">
        <v>35</v>
      </c>
      <c r="D71" s="1">
        <v>13</v>
      </c>
      <c r="E71" s="1" t="s">
        <v>23</v>
      </c>
      <c r="F71" s="1" t="s">
        <v>24</v>
      </c>
      <c r="G71" s="1">
        <v>54</v>
      </c>
      <c r="H71" s="1">
        <v>5</v>
      </c>
      <c r="I71" s="1">
        <v>29.6</v>
      </c>
      <c r="J71" s="1">
        <v>0.53800000000000003</v>
      </c>
      <c r="K71" s="1">
        <v>59</v>
      </c>
      <c r="L71" s="1">
        <v>1</v>
      </c>
      <c r="BU71" s="1">
        <v>168</v>
      </c>
    </row>
    <row r="72" spans="1:73" x14ac:dyDescent="0.2">
      <c r="A72" s="1">
        <v>70</v>
      </c>
      <c r="B72" s="3" t="s">
        <v>154</v>
      </c>
      <c r="C72" s="1" t="s">
        <v>68</v>
      </c>
      <c r="D72" s="1">
        <v>7</v>
      </c>
      <c r="E72" s="1" t="s">
        <v>26</v>
      </c>
      <c r="F72" s="1" t="s">
        <v>24</v>
      </c>
      <c r="G72" s="1">
        <v>16</v>
      </c>
      <c r="H72" s="1">
        <v>5</v>
      </c>
      <c r="I72" s="1">
        <v>68.8</v>
      </c>
      <c r="J72" s="1">
        <v>0.34100000000000003</v>
      </c>
      <c r="M72" s="1">
        <v>22</v>
      </c>
      <c r="BU72" s="1">
        <v>167</v>
      </c>
    </row>
    <row r="73" spans="1:73" x14ac:dyDescent="0.2">
      <c r="A73" s="1">
        <v>71</v>
      </c>
      <c r="B73" s="3" t="s">
        <v>155</v>
      </c>
      <c r="C73" s="1" t="s">
        <v>35</v>
      </c>
      <c r="D73" s="1">
        <v>13</v>
      </c>
      <c r="E73" s="1" t="s">
        <v>23</v>
      </c>
      <c r="F73" s="1" t="s">
        <v>24</v>
      </c>
      <c r="G73" s="1">
        <v>65</v>
      </c>
      <c r="H73" s="1">
        <v>5</v>
      </c>
      <c r="I73" s="1">
        <v>23.1</v>
      </c>
      <c r="J73" s="1">
        <v>0.55700000000000005</v>
      </c>
      <c r="K73" s="1">
        <v>63</v>
      </c>
      <c r="L73" s="1">
        <v>3</v>
      </c>
      <c r="M73" s="1">
        <v>1</v>
      </c>
      <c r="O73" s="1">
        <v>1</v>
      </c>
      <c r="AF73" s="1">
        <v>1</v>
      </c>
      <c r="AN73" s="1">
        <v>1</v>
      </c>
      <c r="BU73" s="1">
        <v>166</v>
      </c>
    </row>
    <row r="74" spans="1:73" x14ac:dyDescent="0.2">
      <c r="A74" s="1">
        <v>72</v>
      </c>
      <c r="B74" s="3" t="s">
        <v>156</v>
      </c>
      <c r="C74" s="1" t="s">
        <v>39</v>
      </c>
      <c r="D74" s="1">
        <v>13</v>
      </c>
      <c r="E74" s="1" t="s">
        <v>26</v>
      </c>
      <c r="F74" s="1" t="s">
        <v>111</v>
      </c>
      <c r="G74" s="1">
        <v>42</v>
      </c>
      <c r="H74" s="1">
        <v>4</v>
      </c>
      <c r="I74" s="1">
        <v>52.4</v>
      </c>
      <c r="J74" s="1">
        <v>0.33400000000000002</v>
      </c>
      <c r="K74" s="1">
        <v>24</v>
      </c>
      <c r="L74" s="1">
        <v>1</v>
      </c>
      <c r="P74" s="1">
        <v>3</v>
      </c>
      <c r="T74" s="1">
        <v>12</v>
      </c>
      <c r="AU74" s="1">
        <v>2</v>
      </c>
      <c r="BU74" s="1">
        <v>165</v>
      </c>
    </row>
    <row r="75" spans="1:73" x14ac:dyDescent="0.2">
      <c r="A75" s="1">
        <v>73</v>
      </c>
      <c r="B75" s="3" t="s">
        <v>157</v>
      </c>
      <c r="C75" s="1" t="s">
        <v>152</v>
      </c>
      <c r="D75" s="1">
        <v>13</v>
      </c>
      <c r="E75" s="1" t="s">
        <v>23</v>
      </c>
      <c r="F75" s="1" t="s">
        <v>158</v>
      </c>
      <c r="G75" s="1">
        <v>21</v>
      </c>
      <c r="H75" s="1">
        <v>4</v>
      </c>
      <c r="I75" s="1">
        <v>33.299999999999997</v>
      </c>
      <c r="J75" s="1">
        <v>0.60399999999999998</v>
      </c>
      <c r="K75" s="1">
        <v>24</v>
      </c>
      <c r="AK75" s="1">
        <v>1</v>
      </c>
      <c r="BU75" s="1">
        <v>164</v>
      </c>
    </row>
    <row r="76" spans="1:73" x14ac:dyDescent="0.2">
      <c r="A76" s="1">
        <v>74</v>
      </c>
      <c r="B76" s="3" t="s">
        <v>159</v>
      </c>
      <c r="C76" s="1" t="s">
        <v>68</v>
      </c>
      <c r="D76" s="1">
        <v>8</v>
      </c>
      <c r="E76" s="1" t="s">
        <v>26</v>
      </c>
      <c r="F76" s="1" t="s">
        <v>24</v>
      </c>
      <c r="G76" s="1">
        <v>15</v>
      </c>
      <c r="H76" s="1">
        <v>4</v>
      </c>
      <c r="I76" s="1">
        <v>66.7</v>
      </c>
      <c r="J76" s="1">
        <v>0.315</v>
      </c>
      <c r="K76" s="1">
        <v>1</v>
      </c>
      <c r="M76" s="1">
        <v>15</v>
      </c>
      <c r="BD76" s="1">
        <v>1</v>
      </c>
      <c r="BU76" s="1">
        <v>163</v>
      </c>
    </row>
    <row r="77" spans="1:73" x14ac:dyDescent="0.2">
      <c r="A77" s="1">
        <v>75</v>
      </c>
      <c r="B77" s="3" t="s">
        <v>160</v>
      </c>
      <c r="C77" s="1" t="s">
        <v>22</v>
      </c>
      <c r="D77" s="1">
        <v>22</v>
      </c>
      <c r="E77" s="1" t="s">
        <v>26</v>
      </c>
      <c r="F77" s="1" t="s">
        <v>24</v>
      </c>
      <c r="G77" s="1">
        <v>32</v>
      </c>
      <c r="H77" s="1">
        <v>4</v>
      </c>
      <c r="I77" s="1">
        <v>53.1</v>
      </c>
      <c r="J77" s="1">
        <v>0.64500000000000002</v>
      </c>
      <c r="K77" s="1">
        <v>21</v>
      </c>
      <c r="L77" s="1">
        <v>1</v>
      </c>
      <c r="M77" s="1">
        <v>6</v>
      </c>
      <c r="T77" s="1">
        <v>1</v>
      </c>
      <c r="X77" s="1">
        <v>1</v>
      </c>
      <c r="AI77" s="1">
        <v>1</v>
      </c>
      <c r="AV77" s="1">
        <v>7</v>
      </c>
      <c r="BF77" s="1">
        <v>1</v>
      </c>
      <c r="BU77" s="1">
        <v>162</v>
      </c>
    </row>
    <row r="78" spans="1:73" x14ac:dyDescent="0.2">
      <c r="A78" s="1">
        <v>76</v>
      </c>
      <c r="B78" s="3" t="s">
        <v>161</v>
      </c>
      <c r="C78" s="1" t="s">
        <v>59</v>
      </c>
      <c r="D78" s="1">
        <v>12</v>
      </c>
      <c r="E78" s="1" t="s">
        <v>349</v>
      </c>
      <c r="F78" s="1" t="s">
        <v>24</v>
      </c>
      <c r="G78" s="1">
        <v>54</v>
      </c>
      <c r="H78" s="1">
        <v>4</v>
      </c>
      <c r="I78" s="1">
        <v>31.5</v>
      </c>
      <c r="J78" s="1">
        <v>0.57999999999999996</v>
      </c>
      <c r="K78" s="1">
        <v>1</v>
      </c>
      <c r="AA78" s="1">
        <v>7</v>
      </c>
      <c r="AB78" s="1">
        <v>38</v>
      </c>
      <c r="AE78" s="1">
        <v>2</v>
      </c>
      <c r="AF78" s="1">
        <v>1</v>
      </c>
      <c r="BU78" s="1">
        <v>161</v>
      </c>
    </row>
    <row r="79" spans="1:73" x14ac:dyDescent="0.2">
      <c r="A79" s="1">
        <v>77</v>
      </c>
      <c r="B79" s="3" t="s">
        <v>162</v>
      </c>
      <c r="C79" s="1" t="s">
        <v>116</v>
      </c>
      <c r="D79" s="1">
        <v>6</v>
      </c>
      <c r="E79" s="1" t="s">
        <v>26</v>
      </c>
      <c r="F79" s="1" t="s">
        <v>24</v>
      </c>
      <c r="G79" s="1">
        <v>23</v>
      </c>
      <c r="H79" s="1">
        <v>4</v>
      </c>
      <c r="I79" s="1">
        <v>56.5</v>
      </c>
      <c r="J79" s="1">
        <v>0.28199999999999997</v>
      </c>
      <c r="K79" s="1">
        <v>1</v>
      </c>
      <c r="M79" s="1">
        <v>26</v>
      </c>
      <c r="X79" s="1">
        <v>2</v>
      </c>
      <c r="AD79" s="1">
        <v>1</v>
      </c>
      <c r="BU79" s="1">
        <v>160</v>
      </c>
    </row>
    <row r="80" spans="1:73" x14ac:dyDescent="0.2">
      <c r="A80" s="1">
        <v>78</v>
      </c>
      <c r="B80" s="3" t="s">
        <v>163</v>
      </c>
      <c r="C80" s="1" t="s">
        <v>127</v>
      </c>
      <c r="D80" s="1">
        <v>8</v>
      </c>
      <c r="E80" s="1" t="s">
        <v>26</v>
      </c>
      <c r="F80" s="1" t="s">
        <v>24</v>
      </c>
      <c r="G80" s="1">
        <v>14</v>
      </c>
      <c r="H80" s="1">
        <v>4</v>
      </c>
      <c r="I80" s="1">
        <v>64.3</v>
      </c>
      <c r="J80" s="1">
        <v>0.35299999999999998</v>
      </c>
      <c r="K80" s="1">
        <v>16</v>
      </c>
      <c r="L80" s="1">
        <v>7</v>
      </c>
      <c r="O80" s="1">
        <v>2</v>
      </c>
      <c r="BK80" s="1">
        <v>1</v>
      </c>
      <c r="BU80" s="1">
        <v>159</v>
      </c>
    </row>
    <row r="81" spans="1:73" x14ac:dyDescent="0.2">
      <c r="A81" s="1">
        <v>79</v>
      </c>
      <c r="B81" s="10" t="s">
        <v>165</v>
      </c>
      <c r="C81" s="1" t="s">
        <v>127</v>
      </c>
      <c r="D81" s="1">
        <v>13</v>
      </c>
      <c r="E81" s="1" t="s">
        <v>26</v>
      </c>
      <c r="F81" s="1" t="s">
        <v>24</v>
      </c>
      <c r="G81" s="1">
        <v>58</v>
      </c>
      <c r="H81" s="1">
        <v>4</v>
      </c>
      <c r="I81" s="1">
        <v>20.7</v>
      </c>
      <c r="J81" s="1">
        <v>0.28000000000000003</v>
      </c>
      <c r="K81" s="1">
        <v>13</v>
      </c>
      <c r="L81" s="1">
        <v>6</v>
      </c>
      <c r="M81" s="1">
        <v>4</v>
      </c>
      <c r="N81" s="1">
        <v>1</v>
      </c>
      <c r="O81" s="1">
        <v>33</v>
      </c>
      <c r="AH81" s="1">
        <v>7</v>
      </c>
      <c r="AR81" s="1">
        <v>1</v>
      </c>
      <c r="BU81" s="1">
        <v>158</v>
      </c>
    </row>
    <row r="82" spans="1:73" x14ac:dyDescent="0.2">
      <c r="A82" s="1">
        <v>80</v>
      </c>
      <c r="B82" s="3" t="s">
        <v>166</v>
      </c>
      <c r="C82" s="1" t="s">
        <v>167</v>
      </c>
      <c r="D82" s="1">
        <v>23</v>
      </c>
      <c r="E82" s="1" t="s">
        <v>26</v>
      </c>
      <c r="F82" s="1" t="s">
        <v>168</v>
      </c>
      <c r="G82" s="1">
        <v>22</v>
      </c>
      <c r="H82" s="1">
        <v>4</v>
      </c>
      <c r="I82" s="1">
        <v>50</v>
      </c>
      <c r="J82" s="1">
        <v>0.433</v>
      </c>
      <c r="M82" s="1">
        <v>4</v>
      </c>
      <c r="O82" s="1">
        <v>1</v>
      </c>
      <c r="P82" s="1">
        <v>18</v>
      </c>
      <c r="BU82" s="1">
        <v>157</v>
      </c>
    </row>
    <row r="83" spans="1:73" x14ac:dyDescent="0.2">
      <c r="A83" s="1">
        <v>81</v>
      </c>
      <c r="B83" s="3" t="s">
        <v>169</v>
      </c>
      <c r="C83" s="1" t="s">
        <v>170</v>
      </c>
      <c r="D83" s="1">
        <v>14</v>
      </c>
      <c r="E83" s="1" t="s">
        <v>26</v>
      </c>
      <c r="F83" s="1" t="s">
        <v>24</v>
      </c>
      <c r="G83" s="1">
        <v>65</v>
      </c>
      <c r="H83" s="11">
        <v>4</v>
      </c>
      <c r="I83" s="1">
        <v>27.7</v>
      </c>
      <c r="J83" s="1">
        <v>0.39400000000000002</v>
      </c>
      <c r="K83" s="1">
        <v>11</v>
      </c>
      <c r="L83" s="1">
        <v>43</v>
      </c>
      <c r="M83" s="1">
        <v>1</v>
      </c>
      <c r="O83" s="1">
        <v>15</v>
      </c>
      <c r="X83" s="1">
        <v>1</v>
      </c>
      <c r="AD83" s="1">
        <v>1</v>
      </c>
      <c r="BU83" s="1">
        <v>156</v>
      </c>
    </row>
    <row r="84" spans="1:73" x14ac:dyDescent="0.2">
      <c r="A84" s="1">
        <v>82</v>
      </c>
      <c r="B84" s="3" t="s">
        <v>171</v>
      </c>
      <c r="C84" s="8" t="s">
        <v>358</v>
      </c>
      <c r="D84" s="1">
        <v>15</v>
      </c>
      <c r="E84" s="1" t="s">
        <v>349</v>
      </c>
      <c r="F84" s="1" t="s">
        <v>24</v>
      </c>
      <c r="G84" s="1">
        <v>65</v>
      </c>
      <c r="H84" s="1">
        <v>4</v>
      </c>
      <c r="I84" s="1">
        <v>25.9</v>
      </c>
      <c r="J84" s="1">
        <v>0.46800000000000003</v>
      </c>
      <c r="K84" s="1">
        <v>31</v>
      </c>
      <c r="L84" s="1">
        <v>15</v>
      </c>
      <c r="M84" s="1">
        <v>2</v>
      </c>
      <c r="N84" s="1">
        <v>7</v>
      </c>
      <c r="AA84" s="1">
        <v>2</v>
      </c>
      <c r="AE84" s="1">
        <v>1</v>
      </c>
      <c r="AR84" s="1">
        <v>2</v>
      </c>
      <c r="BU84" s="1">
        <v>155</v>
      </c>
    </row>
    <row r="85" spans="1:73" x14ac:dyDescent="0.2">
      <c r="A85" s="1">
        <v>83</v>
      </c>
      <c r="B85" s="3" t="s">
        <v>172</v>
      </c>
      <c r="C85" s="1" t="s">
        <v>59</v>
      </c>
      <c r="D85" s="1">
        <v>6</v>
      </c>
      <c r="E85" s="1" t="s">
        <v>26</v>
      </c>
      <c r="F85" s="1" t="s">
        <v>24</v>
      </c>
      <c r="G85" s="1">
        <v>12</v>
      </c>
      <c r="H85" s="1">
        <v>4</v>
      </c>
      <c r="I85" s="1">
        <v>58.3</v>
      </c>
      <c r="J85" s="1">
        <v>0.40400000000000003</v>
      </c>
      <c r="K85" s="1">
        <v>4</v>
      </c>
      <c r="M85" s="1">
        <v>6</v>
      </c>
      <c r="AD85" s="1">
        <v>2</v>
      </c>
      <c r="AH85" s="1">
        <v>5</v>
      </c>
      <c r="BU85" s="1">
        <v>154</v>
      </c>
    </row>
    <row r="86" spans="1:73" x14ac:dyDescent="0.2">
      <c r="A86" s="1">
        <v>84</v>
      </c>
      <c r="B86" s="3" t="s">
        <v>173</v>
      </c>
      <c r="C86" s="1" t="s">
        <v>174</v>
      </c>
      <c r="D86" s="1">
        <v>7</v>
      </c>
      <c r="E86" s="1" t="s">
        <v>26</v>
      </c>
      <c r="F86" s="1" t="s">
        <v>24</v>
      </c>
      <c r="G86" s="1">
        <v>62</v>
      </c>
      <c r="H86" s="1">
        <v>4</v>
      </c>
      <c r="I86" s="1">
        <v>19.399999999999999</v>
      </c>
      <c r="J86" s="1">
        <v>0.28399999999999997</v>
      </c>
      <c r="K86" s="1">
        <v>14</v>
      </c>
      <c r="M86" s="1">
        <v>27</v>
      </c>
      <c r="N86" s="1">
        <v>1</v>
      </c>
      <c r="P86" s="1">
        <v>9</v>
      </c>
      <c r="Q86" s="1">
        <v>1</v>
      </c>
      <c r="T86" s="1">
        <v>23</v>
      </c>
      <c r="BD86" s="1">
        <v>1</v>
      </c>
      <c r="BU86" s="1">
        <v>153</v>
      </c>
    </row>
    <row r="87" spans="1:73" x14ac:dyDescent="0.2">
      <c r="A87" s="1">
        <v>85</v>
      </c>
      <c r="B87" s="3" t="s">
        <v>175</v>
      </c>
      <c r="C87" s="1" t="s">
        <v>59</v>
      </c>
      <c r="D87" s="1">
        <v>9</v>
      </c>
      <c r="E87" s="1" t="s">
        <v>349</v>
      </c>
      <c r="F87" s="1" t="s">
        <v>24</v>
      </c>
      <c r="G87" s="1">
        <v>24</v>
      </c>
      <c r="H87" s="1">
        <v>4</v>
      </c>
      <c r="I87" s="1">
        <v>54.2</v>
      </c>
      <c r="J87" s="1">
        <v>0.752</v>
      </c>
      <c r="L87" s="1">
        <v>27</v>
      </c>
      <c r="AR87" s="1">
        <v>1</v>
      </c>
      <c r="BU87" s="1">
        <v>152</v>
      </c>
    </row>
    <row r="88" spans="1:73" x14ac:dyDescent="0.2">
      <c r="A88" s="1">
        <v>86</v>
      </c>
      <c r="B88" s="3" t="s">
        <v>176</v>
      </c>
      <c r="C88" s="1" t="s">
        <v>68</v>
      </c>
      <c r="D88" s="1">
        <v>14</v>
      </c>
      <c r="E88" s="1" t="s">
        <v>23</v>
      </c>
      <c r="F88" s="1" t="s">
        <v>24</v>
      </c>
      <c r="G88" s="1">
        <v>11</v>
      </c>
      <c r="H88" s="1">
        <v>4</v>
      </c>
      <c r="I88" s="1">
        <v>63.6</v>
      </c>
      <c r="J88" s="1">
        <v>0.53200000000000003</v>
      </c>
      <c r="K88" s="1">
        <v>3</v>
      </c>
      <c r="L88" s="1">
        <v>1</v>
      </c>
      <c r="M88" s="1">
        <v>7</v>
      </c>
      <c r="BU88" s="1">
        <v>151</v>
      </c>
    </row>
    <row r="89" spans="1:73" x14ac:dyDescent="0.2">
      <c r="A89" s="1">
        <v>87</v>
      </c>
      <c r="B89" s="3" t="s">
        <v>177</v>
      </c>
      <c r="C89" s="1" t="s">
        <v>178</v>
      </c>
      <c r="D89" s="1">
        <v>14</v>
      </c>
      <c r="E89" s="1" t="s">
        <v>23</v>
      </c>
      <c r="F89" s="1" t="s">
        <v>24</v>
      </c>
      <c r="G89" s="1">
        <v>61</v>
      </c>
      <c r="H89" s="1">
        <v>4</v>
      </c>
      <c r="I89" s="1">
        <v>26.2</v>
      </c>
      <c r="J89" s="1">
        <v>0.65400000000000003</v>
      </c>
      <c r="K89" s="1">
        <v>4</v>
      </c>
      <c r="M89" s="1">
        <v>13</v>
      </c>
      <c r="AD89" s="1">
        <v>1</v>
      </c>
      <c r="AF89" s="1">
        <v>1</v>
      </c>
      <c r="AI89" s="1">
        <v>32</v>
      </c>
      <c r="AL89" s="1">
        <v>1</v>
      </c>
      <c r="AV89" s="1">
        <v>2</v>
      </c>
      <c r="AY89" s="1">
        <v>4</v>
      </c>
      <c r="BD89" s="1">
        <v>1</v>
      </c>
      <c r="BF89" s="1">
        <v>7</v>
      </c>
      <c r="BG89" s="1">
        <v>1</v>
      </c>
      <c r="BL89" s="1">
        <v>1</v>
      </c>
      <c r="BU89" s="1">
        <v>150</v>
      </c>
    </row>
    <row r="90" spans="1:73" x14ac:dyDescent="0.2">
      <c r="A90" s="1">
        <v>88</v>
      </c>
      <c r="B90" s="3" t="s">
        <v>180</v>
      </c>
      <c r="C90" s="1" t="s">
        <v>116</v>
      </c>
      <c r="D90" s="1">
        <v>9</v>
      </c>
      <c r="E90" s="1" t="s">
        <v>80</v>
      </c>
      <c r="F90" s="1" t="s">
        <v>24</v>
      </c>
      <c r="G90" s="1">
        <v>31</v>
      </c>
      <c r="H90" s="1">
        <v>4</v>
      </c>
      <c r="I90" s="1">
        <v>35.5</v>
      </c>
      <c r="J90" s="1">
        <v>0.432</v>
      </c>
      <c r="K90" s="1">
        <v>4</v>
      </c>
      <c r="L90" s="1">
        <v>23</v>
      </c>
      <c r="M90" s="1">
        <v>2</v>
      </c>
      <c r="N90" s="1">
        <v>1</v>
      </c>
      <c r="Y90" s="1">
        <v>1</v>
      </c>
      <c r="AA90" s="1">
        <v>1</v>
      </c>
      <c r="AE90" s="1">
        <v>1</v>
      </c>
      <c r="AF90" s="1">
        <v>3</v>
      </c>
      <c r="AG90" s="1">
        <v>1</v>
      </c>
      <c r="BU90" s="1">
        <v>149</v>
      </c>
    </row>
    <row r="91" spans="1:73" x14ac:dyDescent="0.2">
      <c r="A91" s="1">
        <v>89</v>
      </c>
      <c r="B91" s="3" t="s">
        <v>181</v>
      </c>
      <c r="C91" s="1" t="s">
        <v>35</v>
      </c>
      <c r="D91" s="1">
        <v>10</v>
      </c>
      <c r="E91" s="1" t="s">
        <v>72</v>
      </c>
      <c r="F91" s="1" t="s">
        <v>24</v>
      </c>
      <c r="G91" s="1">
        <v>48</v>
      </c>
      <c r="H91" s="1">
        <v>4</v>
      </c>
      <c r="I91" s="1">
        <v>35.4</v>
      </c>
      <c r="J91" s="1">
        <v>0.51500000000000001</v>
      </c>
      <c r="K91" s="1">
        <v>40</v>
      </c>
      <c r="M91" s="1">
        <v>2</v>
      </c>
      <c r="R91" s="1">
        <v>1</v>
      </c>
      <c r="Y91" s="1">
        <v>6</v>
      </c>
      <c r="AL91" s="1">
        <v>1</v>
      </c>
      <c r="BU91" s="1">
        <v>148</v>
      </c>
    </row>
    <row r="92" spans="1:73" x14ac:dyDescent="0.2">
      <c r="A92" s="1">
        <v>90</v>
      </c>
      <c r="B92" s="3" t="s">
        <v>182</v>
      </c>
      <c r="C92" s="1" t="s">
        <v>116</v>
      </c>
      <c r="D92" s="1">
        <v>10</v>
      </c>
      <c r="E92" s="1" t="s">
        <v>72</v>
      </c>
      <c r="F92" s="1" t="s">
        <v>24</v>
      </c>
      <c r="G92" s="1">
        <v>14</v>
      </c>
      <c r="H92" s="1">
        <v>4</v>
      </c>
      <c r="I92" s="1">
        <v>35.700000000000003</v>
      </c>
      <c r="J92" s="1">
        <v>0.85299999999999998</v>
      </c>
      <c r="K92" s="1">
        <v>10</v>
      </c>
      <c r="M92" s="1">
        <v>2</v>
      </c>
      <c r="N92" s="1">
        <v>1</v>
      </c>
      <c r="S92" s="1">
        <v>1</v>
      </c>
      <c r="BD92" s="1">
        <v>1</v>
      </c>
      <c r="BU92" s="1">
        <v>147</v>
      </c>
    </row>
    <row r="93" spans="1:73" x14ac:dyDescent="0.2">
      <c r="A93" s="1">
        <v>91</v>
      </c>
      <c r="B93" s="3" t="s">
        <v>183</v>
      </c>
      <c r="C93" s="1" t="s">
        <v>35</v>
      </c>
      <c r="D93" s="1">
        <v>3</v>
      </c>
      <c r="E93" s="1" t="s">
        <v>23</v>
      </c>
      <c r="F93" s="1" t="s">
        <v>24</v>
      </c>
      <c r="G93" s="1">
        <v>12</v>
      </c>
      <c r="H93" s="1">
        <v>4</v>
      </c>
      <c r="I93" s="1">
        <v>41.7</v>
      </c>
      <c r="J93" s="1">
        <v>4.9139999999999997</v>
      </c>
      <c r="K93" s="1">
        <v>5</v>
      </c>
      <c r="X93" s="1">
        <v>1</v>
      </c>
      <c r="AD93" s="1">
        <v>4</v>
      </c>
      <c r="AL93" s="1">
        <v>2</v>
      </c>
      <c r="BU93" s="1">
        <v>146</v>
      </c>
    </row>
    <row r="94" spans="1:73" x14ac:dyDescent="0.2">
      <c r="A94" s="1">
        <v>92</v>
      </c>
      <c r="B94" s="3" t="s">
        <v>184</v>
      </c>
      <c r="C94" s="1" t="s">
        <v>35</v>
      </c>
      <c r="D94" s="1">
        <v>14</v>
      </c>
      <c r="E94" s="1" t="s">
        <v>23</v>
      </c>
      <c r="F94" s="1" t="s">
        <v>24</v>
      </c>
      <c r="G94" s="1">
        <v>42</v>
      </c>
      <c r="H94" s="1">
        <v>4</v>
      </c>
      <c r="I94" s="1">
        <v>38.1</v>
      </c>
      <c r="J94" s="1">
        <v>0.61699999999999999</v>
      </c>
      <c r="K94" s="1">
        <v>40</v>
      </c>
      <c r="L94" s="1">
        <v>5</v>
      </c>
      <c r="M94" s="1">
        <v>1</v>
      </c>
      <c r="BU94" s="1">
        <v>145</v>
      </c>
    </row>
    <row r="95" spans="1:73" x14ac:dyDescent="0.2">
      <c r="A95" s="1">
        <v>93</v>
      </c>
      <c r="B95" s="3" t="s">
        <v>185</v>
      </c>
      <c r="C95" s="1" t="s">
        <v>35</v>
      </c>
      <c r="D95" s="1">
        <v>14</v>
      </c>
      <c r="E95" s="1" t="s">
        <v>23</v>
      </c>
      <c r="F95" s="1" t="s">
        <v>24</v>
      </c>
      <c r="G95" s="1">
        <v>57</v>
      </c>
      <c r="H95" s="1">
        <v>4</v>
      </c>
      <c r="I95" s="1">
        <v>22.8</v>
      </c>
      <c r="J95" s="1">
        <v>0.55100000000000005</v>
      </c>
      <c r="K95" s="1">
        <v>58</v>
      </c>
      <c r="L95" s="1">
        <v>4</v>
      </c>
      <c r="M95" s="1">
        <v>1</v>
      </c>
      <c r="S95" s="1">
        <v>1</v>
      </c>
      <c r="AF95" s="1">
        <v>1</v>
      </c>
      <c r="BU95" s="1">
        <v>144</v>
      </c>
    </row>
    <row r="96" spans="1:73" x14ac:dyDescent="0.2">
      <c r="A96" s="1">
        <v>94</v>
      </c>
      <c r="B96" s="3" t="s">
        <v>186</v>
      </c>
      <c r="C96" s="1" t="s">
        <v>187</v>
      </c>
      <c r="D96" s="1">
        <v>11</v>
      </c>
      <c r="E96" s="1" t="s">
        <v>349</v>
      </c>
      <c r="F96" s="1" t="s">
        <v>24</v>
      </c>
      <c r="G96" s="1">
        <v>42</v>
      </c>
      <c r="H96" s="1">
        <v>4</v>
      </c>
      <c r="I96" s="1">
        <v>45.2</v>
      </c>
      <c r="J96" s="1">
        <v>0.41599999999999998</v>
      </c>
      <c r="K96" s="1">
        <v>1</v>
      </c>
      <c r="L96" s="1">
        <v>79</v>
      </c>
      <c r="N96" s="1">
        <v>1</v>
      </c>
      <c r="X96" s="1">
        <v>5</v>
      </c>
      <c r="AF96" s="1">
        <v>1</v>
      </c>
      <c r="BU96" s="1">
        <v>143</v>
      </c>
    </row>
    <row r="97" spans="1:73" x14ac:dyDescent="0.2">
      <c r="A97" s="1">
        <v>95</v>
      </c>
      <c r="B97" s="3" t="s">
        <v>188</v>
      </c>
      <c r="C97" s="1" t="s">
        <v>86</v>
      </c>
      <c r="D97" s="1">
        <v>10</v>
      </c>
      <c r="E97" s="1" t="s">
        <v>23</v>
      </c>
      <c r="F97" s="1" t="s">
        <v>24</v>
      </c>
      <c r="G97" s="1">
        <v>26</v>
      </c>
      <c r="H97" s="1">
        <v>4</v>
      </c>
      <c r="I97" s="1">
        <v>26.9</v>
      </c>
      <c r="J97" s="1">
        <v>0.67700000000000005</v>
      </c>
      <c r="K97" s="1">
        <v>27</v>
      </c>
      <c r="M97" s="1">
        <v>1</v>
      </c>
      <c r="AF97" s="1">
        <v>1</v>
      </c>
      <c r="BU97" s="1">
        <v>142</v>
      </c>
    </row>
    <row r="98" spans="1:73" x14ac:dyDescent="0.2">
      <c r="A98" s="1">
        <v>96</v>
      </c>
      <c r="B98" s="3" t="s">
        <v>189</v>
      </c>
      <c r="C98" s="1" t="s">
        <v>59</v>
      </c>
      <c r="D98" s="1">
        <v>5</v>
      </c>
      <c r="E98" s="1" t="s">
        <v>26</v>
      </c>
      <c r="F98" s="1" t="s">
        <v>24</v>
      </c>
      <c r="G98" s="1">
        <v>14</v>
      </c>
      <c r="H98" s="1">
        <v>4</v>
      </c>
      <c r="I98" s="1">
        <v>42.9</v>
      </c>
      <c r="J98" s="1">
        <v>0.191</v>
      </c>
      <c r="K98" s="1">
        <v>1</v>
      </c>
      <c r="M98" s="1">
        <v>11</v>
      </c>
      <c r="S98" s="1">
        <v>1</v>
      </c>
      <c r="AN98" s="1">
        <v>4</v>
      </c>
      <c r="BU98" s="1">
        <v>141</v>
      </c>
    </row>
    <row r="99" spans="1:73" x14ac:dyDescent="0.2">
      <c r="A99" s="1">
        <v>97</v>
      </c>
      <c r="B99" s="3" t="s">
        <v>190</v>
      </c>
      <c r="C99" s="1" t="s">
        <v>68</v>
      </c>
      <c r="D99" s="1">
        <v>10</v>
      </c>
      <c r="E99" s="1" t="s">
        <v>26</v>
      </c>
      <c r="F99" s="1" t="s">
        <v>24</v>
      </c>
      <c r="G99" s="1">
        <v>13</v>
      </c>
      <c r="H99" s="1">
        <v>4</v>
      </c>
      <c r="I99" s="1">
        <v>69.2</v>
      </c>
      <c r="J99" s="1">
        <v>0.24099999999999999</v>
      </c>
      <c r="M99" s="1">
        <v>13</v>
      </c>
      <c r="AC99" s="1">
        <v>2</v>
      </c>
      <c r="BU99" s="1">
        <v>140</v>
      </c>
    </row>
    <row r="100" spans="1:73" x14ac:dyDescent="0.2">
      <c r="A100" s="1">
        <v>98</v>
      </c>
      <c r="B100" s="3" t="s">
        <v>191</v>
      </c>
      <c r="C100" s="1" t="s">
        <v>59</v>
      </c>
      <c r="D100" s="1">
        <v>10</v>
      </c>
      <c r="E100" s="1" t="s">
        <v>349</v>
      </c>
      <c r="F100" s="1" t="s">
        <v>24</v>
      </c>
      <c r="G100" s="1">
        <v>39</v>
      </c>
      <c r="H100" s="1">
        <v>4</v>
      </c>
      <c r="I100" s="1">
        <v>30.8</v>
      </c>
      <c r="J100" s="1">
        <v>0.51100000000000001</v>
      </c>
      <c r="L100" s="1">
        <v>1</v>
      </c>
      <c r="AR100" s="1">
        <v>36</v>
      </c>
      <c r="BM100" s="1">
        <v>1</v>
      </c>
      <c r="BU100" s="1">
        <v>139</v>
      </c>
    </row>
    <row r="101" spans="1:73" x14ac:dyDescent="0.2">
      <c r="A101" s="1">
        <v>99</v>
      </c>
      <c r="B101" s="3" t="s">
        <v>192</v>
      </c>
      <c r="C101" s="1" t="s">
        <v>193</v>
      </c>
      <c r="D101" s="1">
        <v>11</v>
      </c>
      <c r="E101" s="1" t="s">
        <v>23</v>
      </c>
      <c r="F101" s="1" t="s">
        <v>24</v>
      </c>
      <c r="G101" s="1">
        <v>35</v>
      </c>
      <c r="H101" s="1">
        <v>4</v>
      </c>
      <c r="I101" s="1">
        <v>40</v>
      </c>
      <c r="J101" s="1">
        <v>0.504</v>
      </c>
      <c r="K101" s="1">
        <v>3</v>
      </c>
      <c r="M101" s="1">
        <v>4</v>
      </c>
      <c r="AV101" s="1">
        <v>6</v>
      </c>
      <c r="BF101" s="1">
        <v>23</v>
      </c>
      <c r="BU101" s="1">
        <v>138</v>
      </c>
    </row>
    <row r="102" spans="1:73" x14ac:dyDescent="0.2">
      <c r="A102" s="1">
        <v>100</v>
      </c>
      <c r="B102" s="3" t="s">
        <v>194</v>
      </c>
      <c r="C102" s="1" t="s">
        <v>68</v>
      </c>
      <c r="D102" s="1">
        <v>14</v>
      </c>
      <c r="E102" s="1" t="s">
        <v>23</v>
      </c>
      <c r="F102" s="1" t="s">
        <v>24</v>
      </c>
      <c r="G102" s="1">
        <v>35</v>
      </c>
      <c r="H102" s="1">
        <v>4</v>
      </c>
      <c r="I102" s="1">
        <v>34.299999999999997</v>
      </c>
      <c r="J102" s="1">
        <v>0.45800000000000002</v>
      </c>
      <c r="K102" s="1">
        <v>2</v>
      </c>
      <c r="M102" s="1">
        <v>32</v>
      </c>
      <c r="N102" s="1">
        <v>1</v>
      </c>
      <c r="AF102" s="1">
        <v>1</v>
      </c>
      <c r="BD102" s="1">
        <v>3</v>
      </c>
      <c r="BF102" s="1">
        <v>1</v>
      </c>
      <c r="BU102" s="1">
        <v>137</v>
      </c>
    </row>
    <row r="103" spans="1:73" x14ac:dyDescent="0.2">
      <c r="A103" s="1">
        <v>101</v>
      </c>
      <c r="B103" s="3" t="s">
        <v>195</v>
      </c>
      <c r="C103" s="1" t="s">
        <v>35</v>
      </c>
      <c r="D103" s="1">
        <v>8</v>
      </c>
      <c r="E103" s="1" t="s">
        <v>80</v>
      </c>
      <c r="F103" s="1" t="s">
        <v>24</v>
      </c>
      <c r="G103" s="1">
        <v>33</v>
      </c>
      <c r="H103" s="1">
        <v>4</v>
      </c>
      <c r="I103" s="1">
        <v>30.3</v>
      </c>
      <c r="J103" s="1">
        <v>0.249</v>
      </c>
      <c r="K103" s="1">
        <v>25</v>
      </c>
      <c r="L103" s="1">
        <v>7</v>
      </c>
      <c r="M103" s="1">
        <v>1</v>
      </c>
      <c r="P103" s="1">
        <v>1</v>
      </c>
      <c r="X103" s="1">
        <v>1</v>
      </c>
      <c r="BU103" s="1">
        <v>136</v>
      </c>
    </row>
    <row r="104" spans="1:73" x14ac:dyDescent="0.2">
      <c r="A104" s="1">
        <v>102</v>
      </c>
      <c r="B104" s="3" t="s">
        <v>196</v>
      </c>
      <c r="C104" s="1" t="s">
        <v>197</v>
      </c>
      <c r="D104" s="1">
        <v>11</v>
      </c>
      <c r="E104" s="1" t="s">
        <v>349</v>
      </c>
      <c r="F104" s="1" t="s">
        <v>24</v>
      </c>
      <c r="G104" s="1">
        <v>22</v>
      </c>
      <c r="H104" s="1">
        <v>4</v>
      </c>
      <c r="I104" s="1">
        <v>50</v>
      </c>
      <c r="J104" s="1">
        <v>0.64600000000000002</v>
      </c>
      <c r="K104" s="1">
        <v>20</v>
      </c>
      <c r="L104" s="1">
        <v>24</v>
      </c>
      <c r="N104" s="1">
        <v>3</v>
      </c>
      <c r="X104" s="1">
        <v>1</v>
      </c>
      <c r="BU104" s="1">
        <v>135</v>
      </c>
    </row>
    <row r="105" spans="1:73" x14ac:dyDescent="0.2">
      <c r="A105" s="1">
        <v>103</v>
      </c>
      <c r="B105" s="3" t="s">
        <v>198</v>
      </c>
      <c r="C105" s="1" t="s">
        <v>35</v>
      </c>
      <c r="D105" s="1">
        <v>3</v>
      </c>
      <c r="E105" s="1" t="s">
        <v>26</v>
      </c>
      <c r="F105" s="1" t="s">
        <v>24</v>
      </c>
      <c r="G105" s="1">
        <v>10</v>
      </c>
      <c r="H105" s="1">
        <v>4</v>
      </c>
      <c r="I105" s="1">
        <v>50</v>
      </c>
      <c r="J105" s="1">
        <v>0.183</v>
      </c>
      <c r="M105" s="1">
        <v>13</v>
      </c>
      <c r="O105" s="1">
        <v>1</v>
      </c>
      <c r="BU105" s="1">
        <v>134</v>
      </c>
    </row>
    <row r="106" spans="1:73" x14ac:dyDescent="0.2">
      <c r="A106" s="1">
        <v>104</v>
      </c>
      <c r="B106" s="3" t="s">
        <v>199</v>
      </c>
      <c r="C106" s="1" t="s">
        <v>86</v>
      </c>
      <c r="D106" s="1">
        <v>6</v>
      </c>
      <c r="E106" s="1" t="s">
        <v>23</v>
      </c>
      <c r="F106" s="1" t="s">
        <v>24</v>
      </c>
      <c r="G106" s="1">
        <v>21</v>
      </c>
      <c r="H106" s="1">
        <v>4</v>
      </c>
      <c r="I106" s="1">
        <v>28.6</v>
      </c>
      <c r="J106" s="1">
        <v>0.53100000000000003</v>
      </c>
      <c r="K106" s="1">
        <v>20</v>
      </c>
      <c r="M106" s="1">
        <v>1</v>
      </c>
      <c r="BU106" s="1">
        <v>133</v>
      </c>
    </row>
    <row r="107" spans="1:73" x14ac:dyDescent="0.2">
      <c r="A107" s="1">
        <v>105</v>
      </c>
      <c r="B107" s="3" t="s">
        <v>200</v>
      </c>
      <c r="C107" s="1" t="s">
        <v>86</v>
      </c>
      <c r="D107" s="1">
        <v>5</v>
      </c>
      <c r="E107" s="1" t="s">
        <v>26</v>
      </c>
      <c r="F107" s="1" t="s">
        <v>24</v>
      </c>
      <c r="G107" s="1">
        <v>15</v>
      </c>
      <c r="H107" s="1">
        <v>4</v>
      </c>
      <c r="I107" s="1">
        <v>53.3</v>
      </c>
      <c r="J107" s="1">
        <v>0.504</v>
      </c>
      <c r="K107" s="1">
        <v>6</v>
      </c>
      <c r="M107" s="1">
        <v>7</v>
      </c>
      <c r="S107" s="1">
        <v>3</v>
      </c>
      <c r="AF107" s="1">
        <v>2</v>
      </c>
      <c r="AN107" s="1">
        <v>1</v>
      </c>
      <c r="AP107" s="1">
        <v>1</v>
      </c>
      <c r="BU107" s="1">
        <v>132</v>
      </c>
    </row>
    <row r="108" spans="1:73" x14ac:dyDescent="0.2">
      <c r="A108" s="1">
        <v>106</v>
      </c>
      <c r="B108" s="3" t="s">
        <v>201</v>
      </c>
      <c r="C108" s="1" t="s">
        <v>68</v>
      </c>
      <c r="D108" s="1">
        <v>10</v>
      </c>
      <c r="E108" s="1" t="s">
        <v>23</v>
      </c>
      <c r="F108" s="1" t="s">
        <v>24</v>
      </c>
      <c r="G108" s="1">
        <v>13</v>
      </c>
      <c r="H108" s="1">
        <v>4</v>
      </c>
      <c r="I108" s="1">
        <v>61.5</v>
      </c>
      <c r="J108" s="1">
        <v>0.60699999999999998</v>
      </c>
      <c r="K108" s="1">
        <v>8</v>
      </c>
      <c r="M108" s="1">
        <v>8</v>
      </c>
      <c r="AI108" s="1">
        <v>1</v>
      </c>
      <c r="BH108" s="1">
        <v>1</v>
      </c>
      <c r="BU108" s="1">
        <v>131</v>
      </c>
    </row>
    <row r="109" spans="1:73" x14ac:dyDescent="0.2">
      <c r="A109" s="1">
        <v>107</v>
      </c>
      <c r="B109" s="3" t="s">
        <v>202</v>
      </c>
      <c r="C109" s="1" t="s">
        <v>122</v>
      </c>
      <c r="D109" s="1">
        <v>13</v>
      </c>
      <c r="E109" s="1" t="s">
        <v>349</v>
      </c>
      <c r="F109" s="1" t="s">
        <v>24</v>
      </c>
      <c r="G109" s="1">
        <v>27</v>
      </c>
      <c r="H109" s="1">
        <v>4</v>
      </c>
      <c r="I109" s="1">
        <v>44.4</v>
      </c>
      <c r="J109" s="1">
        <v>0.58599999999999997</v>
      </c>
      <c r="K109" s="1">
        <v>2</v>
      </c>
      <c r="L109" s="1">
        <v>4</v>
      </c>
      <c r="M109" s="1">
        <v>1</v>
      </c>
      <c r="AE109" s="1">
        <v>1</v>
      </c>
      <c r="AR109" s="1">
        <v>20</v>
      </c>
      <c r="BM109" s="1">
        <v>2</v>
      </c>
      <c r="BU109" s="1">
        <v>130</v>
      </c>
    </row>
    <row r="110" spans="1:73" x14ac:dyDescent="0.2">
      <c r="A110" s="1">
        <v>108</v>
      </c>
      <c r="B110" s="3" t="s">
        <v>204</v>
      </c>
      <c r="C110" s="1" t="s">
        <v>86</v>
      </c>
      <c r="D110" s="1">
        <v>6</v>
      </c>
      <c r="E110" s="1" t="s">
        <v>26</v>
      </c>
      <c r="F110" s="1" t="s">
        <v>24</v>
      </c>
      <c r="G110" s="1">
        <v>35</v>
      </c>
      <c r="H110" s="1">
        <v>4</v>
      </c>
      <c r="I110" s="1">
        <v>25.7</v>
      </c>
      <c r="J110" s="1">
        <v>0.126</v>
      </c>
      <c r="K110" s="1">
        <v>2</v>
      </c>
      <c r="M110" s="1">
        <v>21</v>
      </c>
      <c r="T110" s="1">
        <v>2</v>
      </c>
      <c r="AC110" s="1">
        <v>1</v>
      </c>
      <c r="AI110" s="1">
        <v>2</v>
      </c>
      <c r="AM110" s="1">
        <v>8</v>
      </c>
      <c r="BU110" s="1">
        <v>129</v>
      </c>
    </row>
    <row r="111" spans="1:73" x14ac:dyDescent="0.2">
      <c r="A111" s="1">
        <v>109</v>
      </c>
      <c r="B111" s="3" t="s">
        <v>205</v>
      </c>
      <c r="C111" s="1" t="s">
        <v>86</v>
      </c>
      <c r="D111" s="1">
        <v>7</v>
      </c>
      <c r="E111" s="1" t="s">
        <v>26</v>
      </c>
      <c r="F111" s="1" t="s">
        <v>24</v>
      </c>
      <c r="G111" s="1">
        <v>23</v>
      </c>
      <c r="H111" s="1">
        <v>4</v>
      </c>
      <c r="I111" s="1">
        <v>26.1</v>
      </c>
      <c r="J111" s="1">
        <v>0.35099999999999998</v>
      </c>
      <c r="M111" s="1">
        <v>3</v>
      </c>
      <c r="T111" s="1">
        <v>23</v>
      </c>
      <c r="BU111" s="1">
        <v>128</v>
      </c>
    </row>
    <row r="112" spans="1:73" x14ac:dyDescent="0.2">
      <c r="A112" s="1">
        <v>110</v>
      </c>
      <c r="B112" s="3" t="s">
        <v>206</v>
      </c>
      <c r="C112" s="1" t="s">
        <v>122</v>
      </c>
      <c r="D112" s="1">
        <v>9</v>
      </c>
      <c r="E112" s="1" t="s">
        <v>26</v>
      </c>
      <c r="F112" s="1" t="s">
        <v>24</v>
      </c>
      <c r="G112" s="1">
        <v>20</v>
      </c>
      <c r="H112" s="1">
        <v>4</v>
      </c>
      <c r="I112" s="1">
        <v>40</v>
      </c>
      <c r="J112" s="1">
        <v>0.46600000000000003</v>
      </c>
      <c r="K112" s="1">
        <v>13</v>
      </c>
      <c r="O112" s="1">
        <v>7</v>
      </c>
      <c r="AH112" s="1">
        <v>2</v>
      </c>
      <c r="BU112" s="1">
        <v>127</v>
      </c>
    </row>
    <row r="113" spans="1:73" x14ac:dyDescent="0.2">
      <c r="A113" s="1">
        <v>111</v>
      </c>
      <c r="B113" s="3" t="s">
        <v>207</v>
      </c>
      <c r="C113" s="1" t="s">
        <v>86</v>
      </c>
      <c r="D113" s="1">
        <v>4</v>
      </c>
      <c r="E113" s="1" t="s">
        <v>26</v>
      </c>
      <c r="F113" s="1" t="s">
        <v>24</v>
      </c>
      <c r="G113" s="1">
        <v>13</v>
      </c>
      <c r="H113" s="1">
        <v>4</v>
      </c>
      <c r="I113" s="1">
        <v>46.2</v>
      </c>
      <c r="J113" s="1">
        <v>0.35099999999999998</v>
      </c>
      <c r="M113" s="1">
        <v>5</v>
      </c>
      <c r="T113" s="1">
        <v>9</v>
      </c>
      <c r="BH113" s="1">
        <v>1</v>
      </c>
      <c r="BU113" s="1">
        <v>126</v>
      </c>
    </row>
    <row r="114" spans="1:73" x14ac:dyDescent="0.2">
      <c r="A114" s="1">
        <v>112</v>
      </c>
      <c r="B114" s="3" t="s">
        <v>208</v>
      </c>
      <c r="C114" s="1" t="s">
        <v>209</v>
      </c>
      <c r="D114" s="1">
        <v>14</v>
      </c>
      <c r="E114" s="1" t="s">
        <v>23</v>
      </c>
      <c r="F114" s="1" t="s">
        <v>24</v>
      </c>
      <c r="G114" s="1">
        <v>46</v>
      </c>
      <c r="H114" s="1">
        <v>4</v>
      </c>
      <c r="I114" s="1">
        <v>19.600000000000001</v>
      </c>
      <c r="J114" s="1">
        <v>0.92900000000000005</v>
      </c>
      <c r="K114" s="1">
        <v>18</v>
      </c>
      <c r="M114" s="1">
        <v>10</v>
      </c>
      <c r="N114" s="1">
        <v>1</v>
      </c>
      <c r="AB114" s="1">
        <v>1</v>
      </c>
      <c r="AD114" s="1">
        <v>4</v>
      </c>
      <c r="AI114" s="1">
        <v>5</v>
      </c>
      <c r="AV114" s="1">
        <v>8</v>
      </c>
      <c r="BD114" s="1">
        <v>1</v>
      </c>
      <c r="BF114" s="1">
        <v>1</v>
      </c>
      <c r="BG114" s="1">
        <v>1</v>
      </c>
      <c r="BU114" s="1">
        <v>125</v>
      </c>
    </row>
    <row r="115" spans="1:73" x14ac:dyDescent="0.2">
      <c r="A115" s="1">
        <v>113</v>
      </c>
      <c r="B115" s="3" t="s">
        <v>210</v>
      </c>
      <c r="C115" s="1" t="s">
        <v>122</v>
      </c>
      <c r="D115" s="1">
        <v>29</v>
      </c>
      <c r="E115" s="1" t="s">
        <v>23</v>
      </c>
      <c r="F115" s="1" t="s">
        <v>111</v>
      </c>
      <c r="G115" s="1">
        <v>31</v>
      </c>
      <c r="H115" s="1">
        <v>4</v>
      </c>
      <c r="I115" s="1">
        <v>32.299999999999997</v>
      </c>
      <c r="J115" s="1">
        <v>0.43099999999999999</v>
      </c>
      <c r="K115" s="1">
        <v>10</v>
      </c>
      <c r="M115" s="1">
        <v>17</v>
      </c>
      <c r="V115" s="1">
        <v>3</v>
      </c>
      <c r="AY115" s="1">
        <v>2</v>
      </c>
      <c r="BD115" s="1">
        <v>1</v>
      </c>
      <c r="BN115" s="1">
        <v>2</v>
      </c>
      <c r="BU115" s="1">
        <v>124</v>
      </c>
    </row>
    <row r="116" spans="1:73" x14ac:dyDescent="0.2">
      <c r="A116" s="1">
        <v>114</v>
      </c>
      <c r="B116" s="3" t="s">
        <v>212</v>
      </c>
      <c r="C116" s="1" t="s">
        <v>59</v>
      </c>
      <c r="D116" s="1">
        <v>13</v>
      </c>
      <c r="E116" s="1" t="s">
        <v>72</v>
      </c>
      <c r="F116" s="1" t="s">
        <v>24</v>
      </c>
      <c r="G116" s="1">
        <v>73</v>
      </c>
      <c r="H116" s="1">
        <v>4</v>
      </c>
      <c r="I116" s="1">
        <v>34.200000000000003</v>
      </c>
      <c r="J116" s="1">
        <v>0.59699999999999998</v>
      </c>
      <c r="K116" s="1">
        <v>2</v>
      </c>
      <c r="L116" s="1">
        <v>1</v>
      </c>
      <c r="Y116" s="1">
        <v>1</v>
      </c>
      <c r="AA116" s="1">
        <v>2</v>
      </c>
      <c r="AB116" s="1">
        <v>11</v>
      </c>
      <c r="AC116" s="1">
        <v>1</v>
      </c>
      <c r="AE116" s="1">
        <v>54</v>
      </c>
      <c r="AF116" s="1">
        <v>1</v>
      </c>
      <c r="BU116" s="1">
        <v>123</v>
      </c>
    </row>
    <row r="117" spans="1:73" x14ac:dyDescent="0.2">
      <c r="A117" s="1">
        <v>115</v>
      </c>
      <c r="B117" s="3" t="s">
        <v>213</v>
      </c>
      <c r="C117" s="1" t="s">
        <v>86</v>
      </c>
      <c r="D117" s="1">
        <v>10</v>
      </c>
      <c r="E117" s="1" t="s">
        <v>23</v>
      </c>
      <c r="F117" s="1" t="s">
        <v>24</v>
      </c>
      <c r="G117" s="1">
        <v>61</v>
      </c>
      <c r="H117" s="1">
        <v>3</v>
      </c>
      <c r="I117" s="1">
        <v>31.1</v>
      </c>
      <c r="J117" s="1">
        <v>0.70899999999999996</v>
      </c>
      <c r="K117" s="1">
        <v>61</v>
      </c>
      <c r="L117" s="1">
        <v>1</v>
      </c>
      <c r="M117" s="1">
        <v>1</v>
      </c>
      <c r="AF117" s="1">
        <v>1</v>
      </c>
      <c r="BU117" s="1">
        <v>122</v>
      </c>
    </row>
    <row r="118" spans="1:73" x14ac:dyDescent="0.2">
      <c r="A118" s="1">
        <v>116</v>
      </c>
      <c r="B118" s="3" t="s">
        <v>214</v>
      </c>
      <c r="C118" s="1" t="s">
        <v>122</v>
      </c>
      <c r="D118" s="1">
        <v>10</v>
      </c>
      <c r="E118" s="1" t="s">
        <v>349</v>
      </c>
      <c r="F118" s="1" t="s">
        <v>24</v>
      </c>
      <c r="G118" s="1">
        <v>33</v>
      </c>
      <c r="H118" s="1">
        <v>3</v>
      </c>
      <c r="I118" s="1">
        <v>33.299999999999997</v>
      </c>
      <c r="J118" s="1">
        <v>0.499</v>
      </c>
      <c r="L118" s="1">
        <v>16</v>
      </c>
      <c r="AB118" s="1">
        <v>1</v>
      </c>
      <c r="AE118" s="1">
        <v>13</v>
      </c>
      <c r="AR118" s="1">
        <v>2</v>
      </c>
      <c r="BU118" s="1">
        <v>121</v>
      </c>
    </row>
    <row r="119" spans="1:73" x14ac:dyDescent="0.2">
      <c r="A119" s="1">
        <v>117</v>
      </c>
      <c r="B119" s="3" t="s">
        <v>215</v>
      </c>
      <c r="C119" s="1" t="s">
        <v>122</v>
      </c>
      <c r="D119" s="1">
        <v>4</v>
      </c>
      <c r="E119" s="1" t="s">
        <v>26</v>
      </c>
      <c r="F119" s="1" t="s">
        <v>24</v>
      </c>
      <c r="G119" s="1">
        <v>9</v>
      </c>
      <c r="H119" s="1">
        <v>3</v>
      </c>
      <c r="I119" s="1">
        <v>44.4</v>
      </c>
      <c r="J119" s="1">
        <v>0.72199999999999998</v>
      </c>
      <c r="K119" s="1">
        <v>7</v>
      </c>
      <c r="AI119" s="1">
        <v>2</v>
      </c>
      <c r="BU119" s="1">
        <v>120</v>
      </c>
    </row>
    <row r="120" spans="1:73" x14ac:dyDescent="0.2">
      <c r="A120" s="1">
        <v>118</v>
      </c>
      <c r="B120" s="3" t="s">
        <v>216</v>
      </c>
      <c r="C120" s="1" t="s">
        <v>127</v>
      </c>
      <c r="D120" s="1">
        <v>14</v>
      </c>
      <c r="E120" s="1" t="s">
        <v>72</v>
      </c>
      <c r="F120" s="1" t="s">
        <v>24</v>
      </c>
      <c r="G120" s="1">
        <v>44</v>
      </c>
      <c r="H120" s="1">
        <v>3</v>
      </c>
      <c r="I120" s="1">
        <v>31.8</v>
      </c>
      <c r="J120" s="1">
        <v>0.627</v>
      </c>
      <c r="K120" s="1">
        <v>1</v>
      </c>
      <c r="L120" s="1">
        <v>31</v>
      </c>
      <c r="N120" s="1">
        <v>3</v>
      </c>
      <c r="S120" s="1">
        <v>4</v>
      </c>
      <c r="T120" s="1">
        <v>2</v>
      </c>
      <c r="Y120" s="1">
        <v>3</v>
      </c>
      <c r="AF120" s="1">
        <v>1</v>
      </c>
      <c r="AN120" s="1">
        <v>2</v>
      </c>
      <c r="AR120" s="1">
        <v>1</v>
      </c>
      <c r="AV120" s="1">
        <v>1</v>
      </c>
      <c r="BU120" s="1">
        <v>119</v>
      </c>
    </row>
    <row r="121" spans="1:73" x14ac:dyDescent="0.2">
      <c r="A121" s="1">
        <v>119</v>
      </c>
      <c r="B121" s="3" t="s">
        <v>217</v>
      </c>
      <c r="C121" s="1" t="s">
        <v>86</v>
      </c>
      <c r="D121" s="1">
        <v>9</v>
      </c>
      <c r="E121" s="1" t="s">
        <v>26</v>
      </c>
      <c r="F121" s="1" t="s">
        <v>24</v>
      </c>
      <c r="G121" s="1">
        <v>30</v>
      </c>
      <c r="H121" s="1">
        <v>3</v>
      </c>
      <c r="I121" s="1">
        <v>33.299999999999997</v>
      </c>
      <c r="J121" s="1">
        <v>0.61899999999999999</v>
      </c>
      <c r="K121" s="1">
        <v>7</v>
      </c>
      <c r="O121" s="1">
        <v>27</v>
      </c>
      <c r="BU121" s="1">
        <v>118</v>
      </c>
    </row>
    <row r="122" spans="1:73" x14ac:dyDescent="0.2">
      <c r="A122" s="1">
        <v>120</v>
      </c>
      <c r="B122" s="3" t="s">
        <v>218</v>
      </c>
      <c r="C122" s="1" t="s">
        <v>209</v>
      </c>
      <c r="D122" s="1">
        <v>7</v>
      </c>
      <c r="E122" s="1" t="s">
        <v>26</v>
      </c>
      <c r="F122" s="1" t="s">
        <v>24</v>
      </c>
      <c r="G122" s="1">
        <v>18</v>
      </c>
      <c r="H122" s="1">
        <v>3</v>
      </c>
      <c r="I122" s="1">
        <v>61.1</v>
      </c>
      <c r="J122" s="1">
        <v>0.217</v>
      </c>
      <c r="K122" s="1">
        <v>22</v>
      </c>
      <c r="M122" s="1">
        <v>5</v>
      </c>
      <c r="Q122" s="1">
        <v>1</v>
      </c>
      <c r="BD122" s="1">
        <v>1</v>
      </c>
      <c r="BU122" s="1">
        <v>117</v>
      </c>
    </row>
    <row r="123" spans="1:73" x14ac:dyDescent="0.2">
      <c r="A123" s="1">
        <v>121</v>
      </c>
      <c r="B123" s="3" t="s">
        <v>219</v>
      </c>
      <c r="C123" s="1" t="s">
        <v>137</v>
      </c>
      <c r="D123" s="1">
        <v>18</v>
      </c>
      <c r="E123" s="1" t="s">
        <v>26</v>
      </c>
      <c r="F123" s="1" t="s">
        <v>111</v>
      </c>
      <c r="G123" s="1">
        <v>21</v>
      </c>
      <c r="H123" s="1">
        <v>3</v>
      </c>
      <c r="I123" s="1">
        <v>28.6</v>
      </c>
      <c r="J123" s="1">
        <v>0.113</v>
      </c>
      <c r="AI123" s="1">
        <v>2</v>
      </c>
      <c r="AY123" s="1">
        <v>3</v>
      </c>
      <c r="BI123" s="1">
        <v>22</v>
      </c>
      <c r="BU123" s="1">
        <v>116</v>
      </c>
    </row>
    <row r="124" spans="1:73" x14ac:dyDescent="0.2">
      <c r="A124" s="1">
        <v>122</v>
      </c>
      <c r="B124" s="3" t="s">
        <v>220</v>
      </c>
      <c r="C124" s="1" t="s">
        <v>35</v>
      </c>
      <c r="D124" s="1">
        <v>13</v>
      </c>
      <c r="E124" s="1" t="s">
        <v>221</v>
      </c>
      <c r="F124" s="1" t="s">
        <v>24</v>
      </c>
      <c r="G124" s="1">
        <v>50</v>
      </c>
      <c r="H124" s="1">
        <v>3</v>
      </c>
      <c r="I124" s="1">
        <v>38</v>
      </c>
      <c r="J124" s="1">
        <v>0.72699999999999998</v>
      </c>
      <c r="K124" s="1">
        <v>52</v>
      </c>
      <c r="BU124" s="1">
        <v>115</v>
      </c>
    </row>
    <row r="125" spans="1:73" x14ac:dyDescent="0.2">
      <c r="A125" s="1">
        <v>123</v>
      </c>
      <c r="B125" s="3" t="s">
        <v>222</v>
      </c>
      <c r="C125" s="1" t="s">
        <v>35</v>
      </c>
      <c r="D125" s="1">
        <v>12</v>
      </c>
      <c r="E125" s="1" t="s">
        <v>349</v>
      </c>
      <c r="F125" s="1" t="s">
        <v>24</v>
      </c>
      <c r="G125" s="1">
        <v>32</v>
      </c>
      <c r="H125" s="1">
        <v>3</v>
      </c>
      <c r="I125" s="1">
        <v>40.6</v>
      </c>
      <c r="J125" s="1">
        <v>0.74399999999999999</v>
      </c>
      <c r="K125" s="1">
        <v>28</v>
      </c>
      <c r="L125" s="1">
        <v>8</v>
      </c>
      <c r="M125" s="1">
        <v>1</v>
      </c>
      <c r="X125" s="1">
        <v>1</v>
      </c>
      <c r="AL125" s="1">
        <v>1</v>
      </c>
      <c r="AR125" s="1">
        <v>1</v>
      </c>
      <c r="BU125" s="1">
        <v>114</v>
      </c>
    </row>
    <row r="126" spans="1:73" x14ac:dyDescent="0.2">
      <c r="A126" s="1">
        <v>124</v>
      </c>
      <c r="B126" s="3" t="s">
        <v>223</v>
      </c>
      <c r="C126" s="1" t="s">
        <v>35</v>
      </c>
      <c r="D126" s="1">
        <v>13</v>
      </c>
      <c r="E126" s="1" t="s">
        <v>72</v>
      </c>
      <c r="F126" s="1" t="s">
        <v>24</v>
      </c>
      <c r="G126" s="1">
        <v>24</v>
      </c>
      <c r="H126" s="1">
        <v>3</v>
      </c>
      <c r="I126" s="1">
        <v>12.5</v>
      </c>
      <c r="J126" s="1">
        <v>0.39900000000000002</v>
      </c>
      <c r="K126" s="1">
        <v>23</v>
      </c>
      <c r="S126" s="1">
        <v>1</v>
      </c>
      <c r="BU126" s="1">
        <v>113</v>
      </c>
    </row>
    <row r="127" spans="1:73" x14ac:dyDescent="0.2">
      <c r="A127" s="1">
        <v>125</v>
      </c>
      <c r="B127" s="3" t="s">
        <v>224</v>
      </c>
      <c r="C127" s="1" t="s">
        <v>225</v>
      </c>
      <c r="D127" s="1">
        <v>11</v>
      </c>
      <c r="E127" s="1" t="s">
        <v>72</v>
      </c>
      <c r="F127" s="1" t="s">
        <v>24</v>
      </c>
      <c r="G127" s="1">
        <v>42</v>
      </c>
      <c r="H127" s="1">
        <v>3</v>
      </c>
      <c r="I127" s="1">
        <v>23.8</v>
      </c>
      <c r="J127" s="1">
        <v>0.61899999999999999</v>
      </c>
      <c r="K127" s="1">
        <v>3</v>
      </c>
      <c r="L127" s="1">
        <v>2</v>
      </c>
      <c r="M127" s="1">
        <v>5</v>
      </c>
      <c r="S127" s="1">
        <v>9</v>
      </c>
      <c r="U127" s="1">
        <v>9</v>
      </c>
      <c r="Y127" s="1">
        <v>3</v>
      </c>
      <c r="AB127" s="1">
        <v>2</v>
      </c>
      <c r="AC127" s="1">
        <v>2</v>
      </c>
      <c r="AF127" s="1">
        <v>1</v>
      </c>
      <c r="AG127" s="1">
        <v>2</v>
      </c>
      <c r="AN127" s="1">
        <v>6</v>
      </c>
      <c r="BU127" s="1">
        <v>112</v>
      </c>
    </row>
    <row r="128" spans="1:73" x14ac:dyDescent="0.2">
      <c r="A128" s="1">
        <v>126</v>
      </c>
      <c r="B128" s="3" t="s">
        <v>226</v>
      </c>
      <c r="C128" s="1" t="s">
        <v>178</v>
      </c>
      <c r="D128" s="1">
        <v>7</v>
      </c>
      <c r="E128" s="1" t="s">
        <v>26</v>
      </c>
      <c r="F128" s="1" t="s">
        <v>24</v>
      </c>
      <c r="G128" s="1">
        <v>9</v>
      </c>
      <c r="H128" s="1">
        <v>3</v>
      </c>
      <c r="I128" s="1">
        <v>44.4</v>
      </c>
      <c r="J128" s="1">
        <v>0.23799999999999999</v>
      </c>
      <c r="K128" s="1">
        <v>1</v>
      </c>
      <c r="M128" s="1">
        <v>1</v>
      </c>
      <c r="AI128" s="1">
        <v>6</v>
      </c>
      <c r="AQ128" s="1">
        <v>1</v>
      </c>
      <c r="AV128" s="1">
        <v>1</v>
      </c>
      <c r="BU128" s="1">
        <v>111</v>
      </c>
    </row>
    <row r="129" spans="1:73" x14ac:dyDescent="0.2">
      <c r="A129" s="1">
        <v>127</v>
      </c>
      <c r="B129" s="3" t="s">
        <v>227</v>
      </c>
      <c r="C129" s="1" t="s">
        <v>59</v>
      </c>
      <c r="D129" s="1">
        <v>10</v>
      </c>
      <c r="E129" s="1" t="s">
        <v>72</v>
      </c>
      <c r="F129" s="1" t="s">
        <v>24</v>
      </c>
      <c r="G129" s="1">
        <v>58</v>
      </c>
      <c r="H129" s="1">
        <v>3</v>
      </c>
      <c r="I129" s="1">
        <v>25.9</v>
      </c>
      <c r="J129" s="1">
        <v>0.72399999999999998</v>
      </c>
      <c r="L129" s="1">
        <v>1</v>
      </c>
      <c r="S129" s="1">
        <v>2</v>
      </c>
      <c r="AA129" s="1">
        <v>2</v>
      </c>
      <c r="AC129" s="1">
        <v>1</v>
      </c>
      <c r="AG129" s="1">
        <v>52</v>
      </c>
      <c r="BU129" s="1">
        <v>110</v>
      </c>
    </row>
    <row r="130" spans="1:73" x14ac:dyDescent="0.2">
      <c r="A130" s="1">
        <v>128</v>
      </c>
      <c r="B130" s="3" t="s">
        <v>228</v>
      </c>
      <c r="C130" s="1" t="s">
        <v>59</v>
      </c>
      <c r="D130" s="1">
        <v>12</v>
      </c>
      <c r="E130" s="1" t="s">
        <v>349</v>
      </c>
      <c r="F130" s="1" t="s">
        <v>24</v>
      </c>
      <c r="G130" s="1">
        <v>32</v>
      </c>
      <c r="H130" s="1">
        <v>3</v>
      </c>
      <c r="I130" s="1">
        <v>34.4</v>
      </c>
      <c r="J130" s="1">
        <v>0.67500000000000004</v>
      </c>
      <c r="K130" s="1">
        <v>1</v>
      </c>
      <c r="L130" s="1">
        <v>31</v>
      </c>
      <c r="N130" s="1">
        <v>3</v>
      </c>
      <c r="O130" s="1">
        <v>1</v>
      </c>
      <c r="AR130" s="1">
        <v>1</v>
      </c>
      <c r="BU130" s="1">
        <v>109</v>
      </c>
    </row>
    <row r="131" spans="1:73" x14ac:dyDescent="0.2">
      <c r="A131" s="1">
        <v>129</v>
      </c>
      <c r="B131" s="3" t="s">
        <v>229</v>
      </c>
      <c r="C131" s="1" t="s">
        <v>230</v>
      </c>
      <c r="D131" s="1">
        <v>11</v>
      </c>
      <c r="E131" s="1" t="s">
        <v>349</v>
      </c>
      <c r="F131" s="1" t="s">
        <v>24</v>
      </c>
      <c r="G131" s="1">
        <v>28</v>
      </c>
      <c r="H131" s="1">
        <v>3</v>
      </c>
      <c r="I131" s="1">
        <v>39.299999999999997</v>
      </c>
      <c r="J131" s="1">
        <v>0.45800000000000002</v>
      </c>
      <c r="K131" s="1">
        <v>6</v>
      </c>
      <c r="L131" s="1">
        <v>30</v>
      </c>
      <c r="X131" s="1">
        <v>2</v>
      </c>
      <c r="AD131" s="1">
        <v>1</v>
      </c>
      <c r="BU131" s="1">
        <v>108</v>
      </c>
    </row>
    <row r="132" spans="1:73" x14ac:dyDescent="0.2">
      <c r="A132" s="1">
        <v>130</v>
      </c>
      <c r="B132" s="3" t="s">
        <v>231</v>
      </c>
      <c r="C132" s="1" t="s">
        <v>232</v>
      </c>
      <c r="D132" s="1">
        <v>13</v>
      </c>
      <c r="E132" s="1" t="s">
        <v>23</v>
      </c>
      <c r="F132" s="1" t="s">
        <v>111</v>
      </c>
      <c r="G132" s="1">
        <v>22</v>
      </c>
      <c r="H132" s="1">
        <v>3</v>
      </c>
      <c r="I132" s="1">
        <v>27.3</v>
      </c>
      <c r="J132" s="1">
        <v>0.63300000000000001</v>
      </c>
      <c r="K132" s="1">
        <v>3</v>
      </c>
      <c r="AL132" s="1">
        <v>22</v>
      </c>
      <c r="BU132" s="1">
        <v>107</v>
      </c>
    </row>
    <row r="133" spans="1:73" x14ac:dyDescent="0.2">
      <c r="A133" s="1">
        <v>131</v>
      </c>
      <c r="B133" s="3" t="s">
        <v>233</v>
      </c>
      <c r="C133" s="1" t="s">
        <v>35</v>
      </c>
      <c r="D133" s="1">
        <v>13</v>
      </c>
      <c r="E133" s="1" t="s">
        <v>23</v>
      </c>
      <c r="F133" s="1" t="s">
        <v>24</v>
      </c>
      <c r="G133" s="1">
        <v>47</v>
      </c>
      <c r="H133" s="1">
        <v>3</v>
      </c>
      <c r="I133" s="1">
        <v>19.100000000000001</v>
      </c>
      <c r="J133" s="1">
        <v>0.48899999999999999</v>
      </c>
      <c r="K133" s="1">
        <v>49</v>
      </c>
      <c r="AF133" s="1">
        <v>1</v>
      </c>
      <c r="BU133" s="1">
        <v>106</v>
      </c>
    </row>
    <row r="134" spans="1:73" x14ac:dyDescent="0.2">
      <c r="A134" s="1">
        <v>132</v>
      </c>
      <c r="B134" s="3" t="s">
        <v>234</v>
      </c>
      <c r="C134" s="1" t="s">
        <v>235</v>
      </c>
      <c r="D134" s="1">
        <v>8</v>
      </c>
      <c r="E134" s="1" t="s">
        <v>349</v>
      </c>
      <c r="F134" s="1" t="s">
        <v>24</v>
      </c>
      <c r="G134" s="1">
        <v>16</v>
      </c>
      <c r="H134" s="1">
        <v>3</v>
      </c>
      <c r="I134" s="1">
        <v>50</v>
      </c>
      <c r="J134" s="1">
        <v>0.67700000000000005</v>
      </c>
      <c r="K134" s="1">
        <v>9</v>
      </c>
      <c r="L134" s="1">
        <v>1</v>
      </c>
      <c r="M134" s="1">
        <v>6</v>
      </c>
      <c r="BO134" s="1">
        <v>1</v>
      </c>
      <c r="BU134" s="1">
        <v>105</v>
      </c>
    </row>
    <row r="135" spans="1:73" x14ac:dyDescent="0.2">
      <c r="A135" s="1">
        <v>133</v>
      </c>
      <c r="B135" s="3" t="s">
        <v>237</v>
      </c>
      <c r="C135" s="1" t="s">
        <v>235</v>
      </c>
      <c r="D135" s="1">
        <v>9</v>
      </c>
      <c r="E135" s="1" t="s">
        <v>26</v>
      </c>
      <c r="F135" s="1" t="s">
        <v>24</v>
      </c>
      <c r="G135" s="1">
        <v>21</v>
      </c>
      <c r="H135" s="1">
        <v>3</v>
      </c>
      <c r="I135" s="1">
        <v>33.299999999999997</v>
      </c>
      <c r="J135" s="1">
        <v>0.36599999999999999</v>
      </c>
      <c r="K135" s="1">
        <v>2</v>
      </c>
      <c r="O135" s="1">
        <v>27</v>
      </c>
      <c r="BU135" s="1">
        <v>104</v>
      </c>
    </row>
    <row r="136" spans="1:73" x14ac:dyDescent="0.2">
      <c r="A136" s="1">
        <v>134</v>
      </c>
      <c r="B136" s="3" t="s">
        <v>238</v>
      </c>
      <c r="C136" s="1" t="s">
        <v>59</v>
      </c>
      <c r="D136" s="1">
        <v>9</v>
      </c>
      <c r="E136" s="1" t="s">
        <v>349</v>
      </c>
      <c r="F136" s="1" t="s">
        <v>24</v>
      </c>
      <c r="G136" s="1">
        <v>32</v>
      </c>
      <c r="H136" s="1">
        <v>3</v>
      </c>
      <c r="I136" s="1">
        <v>31.3</v>
      </c>
      <c r="J136" s="1">
        <v>0.70499999999999996</v>
      </c>
      <c r="K136" s="1">
        <v>4</v>
      </c>
      <c r="L136" s="1">
        <v>27</v>
      </c>
      <c r="O136" s="1">
        <v>3</v>
      </c>
      <c r="AE136" s="1">
        <v>1</v>
      </c>
      <c r="AR136" s="1">
        <v>5</v>
      </c>
      <c r="BU136" s="1">
        <v>103</v>
      </c>
    </row>
    <row r="137" spans="1:73" x14ac:dyDescent="0.2">
      <c r="A137" s="1">
        <v>135</v>
      </c>
      <c r="B137" s="3" t="s">
        <v>239</v>
      </c>
      <c r="C137" s="1" t="s">
        <v>86</v>
      </c>
      <c r="D137" s="1">
        <v>8</v>
      </c>
      <c r="E137" s="1" t="s">
        <v>23</v>
      </c>
      <c r="F137" s="1" t="s">
        <v>24</v>
      </c>
      <c r="G137" s="1">
        <v>23</v>
      </c>
      <c r="H137" s="1">
        <v>3</v>
      </c>
      <c r="I137" s="1">
        <v>43.5</v>
      </c>
      <c r="J137" s="1">
        <v>0.96</v>
      </c>
      <c r="K137" s="1">
        <v>22</v>
      </c>
      <c r="R137" s="1">
        <v>2</v>
      </c>
      <c r="AL137" s="1">
        <v>1</v>
      </c>
      <c r="BU137" s="1">
        <v>102</v>
      </c>
    </row>
    <row r="138" spans="1:73" x14ac:dyDescent="0.2">
      <c r="A138" s="1">
        <v>136</v>
      </c>
      <c r="B138" s="3" t="s">
        <v>240</v>
      </c>
      <c r="C138" s="1" t="s">
        <v>122</v>
      </c>
      <c r="D138" s="1">
        <v>13</v>
      </c>
      <c r="E138" s="1" t="s">
        <v>349</v>
      </c>
      <c r="F138" s="1" t="s">
        <v>24</v>
      </c>
      <c r="G138" s="1">
        <v>30</v>
      </c>
      <c r="H138" s="1">
        <v>3</v>
      </c>
      <c r="I138" s="1">
        <v>23.3</v>
      </c>
      <c r="J138" s="1">
        <v>0.65500000000000003</v>
      </c>
      <c r="K138" s="1">
        <v>4</v>
      </c>
      <c r="L138" s="1">
        <v>1</v>
      </c>
      <c r="M138" s="1">
        <v>6</v>
      </c>
      <c r="P138" s="1">
        <v>12</v>
      </c>
      <c r="X138" s="1">
        <v>3</v>
      </c>
      <c r="AK138" s="1">
        <v>8</v>
      </c>
      <c r="BU138" s="1">
        <v>101</v>
      </c>
    </row>
    <row r="139" spans="1:73" x14ac:dyDescent="0.2">
      <c r="A139" s="1">
        <v>137</v>
      </c>
      <c r="B139" s="3" t="s">
        <v>241</v>
      </c>
      <c r="C139" s="1" t="s">
        <v>225</v>
      </c>
      <c r="D139" s="1">
        <v>13</v>
      </c>
      <c r="E139" s="1" t="s">
        <v>72</v>
      </c>
      <c r="F139" s="1" t="s">
        <v>111</v>
      </c>
      <c r="G139" s="1">
        <v>18</v>
      </c>
      <c r="H139" s="1">
        <v>3</v>
      </c>
      <c r="I139" s="1">
        <v>44.4</v>
      </c>
      <c r="J139" s="1">
        <v>0.79</v>
      </c>
      <c r="L139" s="1">
        <v>1</v>
      </c>
      <c r="M139" s="1">
        <v>5</v>
      </c>
      <c r="P139" s="1">
        <v>1</v>
      </c>
      <c r="S139" s="1">
        <v>1</v>
      </c>
      <c r="U139" s="1">
        <v>1</v>
      </c>
      <c r="V139" s="1">
        <v>7</v>
      </c>
      <c r="AR139" s="1">
        <v>1</v>
      </c>
      <c r="BU139" s="1">
        <v>100</v>
      </c>
    </row>
    <row r="140" spans="1:73" x14ac:dyDescent="0.2">
      <c r="A140" s="1">
        <v>138</v>
      </c>
      <c r="B140" s="3" t="s">
        <v>242</v>
      </c>
      <c r="C140" s="1" t="s">
        <v>68</v>
      </c>
      <c r="D140" s="1">
        <v>11</v>
      </c>
      <c r="E140" s="1" t="s">
        <v>23</v>
      </c>
      <c r="F140" s="1" t="s">
        <v>24</v>
      </c>
      <c r="G140" s="1">
        <v>25</v>
      </c>
      <c r="H140" s="1">
        <v>3</v>
      </c>
      <c r="I140" s="1">
        <v>32</v>
      </c>
      <c r="J140" s="1">
        <v>0.44600000000000001</v>
      </c>
      <c r="K140" s="1">
        <v>3</v>
      </c>
      <c r="M140" s="1">
        <v>21</v>
      </c>
      <c r="AY140" s="1">
        <v>3</v>
      </c>
      <c r="BP140" s="1">
        <v>2</v>
      </c>
      <c r="BU140" s="1">
        <v>99</v>
      </c>
    </row>
    <row r="141" spans="1:73" x14ac:dyDescent="0.2">
      <c r="A141" s="1">
        <v>139</v>
      </c>
      <c r="B141" s="3" t="s">
        <v>244</v>
      </c>
      <c r="C141" s="1" t="s">
        <v>86</v>
      </c>
      <c r="D141" s="1">
        <v>5</v>
      </c>
      <c r="E141" s="1" t="s">
        <v>26</v>
      </c>
      <c r="F141" s="1" t="s">
        <v>24</v>
      </c>
      <c r="G141" s="1">
        <v>14</v>
      </c>
      <c r="H141" s="1">
        <v>3</v>
      </c>
      <c r="I141" s="1">
        <v>50</v>
      </c>
      <c r="J141" s="1">
        <v>0.2</v>
      </c>
      <c r="K141" s="1">
        <v>1</v>
      </c>
      <c r="M141" s="1">
        <v>13</v>
      </c>
      <c r="O141" s="1">
        <v>1</v>
      </c>
      <c r="P141" s="1">
        <v>1</v>
      </c>
      <c r="BU141" s="1">
        <v>98</v>
      </c>
    </row>
    <row r="142" spans="1:73" x14ac:dyDescent="0.2">
      <c r="A142" s="1">
        <v>140</v>
      </c>
      <c r="B142" s="3" t="s">
        <v>245</v>
      </c>
      <c r="C142" s="1" t="s">
        <v>86</v>
      </c>
      <c r="D142" s="1">
        <v>7</v>
      </c>
      <c r="E142" s="1" t="s">
        <v>26</v>
      </c>
      <c r="F142" s="1" t="s">
        <v>24</v>
      </c>
      <c r="G142" s="1">
        <v>20</v>
      </c>
      <c r="H142" s="1">
        <v>3</v>
      </c>
      <c r="I142" s="1">
        <v>30</v>
      </c>
      <c r="J142" s="1">
        <v>0.26200000000000001</v>
      </c>
      <c r="K142" s="1">
        <v>25</v>
      </c>
      <c r="M142" s="1">
        <v>1</v>
      </c>
      <c r="T142" s="1">
        <v>1</v>
      </c>
      <c r="AV142" s="1">
        <v>1</v>
      </c>
      <c r="BF142" s="1">
        <v>2</v>
      </c>
      <c r="BU142" s="1">
        <v>97</v>
      </c>
    </row>
    <row r="143" spans="1:73" x14ac:dyDescent="0.2">
      <c r="A143" s="1">
        <v>141</v>
      </c>
      <c r="B143" s="3" t="s">
        <v>246</v>
      </c>
      <c r="C143" s="1" t="s">
        <v>86</v>
      </c>
      <c r="D143" s="1">
        <v>8</v>
      </c>
      <c r="E143" s="1" t="s">
        <v>26</v>
      </c>
      <c r="F143" s="1" t="s">
        <v>24</v>
      </c>
      <c r="G143" s="1">
        <v>28</v>
      </c>
      <c r="H143" s="1">
        <v>3</v>
      </c>
      <c r="I143" s="1">
        <v>32.1</v>
      </c>
      <c r="J143" s="1">
        <v>0.49299999999999999</v>
      </c>
      <c r="K143" s="1">
        <v>6</v>
      </c>
      <c r="O143" s="1">
        <v>31</v>
      </c>
      <c r="AF143" s="1">
        <v>1</v>
      </c>
      <c r="BU143" s="1">
        <v>96</v>
      </c>
    </row>
    <row r="144" spans="1:73" x14ac:dyDescent="0.2">
      <c r="A144" s="1">
        <v>142</v>
      </c>
      <c r="B144" s="3" t="s">
        <v>247</v>
      </c>
      <c r="C144" s="1" t="s">
        <v>59</v>
      </c>
      <c r="D144" s="1">
        <v>11</v>
      </c>
      <c r="E144" s="1" t="s">
        <v>349</v>
      </c>
      <c r="F144" s="1" t="s">
        <v>24</v>
      </c>
      <c r="G144" s="1">
        <v>26</v>
      </c>
      <c r="H144" s="1">
        <v>3</v>
      </c>
      <c r="I144" s="1">
        <v>26.9</v>
      </c>
      <c r="J144" s="1">
        <v>0.622</v>
      </c>
      <c r="K144" s="1">
        <v>1</v>
      </c>
      <c r="L144" s="1">
        <v>1</v>
      </c>
      <c r="N144" s="1">
        <v>1</v>
      </c>
      <c r="U144" s="1">
        <v>1</v>
      </c>
      <c r="AA144" s="1">
        <v>9</v>
      </c>
      <c r="AF144" s="1">
        <v>1</v>
      </c>
      <c r="AR144" s="1">
        <v>15</v>
      </c>
      <c r="BU144" s="1">
        <v>95</v>
      </c>
    </row>
    <row r="145" spans="1:73" x14ac:dyDescent="0.2">
      <c r="A145" s="1">
        <v>143</v>
      </c>
      <c r="B145" s="3" t="s">
        <v>248</v>
      </c>
      <c r="C145" s="1" t="s">
        <v>86</v>
      </c>
      <c r="D145" s="1">
        <v>8</v>
      </c>
      <c r="E145" s="1" t="s">
        <v>349</v>
      </c>
      <c r="F145" s="1" t="s">
        <v>24</v>
      </c>
      <c r="G145" s="1">
        <v>20</v>
      </c>
      <c r="H145" s="1">
        <v>3</v>
      </c>
      <c r="I145" s="1">
        <v>50</v>
      </c>
      <c r="J145" s="1">
        <v>0.41</v>
      </c>
      <c r="L145" s="1">
        <v>10</v>
      </c>
      <c r="AB145" s="1">
        <v>8</v>
      </c>
      <c r="AE145" s="1">
        <v>1</v>
      </c>
      <c r="AF145" s="1">
        <v>1</v>
      </c>
      <c r="BU145" s="1">
        <v>94</v>
      </c>
    </row>
    <row r="146" spans="1:73" x14ac:dyDescent="0.2">
      <c r="A146" s="1">
        <v>144</v>
      </c>
      <c r="B146" s="3" t="s">
        <v>249</v>
      </c>
      <c r="C146" s="1" t="s">
        <v>86</v>
      </c>
      <c r="D146" s="1">
        <v>8</v>
      </c>
      <c r="E146" s="1" t="s">
        <v>72</v>
      </c>
      <c r="F146" s="1" t="s">
        <v>24</v>
      </c>
      <c r="G146" s="1">
        <v>25</v>
      </c>
      <c r="H146" s="1">
        <v>3</v>
      </c>
      <c r="I146" s="1">
        <v>32</v>
      </c>
      <c r="J146" s="1">
        <v>0.52700000000000002</v>
      </c>
      <c r="K146" s="1">
        <v>18</v>
      </c>
      <c r="M146" s="1">
        <v>2</v>
      </c>
      <c r="S146" s="1">
        <v>3</v>
      </c>
      <c r="AF146" s="1">
        <v>1</v>
      </c>
      <c r="AG146" s="1">
        <v>1</v>
      </c>
      <c r="AN146" s="1">
        <v>2</v>
      </c>
      <c r="BU146" s="1">
        <v>93</v>
      </c>
    </row>
    <row r="147" spans="1:73" x14ac:dyDescent="0.2">
      <c r="A147" s="1">
        <v>145</v>
      </c>
      <c r="B147" s="3" t="s">
        <v>250</v>
      </c>
      <c r="C147" s="1" t="s">
        <v>86</v>
      </c>
      <c r="D147" s="1">
        <v>5</v>
      </c>
      <c r="E147" s="1" t="s">
        <v>80</v>
      </c>
      <c r="F147" s="1" t="s">
        <v>24</v>
      </c>
      <c r="G147" s="1">
        <v>16</v>
      </c>
      <c r="H147" s="1">
        <v>3</v>
      </c>
      <c r="I147" s="1">
        <v>31.3</v>
      </c>
      <c r="J147" s="1">
        <v>0.84899999999999998</v>
      </c>
      <c r="L147" s="1">
        <v>8</v>
      </c>
      <c r="M147" s="1">
        <v>3</v>
      </c>
      <c r="N147" s="1">
        <v>1</v>
      </c>
      <c r="AA147" s="1">
        <v>2</v>
      </c>
      <c r="AR147" s="1">
        <v>6</v>
      </c>
      <c r="BU147" s="1">
        <v>92</v>
      </c>
    </row>
    <row r="148" spans="1:73" x14ac:dyDescent="0.2">
      <c r="A148" s="1">
        <v>146</v>
      </c>
      <c r="B148" s="3" t="s">
        <v>251</v>
      </c>
      <c r="C148" s="1" t="s">
        <v>35</v>
      </c>
      <c r="D148" s="1">
        <v>12</v>
      </c>
      <c r="E148" s="1" t="s">
        <v>23</v>
      </c>
      <c r="F148" s="1" t="s">
        <v>24</v>
      </c>
      <c r="G148" s="1">
        <v>53</v>
      </c>
      <c r="H148" s="1">
        <v>3</v>
      </c>
      <c r="I148" s="1">
        <v>17</v>
      </c>
      <c r="J148" s="1">
        <v>0.58699999999999997</v>
      </c>
      <c r="K148" s="1">
        <v>54</v>
      </c>
      <c r="M148" s="1">
        <v>1</v>
      </c>
      <c r="BU148" s="1">
        <v>91</v>
      </c>
    </row>
    <row r="149" spans="1:73" x14ac:dyDescent="0.2">
      <c r="A149" s="1">
        <v>147</v>
      </c>
      <c r="B149" s="3" t="s">
        <v>252</v>
      </c>
      <c r="C149" s="1" t="s">
        <v>35</v>
      </c>
      <c r="D149" s="1">
        <v>9</v>
      </c>
      <c r="E149" s="1" t="s">
        <v>26</v>
      </c>
      <c r="F149" s="1" t="s">
        <v>24</v>
      </c>
      <c r="G149" s="1">
        <v>29</v>
      </c>
      <c r="H149" s="1">
        <v>3</v>
      </c>
      <c r="I149" s="1">
        <v>24.1</v>
      </c>
      <c r="J149" s="1">
        <v>0.33700000000000002</v>
      </c>
      <c r="K149" s="1">
        <v>29</v>
      </c>
      <c r="M149" s="1">
        <v>4</v>
      </c>
      <c r="BU149" s="1">
        <v>90</v>
      </c>
    </row>
    <row r="150" spans="1:73" x14ac:dyDescent="0.2">
      <c r="A150" s="1">
        <v>148</v>
      </c>
      <c r="B150" s="3" t="s">
        <v>253</v>
      </c>
      <c r="C150" s="1" t="s">
        <v>86</v>
      </c>
      <c r="D150" s="1">
        <v>9</v>
      </c>
      <c r="E150" s="1" t="s">
        <v>349</v>
      </c>
      <c r="F150" s="1" t="s">
        <v>24</v>
      </c>
      <c r="G150" s="1">
        <v>25</v>
      </c>
      <c r="H150" s="1">
        <v>3</v>
      </c>
      <c r="I150" s="1">
        <v>32</v>
      </c>
      <c r="J150" s="1">
        <v>0.624</v>
      </c>
      <c r="K150" s="1">
        <v>1</v>
      </c>
      <c r="L150" s="1">
        <v>20</v>
      </c>
      <c r="M150" s="1">
        <v>3</v>
      </c>
      <c r="N150" s="1">
        <v>1</v>
      </c>
      <c r="O150" s="1">
        <v>3</v>
      </c>
      <c r="AF150" s="1">
        <v>1</v>
      </c>
      <c r="AR150" s="1">
        <v>6</v>
      </c>
      <c r="BU150" s="1">
        <v>89</v>
      </c>
    </row>
    <row r="151" spans="1:73" x14ac:dyDescent="0.2">
      <c r="A151" s="1">
        <v>149</v>
      </c>
      <c r="B151" s="3" t="s">
        <v>254</v>
      </c>
      <c r="C151" s="1" t="s">
        <v>86</v>
      </c>
      <c r="D151" s="1">
        <v>7</v>
      </c>
      <c r="E151" s="1" t="s">
        <v>26</v>
      </c>
      <c r="F151" s="1" t="s">
        <v>24</v>
      </c>
      <c r="G151" s="1">
        <v>15</v>
      </c>
      <c r="H151" s="1">
        <v>3</v>
      </c>
      <c r="I151" s="1">
        <v>40</v>
      </c>
      <c r="J151" s="1">
        <v>0.58399999999999996</v>
      </c>
      <c r="K151" s="1">
        <v>2</v>
      </c>
      <c r="L151" s="1">
        <v>5</v>
      </c>
      <c r="M151" s="1">
        <v>4</v>
      </c>
      <c r="O151" s="1">
        <v>1</v>
      </c>
      <c r="S151" s="1">
        <v>9</v>
      </c>
      <c r="AN151" s="1">
        <v>1</v>
      </c>
      <c r="AP151" s="1">
        <v>1</v>
      </c>
      <c r="BU151" s="1">
        <v>88</v>
      </c>
    </row>
    <row r="152" spans="1:73" x14ac:dyDescent="0.2">
      <c r="A152" s="1">
        <v>150</v>
      </c>
      <c r="B152" s="3" t="s">
        <v>255</v>
      </c>
      <c r="C152" s="1" t="s">
        <v>86</v>
      </c>
      <c r="D152" s="1">
        <v>7</v>
      </c>
      <c r="E152" s="1" t="s">
        <v>23</v>
      </c>
      <c r="F152" s="1" t="s">
        <v>24</v>
      </c>
      <c r="G152" s="1">
        <v>20</v>
      </c>
      <c r="H152" s="1">
        <v>3</v>
      </c>
      <c r="I152" s="1">
        <v>30</v>
      </c>
      <c r="J152" s="1">
        <v>0.40400000000000003</v>
      </c>
      <c r="M152" s="1">
        <v>15</v>
      </c>
      <c r="BI152" s="1">
        <v>11</v>
      </c>
      <c r="BU152" s="1">
        <v>87</v>
      </c>
    </row>
    <row r="153" spans="1:73" x14ac:dyDescent="0.2">
      <c r="A153" s="1">
        <v>151</v>
      </c>
      <c r="B153" s="3" t="s">
        <v>256</v>
      </c>
      <c r="C153" s="1" t="s">
        <v>86</v>
      </c>
      <c r="D153" s="1">
        <v>7</v>
      </c>
      <c r="E153" s="1" t="s">
        <v>26</v>
      </c>
      <c r="F153" s="1" t="s">
        <v>24</v>
      </c>
      <c r="G153" s="1">
        <v>18</v>
      </c>
      <c r="H153" s="1">
        <v>3</v>
      </c>
      <c r="I153" s="1">
        <v>33.299999999999997</v>
      </c>
      <c r="J153" s="1">
        <v>0.36499999999999999</v>
      </c>
      <c r="K153" s="1">
        <v>18</v>
      </c>
      <c r="AD153" s="1">
        <v>1</v>
      </c>
      <c r="BF153" s="1">
        <v>1</v>
      </c>
      <c r="BU153" s="1">
        <v>86</v>
      </c>
    </row>
    <row r="154" spans="1:73" x14ac:dyDescent="0.2">
      <c r="A154" s="1">
        <v>152</v>
      </c>
      <c r="B154" s="3" t="s">
        <v>257</v>
      </c>
      <c r="C154" s="1" t="s">
        <v>86</v>
      </c>
      <c r="D154" s="1">
        <v>11</v>
      </c>
      <c r="E154" s="1" t="s">
        <v>72</v>
      </c>
      <c r="F154" s="1" t="s">
        <v>24</v>
      </c>
      <c r="G154" s="1">
        <v>16</v>
      </c>
      <c r="H154" s="1">
        <v>3</v>
      </c>
      <c r="I154" s="1">
        <v>37.5</v>
      </c>
      <c r="J154" s="1">
        <v>0.71799999999999997</v>
      </c>
      <c r="K154" s="1">
        <v>2</v>
      </c>
      <c r="M154" s="1">
        <v>7</v>
      </c>
      <c r="Y154" s="1">
        <v>5</v>
      </c>
      <c r="AF154" s="1">
        <v>1</v>
      </c>
      <c r="AP154" s="1">
        <v>1</v>
      </c>
      <c r="BU154" s="1">
        <v>85</v>
      </c>
    </row>
    <row r="155" spans="1:73" x14ac:dyDescent="0.2">
      <c r="A155" s="1">
        <v>153</v>
      </c>
      <c r="B155" s="3" t="s">
        <v>258</v>
      </c>
      <c r="C155" s="1" t="s">
        <v>235</v>
      </c>
      <c r="D155" s="1">
        <v>7</v>
      </c>
      <c r="E155" s="1" t="s">
        <v>23</v>
      </c>
      <c r="F155" s="1" t="s">
        <v>24</v>
      </c>
      <c r="G155" s="1">
        <v>7</v>
      </c>
      <c r="H155" s="1">
        <v>3</v>
      </c>
      <c r="I155" s="1">
        <v>71.400000000000006</v>
      </c>
      <c r="J155" s="1">
        <v>0.58099999999999996</v>
      </c>
      <c r="K155" s="1">
        <v>8</v>
      </c>
      <c r="L155" s="1">
        <v>1</v>
      </c>
      <c r="BU155" s="1">
        <v>84</v>
      </c>
    </row>
    <row r="156" spans="1:73" x14ac:dyDescent="0.2">
      <c r="A156" s="1">
        <v>154</v>
      </c>
      <c r="B156" s="3" t="s">
        <v>259</v>
      </c>
      <c r="C156" s="1" t="s">
        <v>86</v>
      </c>
      <c r="D156" s="1">
        <v>12</v>
      </c>
      <c r="E156" s="1" t="s">
        <v>23</v>
      </c>
      <c r="F156" s="1" t="s">
        <v>24</v>
      </c>
      <c r="G156" s="1">
        <v>8</v>
      </c>
      <c r="H156" s="1">
        <v>3</v>
      </c>
      <c r="I156" s="1">
        <v>62.5</v>
      </c>
      <c r="J156" s="1">
        <v>0.84099999999999997</v>
      </c>
      <c r="K156" s="1">
        <v>6</v>
      </c>
      <c r="M156" s="1">
        <v>3</v>
      </c>
      <c r="BU156" s="1">
        <v>83</v>
      </c>
    </row>
    <row r="157" spans="1:73" x14ac:dyDescent="0.2">
      <c r="A157" s="1">
        <v>155</v>
      </c>
      <c r="B157" s="3" t="s">
        <v>260</v>
      </c>
      <c r="C157" s="1" t="s">
        <v>225</v>
      </c>
      <c r="D157" s="1">
        <v>19</v>
      </c>
      <c r="E157" s="1" t="s">
        <v>72</v>
      </c>
      <c r="F157" s="1" t="s">
        <v>111</v>
      </c>
      <c r="G157" s="1">
        <v>18</v>
      </c>
      <c r="H157" s="1">
        <v>2</v>
      </c>
      <c r="I157" s="1">
        <v>22.2</v>
      </c>
      <c r="J157" s="1">
        <v>0.29499999999999998</v>
      </c>
      <c r="M157" s="1">
        <v>1</v>
      </c>
      <c r="V157" s="1">
        <v>3</v>
      </c>
      <c r="Y157" s="1">
        <v>14</v>
      </c>
      <c r="AN157" s="1">
        <v>1</v>
      </c>
      <c r="BU157" s="1">
        <v>82</v>
      </c>
    </row>
    <row r="158" spans="1:73" x14ac:dyDescent="0.2">
      <c r="A158" s="1">
        <v>156</v>
      </c>
      <c r="B158" s="3" t="s">
        <v>261</v>
      </c>
      <c r="C158" s="1" t="s">
        <v>235</v>
      </c>
      <c r="D158" s="1">
        <v>14</v>
      </c>
      <c r="E158" s="1" t="s">
        <v>72</v>
      </c>
      <c r="F158" s="1" t="s">
        <v>24</v>
      </c>
      <c r="G158" s="1">
        <v>26</v>
      </c>
      <c r="H158" s="1">
        <v>2</v>
      </c>
      <c r="I158" s="1">
        <v>15.4</v>
      </c>
      <c r="J158" s="1">
        <v>0.77200000000000002</v>
      </c>
      <c r="K158" s="1">
        <v>5</v>
      </c>
      <c r="M158" s="1">
        <v>2</v>
      </c>
      <c r="S158" s="1">
        <v>19</v>
      </c>
      <c r="BU158" s="1">
        <v>81</v>
      </c>
    </row>
    <row r="159" spans="1:73" x14ac:dyDescent="0.2">
      <c r="A159" s="1">
        <v>157</v>
      </c>
      <c r="B159" s="3" t="s">
        <v>262</v>
      </c>
      <c r="C159" s="1" t="s">
        <v>86</v>
      </c>
      <c r="D159" s="1">
        <v>13</v>
      </c>
      <c r="E159" s="1" t="s">
        <v>72</v>
      </c>
      <c r="F159" s="1" t="s">
        <v>24</v>
      </c>
      <c r="G159" s="1">
        <v>21</v>
      </c>
      <c r="H159" s="1">
        <v>2</v>
      </c>
      <c r="I159" s="1">
        <v>28.6</v>
      </c>
      <c r="J159" s="1">
        <v>0.72199999999999998</v>
      </c>
      <c r="K159" s="1">
        <v>2</v>
      </c>
      <c r="M159" s="1">
        <v>13</v>
      </c>
      <c r="S159" s="1">
        <v>3</v>
      </c>
      <c r="AB159" s="1">
        <v>2</v>
      </c>
      <c r="AE159" s="1">
        <v>2</v>
      </c>
      <c r="AF159" s="1">
        <v>1</v>
      </c>
      <c r="AG159" s="1">
        <v>1</v>
      </c>
      <c r="AX159" s="1">
        <v>1</v>
      </c>
      <c r="BU159" s="1">
        <v>80</v>
      </c>
    </row>
    <row r="160" spans="1:73" x14ac:dyDescent="0.2">
      <c r="A160" s="1">
        <v>158</v>
      </c>
      <c r="B160" s="3" t="s">
        <v>263</v>
      </c>
      <c r="C160" s="1" t="s">
        <v>122</v>
      </c>
      <c r="D160" s="1">
        <v>10</v>
      </c>
      <c r="E160" s="1" t="s">
        <v>349</v>
      </c>
      <c r="F160" s="1" t="s">
        <v>24</v>
      </c>
      <c r="G160" s="1">
        <v>33</v>
      </c>
      <c r="H160" s="1">
        <v>2</v>
      </c>
      <c r="I160" s="1">
        <v>36.4</v>
      </c>
      <c r="J160" s="1">
        <v>0.70399999999999996</v>
      </c>
      <c r="K160" s="1">
        <v>4</v>
      </c>
      <c r="L160" s="1">
        <v>21</v>
      </c>
      <c r="N160" s="1">
        <v>6</v>
      </c>
      <c r="AE160" s="1">
        <v>1</v>
      </c>
      <c r="AR160" s="1">
        <v>1</v>
      </c>
      <c r="BU160" s="1">
        <v>79</v>
      </c>
    </row>
    <row r="161" spans="1:73" x14ac:dyDescent="0.2">
      <c r="A161" s="1">
        <v>159</v>
      </c>
      <c r="B161" s="3" t="s">
        <v>264</v>
      </c>
      <c r="C161" s="1" t="s">
        <v>59</v>
      </c>
      <c r="D161" s="1">
        <v>12</v>
      </c>
      <c r="E161" s="1" t="s">
        <v>349</v>
      </c>
      <c r="F161" s="1" t="s">
        <v>24</v>
      </c>
      <c r="G161" s="1">
        <v>25</v>
      </c>
      <c r="H161" s="1">
        <v>2</v>
      </c>
      <c r="I161" s="1">
        <v>16</v>
      </c>
      <c r="J161" s="1">
        <v>0.77900000000000003</v>
      </c>
      <c r="K161" s="1">
        <v>1</v>
      </c>
      <c r="U161" s="1">
        <v>1</v>
      </c>
      <c r="AA161" s="1">
        <v>10</v>
      </c>
      <c r="AF161" s="1">
        <v>1</v>
      </c>
      <c r="AR161" s="1">
        <v>12</v>
      </c>
      <c r="BU161" s="1">
        <v>78</v>
      </c>
    </row>
    <row r="162" spans="1:73" x14ac:dyDescent="0.2">
      <c r="A162" s="1">
        <v>160</v>
      </c>
      <c r="B162" s="3" t="s">
        <v>265</v>
      </c>
      <c r="C162" s="1" t="s">
        <v>86</v>
      </c>
      <c r="D162" s="1">
        <v>6</v>
      </c>
      <c r="E162" s="1" t="s">
        <v>23</v>
      </c>
      <c r="F162" s="1" t="s">
        <v>24</v>
      </c>
      <c r="G162" s="1">
        <v>17</v>
      </c>
      <c r="H162" s="1">
        <v>2</v>
      </c>
      <c r="I162" s="1">
        <v>11.8</v>
      </c>
      <c r="J162" s="1">
        <v>0.48899999999999999</v>
      </c>
      <c r="K162" s="1">
        <v>18</v>
      </c>
      <c r="BU162" s="1">
        <v>77</v>
      </c>
    </row>
    <row r="163" spans="1:73" x14ac:dyDescent="0.2">
      <c r="A163" s="1">
        <v>161</v>
      </c>
      <c r="B163" s="3" t="s">
        <v>266</v>
      </c>
      <c r="C163" s="1" t="s">
        <v>86</v>
      </c>
      <c r="D163" s="1">
        <v>6</v>
      </c>
      <c r="E163" s="1" t="s">
        <v>26</v>
      </c>
      <c r="F163" s="1" t="s">
        <v>24</v>
      </c>
      <c r="G163" s="1">
        <v>8</v>
      </c>
      <c r="H163" s="1">
        <v>2</v>
      </c>
      <c r="I163" s="1">
        <v>37.5</v>
      </c>
      <c r="J163" s="1">
        <v>0.315</v>
      </c>
      <c r="K163" s="1">
        <v>2</v>
      </c>
      <c r="M163" s="1">
        <v>11</v>
      </c>
      <c r="BU163" s="1">
        <v>76</v>
      </c>
    </row>
    <row r="164" spans="1:73" x14ac:dyDescent="0.2">
      <c r="A164" s="1">
        <v>162</v>
      </c>
      <c r="B164" s="3" t="s">
        <v>267</v>
      </c>
      <c r="C164" s="1" t="s">
        <v>86</v>
      </c>
      <c r="D164" s="1">
        <v>7</v>
      </c>
      <c r="E164" s="1" t="s">
        <v>23</v>
      </c>
      <c r="F164" s="1" t="s">
        <v>24</v>
      </c>
      <c r="G164" s="1">
        <v>8</v>
      </c>
      <c r="H164" s="1">
        <v>2</v>
      </c>
      <c r="I164" s="1">
        <v>37.5</v>
      </c>
      <c r="J164" s="1">
        <v>0.64100000000000001</v>
      </c>
      <c r="K164" s="1">
        <v>4</v>
      </c>
      <c r="L164" s="1">
        <v>1</v>
      </c>
      <c r="M164" s="1">
        <v>2</v>
      </c>
      <c r="BU164" s="1">
        <v>75</v>
      </c>
    </row>
    <row r="165" spans="1:73" x14ac:dyDescent="0.2">
      <c r="A165" s="1">
        <v>163</v>
      </c>
      <c r="B165" s="3" t="s">
        <v>268</v>
      </c>
      <c r="C165" s="1" t="s">
        <v>86</v>
      </c>
      <c r="D165" s="1">
        <v>8</v>
      </c>
      <c r="E165" s="1" t="s">
        <v>26</v>
      </c>
      <c r="F165" s="1" t="s">
        <v>24</v>
      </c>
      <c r="G165" s="1">
        <v>30</v>
      </c>
      <c r="H165" s="1">
        <v>2</v>
      </c>
      <c r="I165" s="1">
        <v>20</v>
      </c>
      <c r="J165" s="1">
        <v>0.25800000000000001</v>
      </c>
      <c r="K165" s="1">
        <v>4</v>
      </c>
      <c r="M165" s="1">
        <v>38</v>
      </c>
      <c r="T165" s="1">
        <v>2</v>
      </c>
      <c r="BF165" s="1">
        <v>2</v>
      </c>
      <c r="BI165" s="1">
        <v>1</v>
      </c>
      <c r="BU165" s="1">
        <v>74</v>
      </c>
    </row>
    <row r="166" spans="1:73" x14ac:dyDescent="0.2">
      <c r="A166" s="1">
        <v>164</v>
      </c>
      <c r="B166" s="3" t="s">
        <v>269</v>
      </c>
      <c r="C166" s="1" t="s">
        <v>86</v>
      </c>
      <c r="D166" s="1">
        <v>6</v>
      </c>
      <c r="E166" s="1" t="s">
        <v>72</v>
      </c>
      <c r="F166" s="1" t="s">
        <v>24</v>
      </c>
      <c r="G166" s="1">
        <v>17</v>
      </c>
      <c r="H166" s="1">
        <v>2</v>
      </c>
      <c r="I166" s="1">
        <v>23.5</v>
      </c>
      <c r="J166" s="1">
        <v>0.73599999999999999</v>
      </c>
      <c r="K166" s="1">
        <v>1</v>
      </c>
      <c r="M166" s="1">
        <v>1</v>
      </c>
      <c r="AB166" s="1">
        <v>13</v>
      </c>
      <c r="AE166" s="1">
        <v>1</v>
      </c>
      <c r="AF166" s="1">
        <v>1</v>
      </c>
      <c r="AG166" s="1">
        <v>3</v>
      </c>
      <c r="BU166" s="1">
        <v>73</v>
      </c>
    </row>
    <row r="167" spans="1:73" x14ac:dyDescent="0.2">
      <c r="A167" s="1">
        <v>165</v>
      </c>
      <c r="B167" s="3" t="s">
        <v>270</v>
      </c>
      <c r="C167" s="1" t="s">
        <v>209</v>
      </c>
      <c r="D167" s="1">
        <v>8</v>
      </c>
      <c r="E167" s="1" t="s">
        <v>23</v>
      </c>
      <c r="F167" s="1" t="s">
        <v>24</v>
      </c>
      <c r="G167" s="1">
        <v>23</v>
      </c>
      <c r="H167" s="1">
        <v>2</v>
      </c>
      <c r="I167" s="1">
        <v>26.1</v>
      </c>
      <c r="J167" s="1">
        <v>0.53900000000000003</v>
      </c>
      <c r="M167" s="1">
        <v>7</v>
      </c>
      <c r="AY167" s="1">
        <v>22</v>
      </c>
      <c r="BU167" s="1">
        <v>72</v>
      </c>
    </row>
    <row r="168" spans="1:73" x14ac:dyDescent="0.2">
      <c r="A168" s="1">
        <v>166</v>
      </c>
      <c r="B168" s="3" t="s">
        <v>271</v>
      </c>
      <c r="C168" s="1" t="s">
        <v>178</v>
      </c>
      <c r="D168" s="1">
        <v>9</v>
      </c>
      <c r="E168" s="1" t="s">
        <v>26</v>
      </c>
      <c r="F168" s="1" t="s">
        <v>24</v>
      </c>
      <c r="G168" s="1">
        <v>17</v>
      </c>
      <c r="H168" s="1">
        <v>2</v>
      </c>
      <c r="I168" s="1">
        <v>41.2</v>
      </c>
      <c r="J168" s="1">
        <v>0.222</v>
      </c>
      <c r="K168" s="1">
        <v>3</v>
      </c>
      <c r="M168" s="1">
        <v>5</v>
      </c>
      <c r="AI168" s="1">
        <v>13</v>
      </c>
      <c r="AL168" s="1">
        <v>1</v>
      </c>
      <c r="AZ168" s="1">
        <v>2</v>
      </c>
      <c r="BU168" s="1">
        <v>71</v>
      </c>
    </row>
    <row r="169" spans="1:73" x14ac:dyDescent="0.2">
      <c r="A169" s="1">
        <v>167</v>
      </c>
      <c r="B169" s="3" t="s">
        <v>272</v>
      </c>
      <c r="C169" s="1" t="s">
        <v>86</v>
      </c>
      <c r="D169" s="1">
        <v>6</v>
      </c>
      <c r="E169" s="1" t="s">
        <v>349</v>
      </c>
      <c r="F169" s="1" t="s">
        <v>24</v>
      </c>
      <c r="G169" s="1">
        <v>16</v>
      </c>
      <c r="H169" s="1">
        <v>2</v>
      </c>
      <c r="I169" s="1">
        <v>50</v>
      </c>
      <c r="J169" s="1">
        <v>0.73499999999999999</v>
      </c>
      <c r="K169" s="1">
        <v>10</v>
      </c>
      <c r="L169" s="1">
        <v>3</v>
      </c>
      <c r="AL169" s="1">
        <v>1</v>
      </c>
      <c r="AR169" s="1">
        <v>1</v>
      </c>
      <c r="AT169" s="1">
        <v>6</v>
      </c>
      <c r="BU169" s="1">
        <v>70</v>
      </c>
    </row>
    <row r="170" spans="1:73" x14ac:dyDescent="0.2">
      <c r="A170" s="1">
        <v>168</v>
      </c>
      <c r="B170" s="3" t="s">
        <v>273</v>
      </c>
      <c r="C170" s="1" t="s">
        <v>86</v>
      </c>
      <c r="D170" s="1">
        <v>7</v>
      </c>
      <c r="E170" s="1" t="s">
        <v>349</v>
      </c>
      <c r="F170" s="1" t="s">
        <v>24</v>
      </c>
      <c r="G170" s="1">
        <v>13</v>
      </c>
      <c r="H170" s="1">
        <v>2</v>
      </c>
      <c r="I170" s="1">
        <v>46.2</v>
      </c>
      <c r="J170" s="1">
        <v>0.84199999999999997</v>
      </c>
      <c r="K170" s="1">
        <v>1</v>
      </c>
      <c r="L170" s="1">
        <v>5</v>
      </c>
      <c r="AB170" s="1">
        <v>9</v>
      </c>
      <c r="BU170" s="1">
        <v>69</v>
      </c>
    </row>
    <row r="171" spans="1:73" x14ac:dyDescent="0.2">
      <c r="A171" s="1">
        <v>169</v>
      </c>
      <c r="B171" s="3" t="s">
        <v>274</v>
      </c>
      <c r="C171" s="1" t="s">
        <v>59</v>
      </c>
      <c r="D171" s="1">
        <v>1</v>
      </c>
      <c r="E171" s="1" t="s">
        <v>26</v>
      </c>
      <c r="F171" s="1" t="s">
        <v>24</v>
      </c>
      <c r="G171" s="1">
        <v>4</v>
      </c>
      <c r="H171" s="1">
        <v>2</v>
      </c>
      <c r="I171" s="1">
        <v>75</v>
      </c>
      <c r="J171" s="1">
        <v>0.64800000000000002</v>
      </c>
      <c r="K171" s="1">
        <v>2</v>
      </c>
      <c r="O171" s="1">
        <v>3</v>
      </c>
      <c r="AD171" s="1">
        <v>1</v>
      </c>
      <c r="BQ171" s="1">
        <v>3</v>
      </c>
      <c r="BU171" s="1">
        <v>68</v>
      </c>
    </row>
    <row r="172" spans="1:73" x14ac:dyDescent="0.2">
      <c r="A172" s="1">
        <v>170</v>
      </c>
      <c r="B172" s="3" t="s">
        <v>276</v>
      </c>
      <c r="C172" s="1" t="s">
        <v>86</v>
      </c>
      <c r="D172" s="1">
        <v>10</v>
      </c>
      <c r="E172" s="1" t="s">
        <v>23</v>
      </c>
      <c r="F172" s="1" t="s">
        <v>24</v>
      </c>
      <c r="G172" s="1">
        <v>27</v>
      </c>
      <c r="H172" s="1">
        <v>2</v>
      </c>
      <c r="I172" s="1">
        <v>29.6</v>
      </c>
      <c r="J172" s="1">
        <v>0.66</v>
      </c>
      <c r="K172" s="1">
        <v>23</v>
      </c>
      <c r="L172" s="1">
        <v>2</v>
      </c>
      <c r="M172" s="1">
        <v>1</v>
      </c>
      <c r="AL172" s="1">
        <v>2</v>
      </c>
      <c r="BU172" s="1">
        <v>67</v>
      </c>
    </row>
    <row r="173" spans="1:73" x14ac:dyDescent="0.2">
      <c r="A173" s="1">
        <v>171</v>
      </c>
      <c r="B173" s="3" t="s">
        <v>277</v>
      </c>
      <c r="C173" s="1" t="s">
        <v>86</v>
      </c>
      <c r="D173" s="1">
        <v>4</v>
      </c>
      <c r="E173" s="1" t="s">
        <v>23</v>
      </c>
      <c r="F173" s="1" t="s">
        <v>24</v>
      </c>
      <c r="G173" s="1">
        <v>4</v>
      </c>
      <c r="H173" s="1">
        <v>2</v>
      </c>
      <c r="I173" s="1">
        <v>75</v>
      </c>
      <c r="J173" s="1">
        <v>0.53400000000000003</v>
      </c>
      <c r="K173" s="1">
        <v>3</v>
      </c>
      <c r="L173" s="1">
        <v>1</v>
      </c>
      <c r="BU173" s="1">
        <v>66</v>
      </c>
    </row>
    <row r="174" spans="1:73" x14ac:dyDescent="0.2">
      <c r="A174" s="1">
        <v>172</v>
      </c>
      <c r="B174" s="3" t="s">
        <v>278</v>
      </c>
      <c r="C174" s="1" t="s">
        <v>59</v>
      </c>
      <c r="D174" s="1">
        <v>6</v>
      </c>
      <c r="E174" s="1" t="s">
        <v>26</v>
      </c>
      <c r="F174" s="1" t="s">
        <v>111</v>
      </c>
      <c r="G174" s="1">
        <v>18</v>
      </c>
      <c r="H174" s="1">
        <v>2</v>
      </c>
      <c r="I174" s="1">
        <v>50</v>
      </c>
      <c r="J174" s="1">
        <v>0.55400000000000005</v>
      </c>
      <c r="L174" s="1">
        <v>6</v>
      </c>
      <c r="O174" s="1">
        <v>12</v>
      </c>
      <c r="BU174" s="1">
        <v>65</v>
      </c>
    </row>
    <row r="175" spans="1:73" x14ac:dyDescent="0.2">
      <c r="A175" s="1">
        <v>173</v>
      </c>
      <c r="B175" s="3" t="s">
        <v>279</v>
      </c>
      <c r="C175" s="1" t="s">
        <v>86</v>
      </c>
      <c r="D175" s="1">
        <v>2</v>
      </c>
      <c r="E175" s="1" t="s">
        <v>26</v>
      </c>
      <c r="F175" s="1" t="s">
        <v>24</v>
      </c>
      <c r="G175" s="1">
        <v>6</v>
      </c>
      <c r="H175" s="1">
        <v>2</v>
      </c>
      <c r="I175" s="1">
        <v>33.299999999999997</v>
      </c>
      <c r="J175" s="1">
        <v>0.44900000000000001</v>
      </c>
      <c r="K175" s="1">
        <v>3</v>
      </c>
      <c r="AZ175" s="1">
        <v>5</v>
      </c>
      <c r="BU175" s="1">
        <v>64</v>
      </c>
    </row>
    <row r="176" spans="1:73" x14ac:dyDescent="0.2">
      <c r="A176" s="1">
        <v>174</v>
      </c>
      <c r="B176" s="3" t="s">
        <v>280</v>
      </c>
      <c r="C176" s="1" t="s">
        <v>281</v>
      </c>
      <c r="D176" s="1">
        <v>6</v>
      </c>
      <c r="E176" s="1" t="s">
        <v>26</v>
      </c>
      <c r="F176" s="1" t="s">
        <v>24</v>
      </c>
      <c r="G176" s="1">
        <v>30</v>
      </c>
      <c r="H176" s="1">
        <v>2</v>
      </c>
      <c r="I176" s="1">
        <v>16.7</v>
      </c>
      <c r="J176" s="1">
        <v>0.27</v>
      </c>
      <c r="K176" s="1">
        <v>25</v>
      </c>
      <c r="M176" s="1">
        <v>4</v>
      </c>
      <c r="N176" s="1">
        <v>1</v>
      </c>
      <c r="AH176" s="1">
        <v>2</v>
      </c>
      <c r="AL176" s="1">
        <v>1</v>
      </c>
      <c r="AV176" s="1">
        <v>1</v>
      </c>
      <c r="BF176" s="1">
        <v>19</v>
      </c>
      <c r="BL176" s="1">
        <v>1</v>
      </c>
      <c r="BQ176" s="1">
        <v>1</v>
      </c>
      <c r="BU176" s="1">
        <v>63</v>
      </c>
    </row>
    <row r="177" spans="1:73" x14ac:dyDescent="0.2">
      <c r="A177" s="1">
        <v>175</v>
      </c>
      <c r="B177" s="3" t="s">
        <v>282</v>
      </c>
      <c r="C177" s="1" t="s">
        <v>235</v>
      </c>
      <c r="D177" s="1">
        <v>6</v>
      </c>
      <c r="E177" s="1" t="s">
        <v>23</v>
      </c>
      <c r="F177" s="1" t="s">
        <v>24</v>
      </c>
      <c r="G177" s="1">
        <v>20</v>
      </c>
      <c r="H177" s="1">
        <v>2</v>
      </c>
      <c r="I177" s="1">
        <v>20</v>
      </c>
      <c r="J177" s="1">
        <v>0.74099999999999999</v>
      </c>
      <c r="K177" s="1">
        <v>22</v>
      </c>
      <c r="BU177" s="1">
        <v>62</v>
      </c>
    </row>
    <row r="178" spans="1:73" x14ac:dyDescent="0.2">
      <c r="A178" s="1">
        <v>176</v>
      </c>
      <c r="B178" s="3" t="s">
        <v>283</v>
      </c>
      <c r="C178" s="1" t="s">
        <v>122</v>
      </c>
      <c r="D178" s="1">
        <v>5</v>
      </c>
      <c r="E178" s="1" t="s">
        <v>26</v>
      </c>
      <c r="F178" s="1" t="s">
        <v>24</v>
      </c>
      <c r="G178" s="1">
        <v>4</v>
      </c>
      <c r="H178" s="1">
        <v>2</v>
      </c>
      <c r="I178" s="1">
        <v>50</v>
      </c>
      <c r="J178" s="1">
        <v>0.106</v>
      </c>
      <c r="AY178" s="1">
        <v>1</v>
      </c>
      <c r="BI178" s="1">
        <v>1</v>
      </c>
      <c r="BL178" s="1">
        <v>4</v>
      </c>
      <c r="BU178" s="1">
        <v>61</v>
      </c>
    </row>
    <row r="179" spans="1:73" x14ac:dyDescent="0.2">
      <c r="A179" s="1">
        <v>177</v>
      </c>
      <c r="B179" s="3" t="s">
        <v>284</v>
      </c>
      <c r="C179" s="1" t="s">
        <v>86</v>
      </c>
      <c r="D179" s="1">
        <v>6</v>
      </c>
      <c r="E179" s="1" t="s">
        <v>80</v>
      </c>
      <c r="F179" s="1" t="s">
        <v>24</v>
      </c>
      <c r="G179" s="1">
        <v>20</v>
      </c>
      <c r="H179" s="1">
        <v>2</v>
      </c>
      <c r="I179" s="1">
        <v>30</v>
      </c>
      <c r="J179" s="1">
        <v>0.40500000000000003</v>
      </c>
      <c r="K179" s="1">
        <v>24</v>
      </c>
      <c r="L179" s="1">
        <v>4</v>
      </c>
      <c r="BU179" s="1">
        <v>60</v>
      </c>
    </row>
    <row r="180" spans="1:73" x14ac:dyDescent="0.2">
      <c r="A180" s="1">
        <v>178</v>
      </c>
      <c r="B180" s="3" t="s">
        <v>285</v>
      </c>
      <c r="C180" s="1" t="s">
        <v>86</v>
      </c>
      <c r="D180" s="1">
        <v>8</v>
      </c>
      <c r="E180" s="1" t="s">
        <v>349</v>
      </c>
      <c r="F180" s="1" t="s">
        <v>24</v>
      </c>
      <c r="G180" s="1">
        <v>13</v>
      </c>
      <c r="H180" s="1">
        <v>2</v>
      </c>
      <c r="I180" s="1">
        <v>46.2</v>
      </c>
      <c r="J180" s="1">
        <v>0.56999999999999995</v>
      </c>
      <c r="K180" s="1">
        <v>1</v>
      </c>
      <c r="L180" s="1">
        <v>2</v>
      </c>
      <c r="AR180" s="1">
        <v>13</v>
      </c>
      <c r="BU180" s="1">
        <v>59</v>
      </c>
    </row>
    <row r="181" spans="1:73" x14ac:dyDescent="0.2">
      <c r="A181" s="1">
        <v>179</v>
      </c>
      <c r="B181" s="3" t="s">
        <v>286</v>
      </c>
      <c r="C181" s="1" t="s">
        <v>22</v>
      </c>
      <c r="D181" s="1">
        <v>4</v>
      </c>
      <c r="E181" s="1" t="s">
        <v>26</v>
      </c>
      <c r="F181" s="1" t="s">
        <v>24</v>
      </c>
      <c r="G181" s="1">
        <v>13</v>
      </c>
      <c r="H181" s="1">
        <v>2</v>
      </c>
      <c r="I181" s="1">
        <v>30.8</v>
      </c>
      <c r="J181" s="1">
        <v>0.83599999999999997</v>
      </c>
      <c r="K181" s="1">
        <v>15</v>
      </c>
      <c r="BU181" s="1">
        <v>58</v>
      </c>
    </row>
    <row r="182" spans="1:73" x14ac:dyDescent="0.2">
      <c r="A182" s="1">
        <v>180</v>
      </c>
      <c r="B182" s="3" t="s">
        <v>287</v>
      </c>
      <c r="C182" s="1" t="s">
        <v>86</v>
      </c>
      <c r="D182" s="1">
        <v>7</v>
      </c>
      <c r="E182" s="1" t="s">
        <v>72</v>
      </c>
      <c r="F182" s="1" t="s">
        <v>24</v>
      </c>
      <c r="G182" s="1">
        <v>12</v>
      </c>
      <c r="H182" s="1">
        <v>2</v>
      </c>
      <c r="I182" s="1">
        <v>41.7</v>
      </c>
      <c r="J182" s="1">
        <v>0.69699999999999995</v>
      </c>
      <c r="K182" s="1">
        <v>1</v>
      </c>
      <c r="M182" s="1">
        <v>11</v>
      </c>
      <c r="S182" s="1">
        <v>1</v>
      </c>
      <c r="AZ182" s="1">
        <v>4</v>
      </c>
      <c r="BU182" s="1">
        <v>57</v>
      </c>
    </row>
    <row r="183" spans="1:73" x14ac:dyDescent="0.2">
      <c r="A183" s="1">
        <v>181</v>
      </c>
      <c r="B183" s="3" t="s">
        <v>288</v>
      </c>
      <c r="C183" s="1" t="s">
        <v>86</v>
      </c>
      <c r="D183" s="1">
        <v>3</v>
      </c>
      <c r="E183" s="1" t="s">
        <v>72</v>
      </c>
      <c r="F183" s="1" t="s">
        <v>24</v>
      </c>
      <c r="G183" s="1">
        <v>19</v>
      </c>
      <c r="H183" s="1">
        <v>2</v>
      </c>
      <c r="I183" s="1">
        <v>26.3</v>
      </c>
      <c r="J183" s="1">
        <v>0.59399999999999997</v>
      </c>
      <c r="K183" s="1">
        <v>1</v>
      </c>
      <c r="L183" s="1">
        <v>2</v>
      </c>
      <c r="S183" s="1">
        <v>12</v>
      </c>
      <c r="AA183" s="1">
        <v>1</v>
      </c>
      <c r="AF183" s="1">
        <v>2</v>
      </c>
      <c r="AN183" s="1">
        <v>1</v>
      </c>
      <c r="BU183" s="1">
        <v>56</v>
      </c>
    </row>
    <row r="184" spans="1:73" x14ac:dyDescent="0.2">
      <c r="A184" s="1">
        <v>182</v>
      </c>
      <c r="B184" s="3" t="s">
        <v>289</v>
      </c>
      <c r="C184" s="1" t="s">
        <v>59</v>
      </c>
      <c r="D184" s="1">
        <v>6</v>
      </c>
      <c r="E184" s="1" t="s">
        <v>349</v>
      </c>
      <c r="F184" s="1" t="s">
        <v>24</v>
      </c>
      <c r="G184" s="1">
        <v>15</v>
      </c>
      <c r="H184" s="1">
        <v>2</v>
      </c>
      <c r="I184" s="1">
        <v>40</v>
      </c>
      <c r="J184" s="1">
        <v>0.54</v>
      </c>
      <c r="K184" s="1">
        <v>1</v>
      </c>
      <c r="L184" s="1">
        <v>15</v>
      </c>
      <c r="N184" s="1">
        <v>1</v>
      </c>
      <c r="AB184" s="1">
        <v>2</v>
      </c>
      <c r="BU184" s="1">
        <v>55</v>
      </c>
    </row>
    <row r="185" spans="1:73" x14ac:dyDescent="0.2">
      <c r="A185" s="1">
        <v>183</v>
      </c>
      <c r="B185" s="3" t="s">
        <v>290</v>
      </c>
      <c r="C185" s="1" t="s">
        <v>235</v>
      </c>
      <c r="D185" s="1">
        <v>5</v>
      </c>
      <c r="E185" s="1" t="s">
        <v>72</v>
      </c>
      <c r="F185" s="1" t="s">
        <v>24</v>
      </c>
      <c r="G185" s="1">
        <v>10</v>
      </c>
      <c r="H185" s="1">
        <v>2</v>
      </c>
      <c r="I185" s="1">
        <v>30</v>
      </c>
      <c r="J185" s="1">
        <v>1.3320000000000001</v>
      </c>
      <c r="K185" s="1">
        <v>5</v>
      </c>
      <c r="M185" s="1">
        <v>1</v>
      </c>
      <c r="S185" s="1">
        <v>2</v>
      </c>
      <c r="U185" s="1">
        <v>1</v>
      </c>
      <c r="AF185" s="1">
        <v>1</v>
      </c>
      <c r="AN185" s="1">
        <v>2</v>
      </c>
      <c r="BU185" s="1">
        <v>54</v>
      </c>
    </row>
    <row r="186" spans="1:73" x14ac:dyDescent="0.2">
      <c r="A186" s="1">
        <v>184</v>
      </c>
      <c r="B186" s="3" t="s">
        <v>291</v>
      </c>
      <c r="C186" s="1" t="s">
        <v>235</v>
      </c>
      <c r="D186" s="1">
        <v>6</v>
      </c>
      <c r="E186" s="1" t="s">
        <v>80</v>
      </c>
      <c r="F186" s="1" t="s">
        <v>24</v>
      </c>
      <c r="G186" s="1">
        <v>8</v>
      </c>
      <c r="H186" s="1">
        <v>2</v>
      </c>
      <c r="I186" s="1">
        <v>62.5</v>
      </c>
      <c r="J186" s="1">
        <v>0.64600000000000002</v>
      </c>
      <c r="L186" s="1">
        <v>3</v>
      </c>
      <c r="S186" s="1">
        <v>1</v>
      </c>
      <c r="Y186" s="1">
        <v>8</v>
      </c>
      <c r="AB186" s="1">
        <v>1</v>
      </c>
      <c r="AR186" s="1">
        <v>1</v>
      </c>
      <c r="BU186" s="1">
        <v>53</v>
      </c>
    </row>
    <row r="187" spans="1:73" x14ac:dyDescent="0.2">
      <c r="A187" s="1">
        <v>185</v>
      </c>
      <c r="B187" s="3" t="s">
        <v>292</v>
      </c>
      <c r="C187" s="1" t="s">
        <v>86</v>
      </c>
      <c r="D187" s="1">
        <v>9</v>
      </c>
      <c r="E187" s="1" t="s">
        <v>349</v>
      </c>
      <c r="F187" s="1" t="s">
        <v>24</v>
      </c>
      <c r="G187" s="1">
        <v>22</v>
      </c>
      <c r="H187" s="1">
        <v>2</v>
      </c>
      <c r="I187" s="1">
        <v>18.2</v>
      </c>
      <c r="J187" s="1">
        <v>0.71299999999999997</v>
      </c>
      <c r="L187" s="1">
        <v>7</v>
      </c>
      <c r="N187" s="1">
        <v>3</v>
      </c>
      <c r="AR187" s="1">
        <v>12</v>
      </c>
      <c r="BM187" s="1">
        <v>1</v>
      </c>
      <c r="BU187" s="1">
        <v>52</v>
      </c>
    </row>
    <row r="188" spans="1:73" x14ac:dyDescent="0.2">
      <c r="A188" s="1">
        <v>186</v>
      </c>
      <c r="B188" s="3" t="s">
        <v>293</v>
      </c>
      <c r="C188" s="1" t="s">
        <v>68</v>
      </c>
      <c r="D188" s="1">
        <v>5</v>
      </c>
      <c r="E188" s="1" t="s">
        <v>23</v>
      </c>
      <c r="F188" s="1" t="s">
        <v>24</v>
      </c>
      <c r="G188" s="1">
        <v>16</v>
      </c>
      <c r="H188" s="1">
        <v>2</v>
      </c>
      <c r="I188" s="1">
        <v>31.3</v>
      </c>
      <c r="J188" s="1">
        <v>0.26100000000000001</v>
      </c>
      <c r="M188" s="1">
        <v>19</v>
      </c>
      <c r="AF188" s="1">
        <v>1</v>
      </c>
      <c r="BF188" s="1">
        <v>1</v>
      </c>
      <c r="BU188" s="1">
        <v>51</v>
      </c>
    </row>
    <row r="189" spans="1:73" x14ac:dyDescent="0.2">
      <c r="A189" s="1">
        <v>187</v>
      </c>
      <c r="B189" s="3" t="s">
        <v>294</v>
      </c>
      <c r="C189" s="1" t="s">
        <v>235</v>
      </c>
      <c r="D189" s="1">
        <v>5</v>
      </c>
      <c r="E189" s="1" t="s">
        <v>26</v>
      </c>
      <c r="F189" s="1" t="s">
        <v>24</v>
      </c>
      <c r="G189" s="1">
        <v>4</v>
      </c>
      <c r="H189" s="1">
        <v>2</v>
      </c>
      <c r="I189" s="1">
        <v>50</v>
      </c>
      <c r="J189" s="1">
        <v>0.68</v>
      </c>
      <c r="K189" s="1">
        <v>1</v>
      </c>
      <c r="M189" s="1">
        <v>3</v>
      </c>
      <c r="BU189" s="1">
        <v>50</v>
      </c>
    </row>
    <row r="190" spans="1:73" x14ac:dyDescent="0.2">
      <c r="A190" s="1">
        <v>188</v>
      </c>
      <c r="B190" s="3" t="s">
        <v>295</v>
      </c>
      <c r="C190" s="1" t="s">
        <v>235</v>
      </c>
      <c r="D190" s="1">
        <v>4</v>
      </c>
      <c r="E190" s="1" t="s">
        <v>23</v>
      </c>
      <c r="F190" s="1" t="s">
        <v>24</v>
      </c>
      <c r="G190" s="1">
        <v>12</v>
      </c>
      <c r="H190" s="1">
        <v>2</v>
      </c>
      <c r="I190" s="1">
        <v>33.299999999999997</v>
      </c>
      <c r="J190" s="1">
        <v>0.92300000000000004</v>
      </c>
      <c r="K190" s="1">
        <v>13</v>
      </c>
      <c r="BU190" s="1">
        <v>49</v>
      </c>
    </row>
    <row r="191" spans="1:73" x14ac:dyDescent="0.2">
      <c r="A191" s="1">
        <v>189</v>
      </c>
      <c r="B191" s="3" t="s">
        <v>296</v>
      </c>
      <c r="C191" s="1" t="s">
        <v>122</v>
      </c>
      <c r="D191" s="1">
        <v>3</v>
      </c>
      <c r="E191" s="1" t="s">
        <v>349</v>
      </c>
      <c r="F191" s="1" t="s">
        <v>24</v>
      </c>
      <c r="G191" s="1">
        <v>8</v>
      </c>
      <c r="H191" s="1">
        <v>2</v>
      </c>
      <c r="I191" s="1">
        <v>25</v>
      </c>
      <c r="J191" s="1">
        <v>0.71499999999999997</v>
      </c>
      <c r="L191" s="1">
        <v>5</v>
      </c>
      <c r="AF191" s="1">
        <v>1</v>
      </c>
      <c r="AR191" s="1">
        <v>2</v>
      </c>
      <c r="BU191" s="1">
        <v>48</v>
      </c>
    </row>
    <row r="192" spans="1:73" x14ac:dyDescent="0.2">
      <c r="A192" s="1">
        <v>190</v>
      </c>
      <c r="B192" s="3" t="s">
        <v>297</v>
      </c>
      <c r="C192" s="1" t="s">
        <v>86</v>
      </c>
      <c r="D192" s="1">
        <v>7</v>
      </c>
      <c r="E192" s="1" t="s">
        <v>349</v>
      </c>
      <c r="F192" s="1" t="s">
        <v>24</v>
      </c>
      <c r="G192" s="1">
        <v>10</v>
      </c>
      <c r="H192" s="1">
        <v>2</v>
      </c>
      <c r="I192" s="1">
        <v>40</v>
      </c>
      <c r="J192" s="1">
        <v>0.57099999999999995</v>
      </c>
      <c r="K192" s="1">
        <v>4</v>
      </c>
      <c r="L192" s="1">
        <v>4</v>
      </c>
      <c r="AB192" s="1">
        <v>1</v>
      </c>
      <c r="AE192" s="1">
        <v>3</v>
      </c>
      <c r="AR192" s="1">
        <v>1</v>
      </c>
      <c r="AT192" s="1">
        <v>2</v>
      </c>
      <c r="BU192" s="1">
        <v>47</v>
      </c>
    </row>
    <row r="193" spans="1:73" x14ac:dyDescent="0.2">
      <c r="A193" s="1">
        <v>191</v>
      </c>
      <c r="B193" s="3" t="s">
        <v>298</v>
      </c>
      <c r="C193" s="1" t="s">
        <v>35</v>
      </c>
      <c r="D193" s="1">
        <v>3</v>
      </c>
      <c r="E193" s="1" t="s">
        <v>23</v>
      </c>
      <c r="F193" s="1" t="s">
        <v>24</v>
      </c>
      <c r="G193" s="1">
        <v>13</v>
      </c>
      <c r="H193" s="1">
        <v>2</v>
      </c>
      <c r="I193" s="1">
        <v>23.1</v>
      </c>
      <c r="J193" s="1">
        <v>0.73299999999999998</v>
      </c>
      <c r="K193" s="1">
        <v>22</v>
      </c>
      <c r="AF193" s="1">
        <v>2</v>
      </c>
      <c r="BU193" s="1">
        <v>46</v>
      </c>
    </row>
    <row r="194" spans="1:73" x14ac:dyDescent="0.2">
      <c r="A194" s="1">
        <v>192</v>
      </c>
      <c r="B194" s="3" t="s">
        <v>299</v>
      </c>
      <c r="C194" s="1" t="s">
        <v>235</v>
      </c>
      <c r="D194" s="1">
        <v>6</v>
      </c>
      <c r="E194" s="1" t="s">
        <v>72</v>
      </c>
      <c r="F194" s="1" t="s">
        <v>24</v>
      </c>
      <c r="G194" s="1">
        <v>5</v>
      </c>
      <c r="H194" s="1">
        <v>2</v>
      </c>
      <c r="I194" s="1">
        <v>40</v>
      </c>
      <c r="J194" s="1">
        <v>0.97699999999999998</v>
      </c>
      <c r="K194" s="1">
        <v>5</v>
      </c>
      <c r="L194" s="1">
        <v>1</v>
      </c>
      <c r="BU194" s="1">
        <v>45</v>
      </c>
    </row>
    <row r="195" spans="1:73" x14ac:dyDescent="0.2">
      <c r="A195" s="1">
        <v>193</v>
      </c>
      <c r="B195" s="3" t="s">
        <v>300</v>
      </c>
      <c r="C195" s="1" t="s">
        <v>68</v>
      </c>
      <c r="D195" s="1">
        <v>10</v>
      </c>
      <c r="E195" s="1" t="s">
        <v>80</v>
      </c>
      <c r="F195" s="1" t="s">
        <v>24</v>
      </c>
      <c r="G195" s="1">
        <v>20</v>
      </c>
      <c r="H195" s="1">
        <v>1</v>
      </c>
      <c r="I195" s="1">
        <v>35</v>
      </c>
      <c r="J195" s="1">
        <v>0.22800000000000001</v>
      </c>
      <c r="K195" s="1">
        <v>6</v>
      </c>
      <c r="M195" s="1">
        <v>14</v>
      </c>
      <c r="P195" s="1">
        <v>1</v>
      </c>
      <c r="AD195" s="1">
        <v>1</v>
      </c>
      <c r="AH195" s="1">
        <v>1</v>
      </c>
      <c r="BC195" s="1">
        <v>1</v>
      </c>
      <c r="BR195" s="1">
        <v>1</v>
      </c>
      <c r="BS195" s="1">
        <v>1</v>
      </c>
      <c r="BU195" s="1">
        <v>44</v>
      </c>
    </row>
    <row r="196" spans="1:73" x14ac:dyDescent="0.2">
      <c r="A196" s="1">
        <v>194</v>
      </c>
      <c r="B196" s="3" t="s">
        <v>303</v>
      </c>
      <c r="C196" s="1" t="s">
        <v>86</v>
      </c>
      <c r="D196" s="1">
        <v>6</v>
      </c>
      <c r="E196" s="1" t="s">
        <v>80</v>
      </c>
      <c r="F196" s="1" t="s">
        <v>24</v>
      </c>
      <c r="G196" s="1">
        <v>18</v>
      </c>
      <c r="H196" s="1">
        <v>1</v>
      </c>
      <c r="I196" s="1">
        <v>16.7</v>
      </c>
      <c r="J196" s="1">
        <v>0.432</v>
      </c>
      <c r="K196" s="1">
        <v>8</v>
      </c>
      <c r="L196" s="1">
        <v>1</v>
      </c>
      <c r="M196" s="1">
        <v>2</v>
      </c>
      <c r="P196" s="1">
        <v>3</v>
      </c>
      <c r="X196" s="1">
        <v>10</v>
      </c>
      <c r="AG196" s="1">
        <v>1</v>
      </c>
      <c r="BU196" s="1">
        <v>43</v>
      </c>
    </row>
    <row r="197" spans="1:73" x14ac:dyDescent="0.2">
      <c r="A197" s="1">
        <v>195</v>
      </c>
      <c r="B197" s="3" t="s">
        <v>304</v>
      </c>
      <c r="C197" s="1" t="s">
        <v>235</v>
      </c>
      <c r="D197" s="1">
        <v>1</v>
      </c>
      <c r="E197" s="1" t="s">
        <v>72</v>
      </c>
      <c r="F197" s="1" t="s">
        <v>24</v>
      </c>
      <c r="G197" s="1">
        <v>1</v>
      </c>
      <c r="H197" s="1">
        <v>1</v>
      </c>
      <c r="I197" s="1">
        <v>100</v>
      </c>
      <c r="J197" s="1">
        <v>0.70299999999999996</v>
      </c>
      <c r="M197" s="1">
        <v>1</v>
      </c>
      <c r="BU197" s="1">
        <v>42</v>
      </c>
    </row>
    <row r="198" spans="1:73" x14ac:dyDescent="0.2">
      <c r="A198" s="1">
        <v>196</v>
      </c>
      <c r="B198" s="10" t="s">
        <v>305</v>
      </c>
      <c r="C198" s="1" t="s">
        <v>122</v>
      </c>
      <c r="D198" s="1">
        <v>15</v>
      </c>
      <c r="E198" s="1" t="s">
        <v>80</v>
      </c>
      <c r="F198" s="1" t="s">
        <v>24</v>
      </c>
      <c r="G198" s="1">
        <v>15</v>
      </c>
      <c r="H198" s="1">
        <v>1</v>
      </c>
      <c r="I198" s="1">
        <v>13.3</v>
      </c>
      <c r="J198" s="1">
        <v>0.20699999999999999</v>
      </c>
      <c r="M198" s="1">
        <v>3</v>
      </c>
      <c r="AA198" s="1">
        <v>1</v>
      </c>
      <c r="AB198" s="1">
        <v>1</v>
      </c>
      <c r="AF198" s="1">
        <v>2</v>
      </c>
      <c r="AR198" s="1">
        <v>7</v>
      </c>
      <c r="AV198" s="1">
        <v>1</v>
      </c>
      <c r="BU198" s="1">
        <v>41</v>
      </c>
    </row>
    <row r="199" spans="1:73" ht="24" x14ac:dyDescent="0.2">
      <c r="A199" s="1">
        <v>197</v>
      </c>
      <c r="B199" s="1" t="s">
        <v>306</v>
      </c>
      <c r="C199" s="1" t="s">
        <v>86</v>
      </c>
      <c r="D199" s="1">
        <v>8</v>
      </c>
      <c r="E199" s="1" t="s">
        <v>349</v>
      </c>
      <c r="F199" s="1" t="s">
        <v>24</v>
      </c>
      <c r="G199" s="1">
        <v>11</v>
      </c>
      <c r="H199" s="1">
        <v>1</v>
      </c>
      <c r="I199" s="1">
        <v>9.1</v>
      </c>
      <c r="J199" s="1">
        <v>0.89800000000000002</v>
      </c>
      <c r="L199" s="1">
        <v>3</v>
      </c>
      <c r="M199" s="1">
        <v>6</v>
      </c>
      <c r="N199" s="1">
        <v>1</v>
      </c>
      <c r="P199" s="1">
        <v>5</v>
      </c>
      <c r="AK199" s="1">
        <v>1</v>
      </c>
      <c r="AR199" s="1">
        <v>1</v>
      </c>
      <c r="BU199" s="1">
        <v>40</v>
      </c>
    </row>
    <row r="200" spans="1:73" x14ac:dyDescent="0.2">
      <c r="A200" s="1">
        <v>198</v>
      </c>
      <c r="B200" s="3" t="s">
        <v>307</v>
      </c>
      <c r="C200" s="1" t="s">
        <v>235</v>
      </c>
      <c r="D200" s="1">
        <v>1</v>
      </c>
      <c r="E200" s="1" t="s">
        <v>26</v>
      </c>
      <c r="F200" s="1" t="s">
        <v>24</v>
      </c>
      <c r="G200" s="1">
        <v>4</v>
      </c>
      <c r="H200" s="1">
        <v>1</v>
      </c>
      <c r="I200" s="1">
        <v>50</v>
      </c>
      <c r="J200" s="1">
        <v>0.61899999999999999</v>
      </c>
      <c r="AD200" s="1">
        <v>1</v>
      </c>
      <c r="AZ200" s="1">
        <v>3</v>
      </c>
      <c r="BU200" s="1">
        <v>39</v>
      </c>
    </row>
    <row r="201" spans="1:73" x14ac:dyDescent="0.2">
      <c r="A201" s="1">
        <v>199</v>
      </c>
      <c r="B201" s="3" t="s">
        <v>308</v>
      </c>
      <c r="C201" s="1" t="s">
        <v>235</v>
      </c>
      <c r="D201" s="1">
        <v>5</v>
      </c>
      <c r="E201" s="1" t="s">
        <v>26</v>
      </c>
      <c r="F201" s="1" t="s">
        <v>24</v>
      </c>
      <c r="G201" s="1">
        <v>4</v>
      </c>
      <c r="H201" s="1">
        <v>1</v>
      </c>
      <c r="I201" s="1">
        <v>50</v>
      </c>
      <c r="J201" s="1">
        <v>0.17799999999999999</v>
      </c>
      <c r="K201" s="1">
        <v>2</v>
      </c>
      <c r="AD201" s="1">
        <v>2</v>
      </c>
      <c r="BU201" s="1">
        <v>38</v>
      </c>
    </row>
    <row r="202" spans="1:73" x14ac:dyDescent="0.2">
      <c r="A202" s="1">
        <v>200</v>
      </c>
      <c r="B202" s="3" t="s">
        <v>309</v>
      </c>
      <c r="C202" s="1" t="s">
        <v>86</v>
      </c>
      <c r="D202" s="1">
        <v>8</v>
      </c>
      <c r="E202" s="1" t="s">
        <v>349</v>
      </c>
      <c r="F202" s="1" t="s">
        <v>24</v>
      </c>
      <c r="G202" s="1">
        <v>15</v>
      </c>
      <c r="H202" s="1">
        <v>1</v>
      </c>
      <c r="I202" s="1">
        <v>26.7</v>
      </c>
      <c r="J202" s="1">
        <v>0.66400000000000003</v>
      </c>
      <c r="L202" s="1">
        <v>6</v>
      </c>
      <c r="M202" s="1">
        <v>1</v>
      </c>
      <c r="AB202" s="1">
        <v>10</v>
      </c>
      <c r="BU202" s="1">
        <v>37</v>
      </c>
    </row>
    <row r="203" spans="1:73" x14ac:dyDescent="0.2">
      <c r="A203" s="1">
        <v>201</v>
      </c>
      <c r="B203" s="3" t="s">
        <v>310</v>
      </c>
      <c r="C203" s="1" t="s">
        <v>86</v>
      </c>
      <c r="D203" s="1">
        <v>9</v>
      </c>
      <c r="E203" s="1" t="s">
        <v>349</v>
      </c>
      <c r="F203" s="1" t="s">
        <v>24</v>
      </c>
      <c r="G203" s="1">
        <v>15</v>
      </c>
      <c r="H203" s="1">
        <v>1</v>
      </c>
      <c r="I203" s="1">
        <v>6.7</v>
      </c>
      <c r="J203" s="1">
        <v>0.60799999999999998</v>
      </c>
      <c r="L203" s="1">
        <v>5</v>
      </c>
      <c r="AR203" s="1">
        <v>12</v>
      </c>
      <c r="BU203" s="1">
        <v>36</v>
      </c>
    </row>
    <row r="204" spans="1:73" x14ac:dyDescent="0.2">
      <c r="A204" s="1">
        <v>202</v>
      </c>
      <c r="B204" s="3" t="s">
        <v>311</v>
      </c>
      <c r="C204" s="1" t="s">
        <v>86</v>
      </c>
      <c r="D204" s="1">
        <v>8</v>
      </c>
      <c r="E204" s="1" t="s">
        <v>23</v>
      </c>
      <c r="F204" s="1" t="s">
        <v>24</v>
      </c>
      <c r="G204" s="1">
        <v>12</v>
      </c>
      <c r="H204" s="1">
        <v>1</v>
      </c>
      <c r="I204" s="1">
        <v>25</v>
      </c>
      <c r="J204" s="1">
        <v>0.53800000000000003</v>
      </c>
      <c r="K204" s="1">
        <v>1</v>
      </c>
      <c r="M204" s="1">
        <v>14</v>
      </c>
      <c r="BU204" s="1">
        <v>35</v>
      </c>
    </row>
    <row r="205" spans="1:73" x14ac:dyDescent="0.2">
      <c r="A205" s="1">
        <v>203</v>
      </c>
      <c r="B205" s="3" t="s">
        <v>312</v>
      </c>
      <c r="C205" s="1" t="s">
        <v>86</v>
      </c>
      <c r="D205" s="1">
        <v>5</v>
      </c>
      <c r="E205" s="1" t="s">
        <v>26</v>
      </c>
      <c r="F205" s="1" t="s">
        <v>24</v>
      </c>
      <c r="G205" s="1">
        <v>24</v>
      </c>
      <c r="H205" s="1">
        <v>1</v>
      </c>
      <c r="I205" s="1">
        <v>16.7</v>
      </c>
      <c r="J205" s="1">
        <v>0.26800000000000002</v>
      </c>
      <c r="K205" s="1">
        <v>23</v>
      </c>
      <c r="M205" s="1">
        <v>1</v>
      </c>
      <c r="T205" s="1">
        <v>2</v>
      </c>
      <c r="AH205" s="1">
        <v>1</v>
      </c>
      <c r="AY205" s="1">
        <v>1</v>
      </c>
      <c r="BF205" s="1">
        <v>2</v>
      </c>
      <c r="BU205" s="1">
        <v>34</v>
      </c>
    </row>
    <row r="206" spans="1:73" x14ac:dyDescent="0.2">
      <c r="A206" s="1">
        <v>204</v>
      </c>
      <c r="B206" s="1" t="s">
        <v>313</v>
      </c>
      <c r="C206" s="1" t="s">
        <v>86</v>
      </c>
      <c r="D206" s="1">
        <v>7</v>
      </c>
      <c r="E206" s="1" t="s">
        <v>26</v>
      </c>
      <c r="F206" s="1" t="s">
        <v>24</v>
      </c>
      <c r="G206" s="1">
        <v>15</v>
      </c>
      <c r="H206" s="1">
        <v>1</v>
      </c>
      <c r="I206" s="1">
        <v>13.3</v>
      </c>
      <c r="J206" s="1">
        <v>0.92</v>
      </c>
      <c r="K206" s="1">
        <v>1</v>
      </c>
      <c r="L206" s="1">
        <v>3</v>
      </c>
      <c r="AL206" s="1">
        <v>1</v>
      </c>
      <c r="AR206" s="1">
        <v>12</v>
      </c>
      <c r="BU206" s="1">
        <v>33</v>
      </c>
    </row>
    <row r="207" spans="1:73" x14ac:dyDescent="0.2">
      <c r="A207" s="1">
        <v>205</v>
      </c>
      <c r="B207" s="3" t="s">
        <v>314</v>
      </c>
      <c r="C207" s="1" t="s">
        <v>235</v>
      </c>
      <c r="D207" s="1">
        <v>4</v>
      </c>
      <c r="E207" s="1" t="s">
        <v>23</v>
      </c>
      <c r="F207" s="1" t="s">
        <v>24</v>
      </c>
      <c r="G207" s="1">
        <v>15</v>
      </c>
      <c r="H207" s="1">
        <v>1</v>
      </c>
      <c r="I207" s="1">
        <v>6.7</v>
      </c>
      <c r="J207" s="1">
        <v>0.83599999999999997</v>
      </c>
      <c r="K207" s="1">
        <v>9</v>
      </c>
      <c r="M207" s="1">
        <v>3</v>
      </c>
      <c r="S207" s="1">
        <v>1</v>
      </c>
      <c r="AD207" s="1">
        <v>1</v>
      </c>
      <c r="AF207" s="1">
        <v>1</v>
      </c>
      <c r="AN207" s="1">
        <v>1</v>
      </c>
      <c r="BU207" s="1">
        <v>32</v>
      </c>
    </row>
    <row r="208" spans="1:73" x14ac:dyDescent="0.2">
      <c r="A208" s="1">
        <v>206</v>
      </c>
      <c r="B208" s="3" t="s">
        <v>315</v>
      </c>
      <c r="C208" s="1" t="s">
        <v>86</v>
      </c>
      <c r="D208" s="1">
        <v>5</v>
      </c>
      <c r="E208" s="1" t="s">
        <v>349</v>
      </c>
      <c r="F208" s="1" t="s">
        <v>24</v>
      </c>
      <c r="G208" s="1">
        <v>3</v>
      </c>
      <c r="H208" s="1">
        <v>1</v>
      </c>
      <c r="I208" s="1">
        <v>33.299999999999997</v>
      </c>
      <c r="J208" s="1">
        <v>0.46</v>
      </c>
      <c r="M208" s="1">
        <v>15</v>
      </c>
      <c r="BU208" s="1">
        <v>31</v>
      </c>
    </row>
    <row r="209" spans="1:73" x14ac:dyDescent="0.2">
      <c r="A209" s="1">
        <v>207</v>
      </c>
      <c r="B209" s="3" t="s">
        <v>316</v>
      </c>
      <c r="C209" s="1" t="s">
        <v>68</v>
      </c>
      <c r="D209" s="1">
        <v>3</v>
      </c>
      <c r="E209" s="1" t="s">
        <v>26</v>
      </c>
      <c r="F209" s="1" t="s">
        <v>24</v>
      </c>
      <c r="G209" s="1">
        <v>7</v>
      </c>
      <c r="H209" s="1">
        <v>1</v>
      </c>
      <c r="I209" s="1">
        <v>28.6</v>
      </c>
      <c r="J209" s="1">
        <v>7.8E-2</v>
      </c>
      <c r="M209" s="1">
        <v>7</v>
      </c>
      <c r="AY209" s="1">
        <v>2</v>
      </c>
      <c r="BU209" s="1">
        <v>30</v>
      </c>
    </row>
    <row r="210" spans="1:73" x14ac:dyDescent="0.2">
      <c r="A210" s="1">
        <v>208</v>
      </c>
      <c r="B210" s="3" t="s">
        <v>317</v>
      </c>
      <c r="C210" s="1" t="s">
        <v>86</v>
      </c>
      <c r="D210" s="1">
        <v>13</v>
      </c>
      <c r="E210" s="1" t="s">
        <v>23</v>
      </c>
      <c r="F210" s="1" t="s">
        <v>24</v>
      </c>
      <c r="G210" s="1">
        <v>20</v>
      </c>
      <c r="H210" s="1">
        <v>1</v>
      </c>
      <c r="I210" s="1">
        <v>5</v>
      </c>
      <c r="J210" s="1">
        <v>0.496</v>
      </c>
      <c r="K210" s="1">
        <v>6</v>
      </c>
      <c r="T210" s="1">
        <v>14</v>
      </c>
      <c r="BU210" s="1">
        <v>29</v>
      </c>
    </row>
    <row r="211" spans="1:73" x14ac:dyDescent="0.2">
      <c r="A211" s="1">
        <v>209</v>
      </c>
      <c r="B211" s="3" t="s">
        <v>318</v>
      </c>
      <c r="C211" s="1" t="s">
        <v>86</v>
      </c>
      <c r="D211" s="1">
        <v>10</v>
      </c>
      <c r="E211" s="1" t="s">
        <v>72</v>
      </c>
      <c r="F211" s="1" t="s">
        <v>24</v>
      </c>
      <c r="G211" s="1">
        <v>15</v>
      </c>
      <c r="H211" s="1">
        <v>1</v>
      </c>
      <c r="I211" s="1">
        <v>20</v>
      </c>
      <c r="J211" s="1">
        <v>0.52200000000000002</v>
      </c>
      <c r="K211" s="1">
        <v>13</v>
      </c>
      <c r="M211" s="1">
        <v>3</v>
      </c>
      <c r="N211" s="1">
        <v>1</v>
      </c>
      <c r="Y211" s="1">
        <v>1</v>
      </c>
      <c r="BU211" s="1">
        <v>28</v>
      </c>
    </row>
    <row r="212" spans="1:73" x14ac:dyDescent="0.2">
      <c r="A212" s="1">
        <v>210</v>
      </c>
      <c r="B212" s="3" t="s">
        <v>319</v>
      </c>
      <c r="C212" s="1" t="s">
        <v>86</v>
      </c>
      <c r="D212" s="1">
        <v>4</v>
      </c>
      <c r="E212" s="1" t="s">
        <v>72</v>
      </c>
      <c r="F212" s="1" t="s">
        <v>24</v>
      </c>
      <c r="G212" s="1">
        <v>15</v>
      </c>
      <c r="H212" s="1">
        <v>1</v>
      </c>
      <c r="I212" s="1">
        <v>13.3</v>
      </c>
      <c r="J212" s="1">
        <v>0.56200000000000006</v>
      </c>
      <c r="AG212" s="1">
        <v>26</v>
      </c>
      <c r="BU212" s="1">
        <v>27</v>
      </c>
    </row>
    <row r="213" spans="1:73" x14ac:dyDescent="0.2">
      <c r="A213" s="1">
        <v>211</v>
      </c>
      <c r="B213" s="3" t="s">
        <v>320</v>
      </c>
      <c r="C213" s="1" t="s">
        <v>235</v>
      </c>
      <c r="D213" s="1">
        <v>3</v>
      </c>
      <c r="E213" s="1" t="s">
        <v>23</v>
      </c>
      <c r="F213" s="1" t="s">
        <v>24</v>
      </c>
      <c r="G213" s="1">
        <v>6</v>
      </c>
      <c r="H213" s="1">
        <v>1</v>
      </c>
      <c r="I213" s="1">
        <v>16.7</v>
      </c>
      <c r="J213" s="1">
        <v>0.80600000000000005</v>
      </c>
      <c r="K213" s="1">
        <v>6</v>
      </c>
      <c r="BU213" s="1">
        <v>26</v>
      </c>
    </row>
    <row r="214" spans="1:73" x14ac:dyDescent="0.2">
      <c r="A214" s="1">
        <v>212</v>
      </c>
      <c r="B214" s="3" t="s">
        <v>321</v>
      </c>
      <c r="C214" s="1" t="s">
        <v>86</v>
      </c>
      <c r="D214" s="1">
        <v>6</v>
      </c>
      <c r="E214" s="1" t="s">
        <v>72</v>
      </c>
      <c r="F214" s="1" t="s">
        <v>24</v>
      </c>
      <c r="G214" s="1">
        <v>18</v>
      </c>
      <c r="H214" s="1">
        <v>1</v>
      </c>
      <c r="I214" s="1">
        <v>22.2</v>
      </c>
      <c r="J214" s="1">
        <v>0.68600000000000005</v>
      </c>
      <c r="K214" s="1">
        <v>2</v>
      </c>
      <c r="L214" s="1">
        <v>3</v>
      </c>
      <c r="S214" s="1">
        <v>5</v>
      </c>
      <c r="AA214" s="1">
        <v>1</v>
      </c>
      <c r="AB214" s="1">
        <v>1</v>
      </c>
      <c r="AC214" s="1">
        <v>2</v>
      </c>
      <c r="AE214" s="1">
        <v>1</v>
      </c>
      <c r="AG214" s="1">
        <v>8</v>
      </c>
      <c r="AN214" s="1">
        <v>1</v>
      </c>
      <c r="BU214" s="1">
        <v>25</v>
      </c>
    </row>
    <row r="215" spans="1:73" x14ac:dyDescent="0.2">
      <c r="A215" s="1">
        <v>213</v>
      </c>
      <c r="B215" s="3" t="s">
        <v>322</v>
      </c>
      <c r="C215" s="1" t="s">
        <v>86</v>
      </c>
      <c r="D215" s="1">
        <v>5</v>
      </c>
      <c r="E215" s="1" t="s">
        <v>72</v>
      </c>
      <c r="F215" s="1" t="s">
        <v>24</v>
      </c>
      <c r="G215" s="1">
        <v>17</v>
      </c>
      <c r="H215" s="1">
        <v>1</v>
      </c>
      <c r="I215" s="1">
        <v>11.8</v>
      </c>
      <c r="J215" s="1">
        <v>0.505</v>
      </c>
      <c r="K215" s="1">
        <v>2</v>
      </c>
      <c r="L215" s="1">
        <v>10</v>
      </c>
      <c r="M215" s="1">
        <v>1</v>
      </c>
      <c r="P215" s="1">
        <v>2</v>
      </c>
      <c r="AB215" s="1">
        <v>1</v>
      </c>
      <c r="AT215" s="1">
        <v>2</v>
      </c>
      <c r="BT215" s="1">
        <v>2</v>
      </c>
      <c r="BU215" s="1">
        <v>24</v>
      </c>
    </row>
    <row r="216" spans="1:73" x14ac:dyDescent="0.2">
      <c r="A216" s="1">
        <v>214</v>
      </c>
      <c r="B216" s="3" t="s">
        <v>323</v>
      </c>
      <c r="C216" s="1" t="s">
        <v>86</v>
      </c>
      <c r="D216" s="1">
        <v>9</v>
      </c>
      <c r="E216" s="1" t="s">
        <v>23</v>
      </c>
      <c r="F216" s="1" t="s">
        <v>24</v>
      </c>
      <c r="G216" s="1">
        <v>12</v>
      </c>
      <c r="H216" s="1">
        <v>1</v>
      </c>
      <c r="I216" s="1">
        <v>8.3000000000000007</v>
      </c>
      <c r="J216" s="1">
        <v>0.41699999999999998</v>
      </c>
      <c r="M216" s="1">
        <v>7</v>
      </c>
      <c r="AF216" s="1">
        <v>1</v>
      </c>
      <c r="AY216" s="1">
        <v>13</v>
      </c>
      <c r="BU216" s="1">
        <v>23</v>
      </c>
    </row>
    <row r="217" spans="1:73" x14ac:dyDescent="0.2">
      <c r="A217" s="1">
        <v>215</v>
      </c>
      <c r="B217" s="3" t="s">
        <v>324</v>
      </c>
      <c r="C217" s="1" t="s">
        <v>235</v>
      </c>
      <c r="D217" s="1">
        <v>7</v>
      </c>
      <c r="E217" s="1" t="s">
        <v>72</v>
      </c>
      <c r="F217" s="1" t="s">
        <v>24</v>
      </c>
      <c r="G217" s="1">
        <v>5</v>
      </c>
      <c r="H217" s="1">
        <v>1</v>
      </c>
      <c r="I217" s="1">
        <v>20</v>
      </c>
      <c r="J217" s="1">
        <v>0.88200000000000001</v>
      </c>
      <c r="L217" s="1">
        <v>2</v>
      </c>
      <c r="M217" s="1">
        <v>1</v>
      </c>
      <c r="S217" s="1">
        <v>2</v>
      </c>
      <c r="T217" s="1">
        <v>1</v>
      </c>
      <c r="BU217" s="1">
        <v>22</v>
      </c>
    </row>
    <row r="218" spans="1:73" x14ac:dyDescent="0.2">
      <c r="A218" s="1">
        <v>216</v>
      </c>
      <c r="B218" s="3" t="s">
        <v>325</v>
      </c>
      <c r="C218" s="1" t="s">
        <v>235</v>
      </c>
      <c r="D218" s="1">
        <v>6</v>
      </c>
      <c r="E218" s="1" t="s">
        <v>26</v>
      </c>
      <c r="F218" s="1" t="s">
        <v>24</v>
      </c>
      <c r="G218" s="1">
        <v>3</v>
      </c>
      <c r="H218" s="1">
        <v>1</v>
      </c>
      <c r="I218" s="1">
        <v>33.299999999999997</v>
      </c>
      <c r="J218" s="1">
        <v>0.69099999999999995</v>
      </c>
      <c r="K218" s="1">
        <v>1</v>
      </c>
      <c r="AI218" s="1">
        <v>2</v>
      </c>
      <c r="AV218" s="1">
        <v>1</v>
      </c>
      <c r="BU218" s="1">
        <v>21</v>
      </c>
    </row>
    <row r="219" spans="1:73" x14ac:dyDescent="0.2">
      <c r="A219" s="1">
        <v>217</v>
      </c>
      <c r="B219" s="3" t="s">
        <v>326</v>
      </c>
      <c r="C219" s="1" t="s">
        <v>86</v>
      </c>
      <c r="D219" s="1">
        <v>9</v>
      </c>
      <c r="E219" s="1" t="s">
        <v>23</v>
      </c>
      <c r="F219" s="1" t="s">
        <v>24</v>
      </c>
      <c r="G219" s="1">
        <v>21</v>
      </c>
      <c r="H219" s="1">
        <v>1</v>
      </c>
      <c r="I219" s="1">
        <v>9.5</v>
      </c>
      <c r="J219" s="1">
        <v>0.314</v>
      </c>
      <c r="K219" s="1">
        <v>1</v>
      </c>
      <c r="M219" s="1">
        <v>19</v>
      </c>
      <c r="AY219" s="1">
        <v>11</v>
      </c>
      <c r="BU219" s="1">
        <v>20</v>
      </c>
    </row>
    <row r="220" spans="1:73" x14ac:dyDescent="0.2">
      <c r="A220" s="1">
        <v>218</v>
      </c>
      <c r="B220" s="3" t="s">
        <v>327</v>
      </c>
      <c r="C220" s="1" t="s">
        <v>86</v>
      </c>
      <c r="D220" s="1">
        <v>11</v>
      </c>
      <c r="E220" s="1" t="s">
        <v>80</v>
      </c>
      <c r="F220" s="1" t="s">
        <v>24</v>
      </c>
      <c r="G220" s="1">
        <v>10</v>
      </c>
      <c r="H220" s="1">
        <v>1</v>
      </c>
      <c r="I220" s="1">
        <v>20</v>
      </c>
      <c r="J220" s="1">
        <v>0.10100000000000001</v>
      </c>
      <c r="K220" s="1">
        <v>12</v>
      </c>
      <c r="BU220" s="1">
        <v>19</v>
      </c>
    </row>
    <row r="221" spans="1:73" x14ac:dyDescent="0.2">
      <c r="A221" s="1">
        <v>219</v>
      </c>
      <c r="B221" s="3" t="s">
        <v>328</v>
      </c>
      <c r="C221" s="1" t="s">
        <v>235</v>
      </c>
      <c r="D221" s="1">
        <v>2</v>
      </c>
      <c r="E221" s="1" t="s">
        <v>349</v>
      </c>
      <c r="F221" s="1" t="s">
        <v>24</v>
      </c>
      <c r="G221" s="1">
        <v>10</v>
      </c>
      <c r="H221" s="1">
        <v>1</v>
      </c>
      <c r="I221" s="1">
        <v>10</v>
      </c>
      <c r="J221" s="1">
        <v>7.4999999999999997E-2</v>
      </c>
      <c r="K221" s="1">
        <v>1</v>
      </c>
      <c r="AR221" s="1">
        <v>9</v>
      </c>
      <c r="BU221" s="1">
        <v>18</v>
      </c>
    </row>
    <row r="222" spans="1:73" x14ac:dyDescent="0.2">
      <c r="A222" s="1">
        <v>220</v>
      </c>
      <c r="B222" s="3" t="s">
        <v>329</v>
      </c>
      <c r="C222" s="1" t="s">
        <v>86</v>
      </c>
      <c r="D222" s="1">
        <v>4</v>
      </c>
      <c r="E222" s="1" t="s">
        <v>26</v>
      </c>
      <c r="F222" s="1" t="s">
        <v>24</v>
      </c>
      <c r="G222" s="1">
        <v>9</v>
      </c>
      <c r="H222" s="1">
        <v>1</v>
      </c>
      <c r="I222" s="1">
        <v>11.1</v>
      </c>
      <c r="J222" s="1">
        <v>0.30399999999999999</v>
      </c>
      <c r="K222" s="1">
        <v>13</v>
      </c>
      <c r="O222" s="1">
        <v>1</v>
      </c>
      <c r="BU222" s="1">
        <v>17</v>
      </c>
    </row>
    <row r="223" spans="1:73" x14ac:dyDescent="0.2">
      <c r="A223" s="1">
        <v>221</v>
      </c>
      <c r="B223" s="3" t="s">
        <v>330</v>
      </c>
      <c r="C223" s="1" t="s">
        <v>235</v>
      </c>
      <c r="D223" s="1">
        <v>2</v>
      </c>
      <c r="E223" s="1" t="s">
        <v>72</v>
      </c>
      <c r="F223" s="1" t="s">
        <v>24</v>
      </c>
      <c r="G223" s="1">
        <v>7</v>
      </c>
      <c r="H223" s="1">
        <v>1</v>
      </c>
      <c r="I223" s="1">
        <v>14.3</v>
      </c>
      <c r="J223" s="1">
        <v>1.58</v>
      </c>
      <c r="K223" s="1">
        <v>6</v>
      </c>
      <c r="S223" s="1">
        <v>2</v>
      </c>
      <c r="AN223" s="1">
        <v>1</v>
      </c>
      <c r="BU223" s="1">
        <v>16</v>
      </c>
    </row>
    <row r="224" spans="1:73" x14ac:dyDescent="0.2">
      <c r="A224" s="1">
        <v>222</v>
      </c>
      <c r="B224" s="3" t="s">
        <v>331</v>
      </c>
      <c r="C224" s="1" t="s">
        <v>86</v>
      </c>
      <c r="D224" s="1">
        <v>4</v>
      </c>
      <c r="E224" s="1" t="s">
        <v>26</v>
      </c>
      <c r="F224" s="1" t="s">
        <v>24</v>
      </c>
      <c r="G224" s="1">
        <v>5</v>
      </c>
      <c r="H224" s="1">
        <v>1</v>
      </c>
      <c r="I224" s="1">
        <v>20</v>
      </c>
      <c r="J224" s="1">
        <v>0.46600000000000003</v>
      </c>
      <c r="K224" s="1">
        <v>2</v>
      </c>
      <c r="M224" s="1">
        <v>4</v>
      </c>
      <c r="T224" s="1">
        <v>2</v>
      </c>
      <c r="BU224" s="1">
        <v>15</v>
      </c>
    </row>
    <row r="225" spans="1:73" x14ac:dyDescent="0.2">
      <c r="A225" s="1">
        <v>223</v>
      </c>
      <c r="B225" s="3" t="s">
        <v>332</v>
      </c>
      <c r="C225" s="1" t="s">
        <v>35</v>
      </c>
      <c r="D225" s="1">
        <v>8</v>
      </c>
      <c r="E225" s="1" t="s">
        <v>23</v>
      </c>
      <c r="F225" s="1" t="s">
        <v>24</v>
      </c>
      <c r="G225" s="1">
        <v>3</v>
      </c>
      <c r="H225" s="1">
        <v>1</v>
      </c>
      <c r="I225" s="1">
        <v>33.299999999999997</v>
      </c>
      <c r="J225" s="1">
        <v>0.92300000000000004</v>
      </c>
      <c r="K225" s="1">
        <v>3</v>
      </c>
      <c r="BU225" s="1">
        <v>14</v>
      </c>
    </row>
    <row r="226" spans="1:73" x14ac:dyDescent="0.2">
      <c r="A226" s="1">
        <v>224</v>
      </c>
      <c r="B226" s="3" t="s">
        <v>333</v>
      </c>
      <c r="C226" s="1" t="s">
        <v>235</v>
      </c>
      <c r="D226" s="1">
        <v>8</v>
      </c>
      <c r="E226" s="1" t="s">
        <v>26</v>
      </c>
      <c r="F226" s="1" t="s">
        <v>24</v>
      </c>
      <c r="G226" s="1">
        <v>14</v>
      </c>
      <c r="H226" s="1">
        <v>1</v>
      </c>
      <c r="I226" s="1">
        <v>14.3</v>
      </c>
      <c r="J226" s="1">
        <v>0.18099999999999999</v>
      </c>
      <c r="K226" s="1">
        <v>2</v>
      </c>
      <c r="M226" s="1">
        <v>2</v>
      </c>
      <c r="AL226" s="1">
        <v>16</v>
      </c>
      <c r="BU226" s="1">
        <v>13</v>
      </c>
    </row>
    <row r="227" spans="1:73" x14ac:dyDescent="0.2">
      <c r="A227" s="1">
        <v>225</v>
      </c>
      <c r="B227" s="3" t="s">
        <v>334</v>
      </c>
      <c r="C227" s="1" t="s">
        <v>86</v>
      </c>
      <c r="D227" s="1">
        <v>8</v>
      </c>
      <c r="E227" s="1" t="s">
        <v>80</v>
      </c>
      <c r="F227" s="1" t="s">
        <v>24</v>
      </c>
      <c r="G227" s="1">
        <v>12</v>
      </c>
      <c r="H227" s="1">
        <v>1</v>
      </c>
      <c r="I227" s="1">
        <v>16.7</v>
      </c>
      <c r="J227" s="1">
        <v>0.54600000000000004</v>
      </c>
      <c r="K227" s="1">
        <v>4</v>
      </c>
      <c r="L227" s="1">
        <v>9</v>
      </c>
      <c r="M227" s="1">
        <v>5</v>
      </c>
      <c r="AE227" s="1">
        <v>2</v>
      </c>
      <c r="AF227" s="1">
        <v>1</v>
      </c>
      <c r="AR227" s="1">
        <v>1</v>
      </c>
      <c r="BU227" s="1">
        <v>12</v>
      </c>
    </row>
    <row r="228" spans="1:73" x14ac:dyDescent="0.2">
      <c r="A228" s="1">
        <v>226</v>
      </c>
      <c r="B228" s="3" t="s">
        <v>335</v>
      </c>
      <c r="C228" s="1" t="s">
        <v>235</v>
      </c>
      <c r="D228" s="1">
        <v>6</v>
      </c>
      <c r="E228" s="1" t="s">
        <v>349</v>
      </c>
      <c r="F228" s="1" t="s">
        <v>24</v>
      </c>
      <c r="G228" s="1">
        <v>11</v>
      </c>
      <c r="H228" s="1">
        <v>1</v>
      </c>
      <c r="I228" s="1">
        <v>9.1</v>
      </c>
      <c r="J228" s="1">
        <v>0.70399999999999996</v>
      </c>
      <c r="L228" s="1">
        <v>11</v>
      </c>
      <c r="BU228" s="1">
        <v>11</v>
      </c>
    </row>
    <row r="229" spans="1:73" x14ac:dyDescent="0.2">
      <c r="A229" s="1">
        <v>227</v>
      </c>
      <c r="B229" s="3" t="s">
        <v>336</v>
      </c>
      <c r="C229" s="1" t="s">
        <v>86</v>
      </c>
      <c r="D229" s="1">
        <v>6</v>
      </c>
      <c r="E229" s="1" t="s">
        <v>80</v>
      </c>
      <c r="F229" s="1" t="s">
        <v>24</v>
      </c>
      <c r="G229" s="1">
        <v>9</v>
      </c>
      <c r="H229" s="1">
        <v>1</v>
      </c>
      <c r="I229" s="1">
        <v>22.2</v>
      </c>
      <c r="J229" s="1">
        <v>0.22900000000000001</v>
      </c>
      <c r="K229" s="1">
        <v>6</v>
      </c>
      <c r="L229" s="1">
        <v>2</v>
      </c>
      <c r="S229" s="1">
        <v>1</v>
      </c>
      <c r="Y229" s="1">
        <v>1</v>
      </c>
      <c r="BU229" s="1">
        <v>10</v>
      </c>
    </row>
    <row r="230" spans="1:73" ht="24" x14ac:dyDescent="0.2">
      <c r="A230" s="1">
        <v>228</v>
      </c>
      <c r="B230" s="3" t="s">
        <v>337</v>
      </c>
      <c r="C230" s="1" t="s">
        <v>338</v>
      </c>
      <c r="D230" s="1">
        <v>7</v>
      </c>
      <c r="E230" s="1" t="s">
        <v>349</v>
      </c>
      <c r="F230" s="1" t="s">
        <v>24</v>
      </c>
      <c r="G230" s="1">
        <v>6</v>
      </c>
      <c r="H230" s="1">
        <v>1</v>
      </c>
      <c r="I230" s="1">
        <v>16.7</v>
      </c>
      <c r="J230" s="1">
        <v>1.085</v>
      </c>
      <c r="AE230" s="1">
        <v>6</v>
      </c>
      <c r="BU230" s="1">
        <v>9</v>
      </c>
    </row>
    <row r="231" spans="1:73" x14ac:dyDescent="0.2">
      <c r="A231" s="1">
        <v>229</v>
      </c>
      <c r="B231" s="3" t="s">
        <v>339</v>
      </c>
      <c r="C231" s="1" t="s">
        <v>122</v>
      </c>
      <c r="D231" s="1">
        <v>1</v>
      </c>
      <c r="E231" s="1" t="s">
        <v>26</v>
      </c>
      <c r="F231" s="1" t="s">
        <v>24</v>
      </c>
      <c r="G231" s="1">
        <v>3</v>
      </c>
      <c r="H231" s="1">
        <v>1</v>
      </c>
      <c r="I231" s="1">
        <v>33.299999999999997</v>
      </c>
      <c r="J231" s="1">
        <v>0.23</v>
      </c>
      <c r="M231" s="1">
        <v>3</v>
      </c>
      <c r="BU231" s="1">
        <v>8</v>
      </c>
    </row>
    <row r="232" spans="1:73" x14ac:dyDescent="0.2">
      <c r="A232" s="1">
        <v>230</v>
      </c>
      <c r="B232" s="3" t="s">
        <v>340</v>
      </c>
      <c r="C232" s="1" t="s">
        <v>35</v>
      </c>
      <c r="D232" s="1">
        <v>8</v>
      </c>
      <c r="E232" s="1" t="s">
        <v>26</v>
      </c>
      <c r="F232" s="1" t="s">
        <v>24</v>
      </c>
      <c r="G232" s="1">
        <v>3</v>
      </c>
      <c r="H232" s="1">
        <v>1</v>
      </c>
      <c r="I232" s="1">
        <v>33.299999999999997</v>
      </c>
      <c r="J232" s="1">
        <v>0.57999999999999996</v>
      </c>
      <c r="K232" s="1">
        <v>1</v>
      </c>
      <c r="L232" s="1">
        <v>3</v>
      </c>
      <c r="BU232" s="1">
        <v>7</v>
      </c>
    </row>
    <row r="233" spans="1:73" x14ac:dyDescent="0.2">
      <c r="A233" s="1">
        <v>231</v>
      </c>
      <c r="B233" s="3" t="s">
        <v>341</v>
      </c>
      <c r="C233" s="1" t="s">
        <v>235</v>
      </c>
      <c r="D233" s="1">
        <v>6</v>
      </c>
      <c r="E233" s="1" t="s">
        <v>26</v>
      </c>
      <c r="F233" s="1" t="s">
        <v>24</v>
      </c>
      <c r="G233" s="1">
        <v>2</v>
      </c>
      <c r="H233" s="1">
        <v>1</v>
      </c>
      <c r="I233" s="1">
        <v>50</v>
      </c>
      <c r="J233" s="1">
        <v>0.80600000000000005</v>
      </c>
      <c r="L233" s="1">
        <v>2</v>
      </c>
      <c r="S233" s="1">
        <v>1</v>
      </c>
      <c r="Y233" s="1">
        <v>1</v>
      </c>
      <c r="AR233" s="1">
        <v>1</v>
      </c>
      <c r="AV233" s="1">
        <v>1</v>
      </c>
      <c r="BU233" s="1">
        <v>6</v>
      </c>
    </row>
    <row r="234" spans="1:73" x14ac:dyDescent="0.2">
      <c r="A234" s="1">
        <v>232</v>
      </c>
      <c r="B234" s="3" t="s">
        <v>342</v>
      </c>
      <c r="C234" s="1" t="s">
        <v>86</v>
      </c>
      <c r="D234" s="1">
        <v>9</v>
      </c>
      <c r="E234" s="1" t="s">
        <v>72</v>
      </c>
      <c r="F234" s="1" t="s">
        <v>24</v>
      </c>
      <c r="G234" s="1">
        <v>10</v>
      </c>
      <c r="H234" s="1">
        <v>1</v>
      </c>
      <c r="I234" s="1">
        <v>10</v>
      </c>
      <c r="J234" s="1">
        <v>0.54700000000000004</v>
      </c>
      <c r="M234" s="1">
        <v>1</v>
      </c>
      <c r="V234" s="1">
        <v>3</v>
      </c>
      <c r="Y234" s="1">
        <v>1</v>
      </c>
      <c r="AE234" s="1">
        <v>4</v>
      </c>
      <c r="AF234" s="1">
        <v>1</v>
      </c>
      <c r="BO234" s="1">
        <v>1</v>
      </c>
      <c r="BU234" s="1">
        <v>5</v>
      </c>
    </row>
    <row r="235" spans="1:73" ht="24" x14ac:dyDescent="0.2">
      <c r="A235" s="1">
        <v>233</v>
      </c>
      <c r="B235" s="1" t="s">
        <v>343</v>
      </c>
      <c r="C235" s="1" t="s">
        <v>344</v>
      </c>
      <c r="D235" s="1">
        <v>2</v>
      </c>
      <c r="E235" s="1" t="s">
        <v>72</v>
      </c>
      <c r="F235" s="1" t="s">
        <v>24</v>
      </c>
      <c r="G235" s="1">
        <v>7</v>
      </c>
      <c r="H235" s="1">
        <v>1</v>
      </c>
      <c r="I235" s="1">
        <v>14.3</v>
      </c>
      <c r="J235" s="1">
        <v>0.45800000000000002</v>
      </c>
      <c r="AC235" s="1">
        <v>1</v>
      </c>
      <c r="AG235" s="1">
        <v>6</v>
      </c>
      <c r="AZ235" s="1">
        <v>1</v>
      </c>
      <c r="BU235" s="1">
        <v>4</v>
      </c>
    </row>
    <row r="236" spans="1:73" x14ac:dyDescent="0.2">
      <c r="A236" s="1">
        <v>234</v>
      </c>
      <c r="B236" s="3" t="s">
        <v>345</v>
      </c>
      <c r="C236" s="1" t="s">
        <v>235</v>
      </c>
      <c r="D236" s="1">
        <v>3</v>
      </c>
      <c r="E236" s="1" t="s">
        <v>80</v>
      </c>
      <c r="F236" s="1" t="s">
        <v>24</v>
      </c>
      <c r="G236" s="1">
        <v>5</v>
      </c>
      <c r="H236" s="1">
        <v>1</v>
      </c>
      <c r="I236" s="1">
        <v>20</v>
      </c>
      <c r="J236" s="1">
        <v>0.23300000000000001</v>
      </c>
      <c r="M236" s="1">
        <v>6</v>
      </c>
      <c r="BU236" s="1">
        <v>3</v>
      </c>
    </row>
    <row r="237" spans="1:73" ht="24" x14ac:dyDescent="0.2">
      <c r="A237" s="1">
        <v>235</v>
      </c>
      <c r="B237" s="3" t="s">
        <v>346</v>
      </c>
      <c r="C237" s="1" t="s">
        <v>344</v>
      </c>
      <c r="D237" s="1">
        <v>2</v>
      </c>
      <c r="E237" s="1" t="s">
        <v>72</v>
      </c>
      <c r="F237" s="1" t="s">
        <v>24</v>
      </c>
      <c r="G237" s="1">
        <v>3</v>
      </c>
      <c r="H237" s="1">
        <v>1</v>
      </c>
      <c r="I237" s="1">
        <v>33.299999999999997</v>
      </c>
      <c r="J237" s="1">
        <v>0</v>
      </c>
      <c r="L237" s="1">
        <v>2</v>
      </c>
      <c r="AF237" s="1">
        <v>1</v>
      </c>
      <c r="BU237" s="1">
        <v>2</v>
      </c>
    </row>
    <row r="238" spans="1:73" ht="78.75" x14ac:dyDescent="0.2">
      <c r="A238" s="1">
        <v>237</v>
      </c>
      <c r="K238" s="6" t="s">
        <v>352</v>
      </c>
      <c r="L238" s="6" t="s">
        <v>353</v>
      </c>
      <c r="M238" s="6" t="s">
        <v>354</v>
      </c>
      <c r="N238" s="6" t="s">
        <v>14</v>
      </c>
      <c r="O238" s="6" t="s">
        <v>15</v>
      </c>
      <c r="P238" s="5" t="s">
        <v>16</v>
      </c>
      <c r="Q238" s="6" t="s">
        <v>355</v>
      </c>
      <c r="R238" s="6" t="s">
        <v>356</v>
      </c>
      <c r="S238" s="6" t="s">
        <v>19</v>
      </c>
      <c r="T238" s="6" t="s">
        <v>20</v>
      </c>
      <c r="U238" s="2" t="s">
        <v>27</v>
      </c>
      <c r="V238" s="2" t="s">
        <v>28</v>
      </c>
      <c r="W238" s="2" t="s">
        <v>357</v>
      </c>
      <c r="X238" s="2" t="s">
        <v>30</v>
      </c>
      <c r="Y238" s="2" t="s">
        <v>31</v>
      </c>
      <c r="Z238" s="2" t="s">
        <v>15</v>
      </c>
      <c r="AA238" s="2" t="s">
        <v>32</v>
      </c>
      <c r="AB238" s="2" t="s">
        <v>33</v>
      </c>
      <c r="AC238" s="2" t="s">
        <v>36</v>
      </c>
      <c r="AD238" s="2" t="s">
        <v>37</v>
      </c>
      <c r="AE238" s="2" t="s">
        <v>40</v>
      </c>
      <c r="AF238" s="2" t="s">
        <v>41</v>
      </c>
      <c r="AG238" s="2" t="s">
        <v>44</v>
      </c>
      <c r="AH238" s="2" t="s">
        <v>47</v>
      </c>
      <c r="AI238" s="2" t="s">
        <v>48</v>
      </c>
      <c r="AJ238" s="2" t="s">
        <v>49</v>
      </c>
      <c r="AK238" s="2" t="s">
        <v>50</v>
      </c>
      <c r="AL238" s="2" t="s">
        <v>51</v>
      </c>
      <c r="AM238" s="2" t="s">
        <v>52</v>
      </c>
      <c r="AN238" s="2" t="s">
        <v>53</v>
      </c>
      <c r="AO238" s="2" t="s">
        <v>54</v>
      </c>
      <c r="AP238" s="2" t="s">
        <v>55</v>
      </c>
      <c r="AQ238" s="2" t="s">
        <v>56</v>
      </c>
      <c r="AR238" s="2" t="s">
        <v>60</v>
      </c>
      <c r="AS238" s="2" t="s">
        <v>62</v>
      </c>
      <c r="AT238" s="2" t="s">
        <v>64</v>
      </c>
      <c r="AU238" s="2" t="s">
        <v>65</v>
      </c>
      <c r="AV238" s="2" t="s">
        <v>66</v>
      </c>
      <c r="AW238" s="2" t="s">
        <v>70</v>
      </c>
      <c r="AX238" s="2" t="s">
        <v>73</v>
      </c>
      <c r="AY238" s="2" t="s">
        <v>76</v>
      </c>
      <c r="AZ238" s="2" t="s">
        <v>77</v>
      </c>
      <c r="BA238" s="2" t="s">
        <v>83</v>
      </c>
      <c r="BB238" s="2" t="s">
        <v>84</v>
      </c>
      <c r="BC238" s="2" t="s">
        <v>88</v>
      </c>
      <c r="BD238" s="2" t="s">
        <v>94</v>
      </c>
      <c r="BE238" s="2" t="s">
        <v>97</v>
      </c>
      <c r="BF238" s="2" t="s">
        <v>99</v>
      </c>
      <c r="BG238" s="2" t="s">
        <v>100</v>
      </c>
      <c r="BH238" s="2" t="s">
        <v>108</v>
      </c>
      <c r="BI238" s="2" t="s">
        <v>129</v>
      </c>
      <c r="BJ238" s="2" t="s">
        <v>149</v>
      </c>
      <c r="BK238" s="2" t="s">
        <v>164</v>
      </c>
      <c r="BL238" s="2" t="s">
        <v>179</v>
      </c>
      <c r="BM238" s="2" t="s">
        <v>203</v>
      </c>
      <c r="BN238" s="2" t="s">
        <v>211</v>
      </c>
      <c r="BO238" s="2" t="s">
        <v>236</v>
      </c>
      <c r="BP238" s="2" t="s">
        <v>243</v>
      </c>
      <c r="BQ238" s="2" t="s">
        <v>275</v>
      </c>
      <c r="BR238" s="2" t="s">
        <v>301</v>
      </c>
      <c r="BS238" s="2" t="s">
        <v>302</v>
      </c>
      <c r="BT238" s="2" t="s">
        <v>54</v>
      </c>
    </row>
    <row r="239" spans="1:73" x14ac:dyDescent="0.2">
      <c r="A239" s="1">
        <v>238</v>
      </c>
    </row>
    <row r="240" spans="1:73" x14ac:dyDescent="0.2">
      <c r="A240" s="1">
        <v>239</v>
      </c>
    </row>
    <row r="241" spans="1:1" x14ac:dyDescent="0.2">
      <c r="A241" s="1">
        <v>240</v>
      </c>
    </row>
    <row r="242" spans="1:1" x14ac:dyDescent="0.2">
      <c r="A242" s="1">
        <v>241</v>
      </c>
    </row>
    <row r="243" spans="1:1" x14ac:dyDescent="0.2">
      <c r="A243" s="1">
        <v>242</v>
      </c>
    </row>
    <row r="244" spans="1:1" x14ac:dyDescent="0.2">
      <c r="A244" s="1">
        <v>243</v>
      </c>
    </row>
    <row r="245" spans="1:1" x14ac:dyDescent="0.2">
      <c r="A245" s="1">
        <v>244</v>
      </c>
    </row>
    <row r="246" spans="1:1" x14ac:dyDescent="0.2">
      <c r="A246" s="1">
        <v>245</v>
      </c>
    </row>
    <row r="247" spans="1:1" x14ac:dyDescent="0.2">
      <c r="A247" s="1">
        <v>246</v>
      </c>
    </row>
    <row r="248" spans="1:1" x14ac:dyDescent="0.2">
      <c r="A248" s="1">
        <v>247</v>
      </c>
    </row>
    <row r="249" spans="1:1" x14ac:dyDescent="0.2">
      <c r="A249" s="1">
        <v>248</v>
      </c>
    </row>
    <row r="250" spans="1:1" x14ac:dyDescent="0.2">
      <c r="A250" s="1">
        <v>249</v>
      </c>
    </row>
    <row r="251" spans="1:1" x14ac:dyDescent="0.2">
      <c r="A251" s="1">
        <v>250</v>
      </c>
    </row>
    <row r="252" spans="1:1" x14ac:dyDescent="0.2">
      <c r="A252" s="1">
        <v>251</v>
      </c>
    </row>
    <row r="253" spans="1:1" x14ac:dyDescent="0.2">
      <c r="A253" s="1">
        <v>252</v>
      </c>
    </row>
    <row r="254" spans="1:1" x14ac:dyDescent="0.2">
      <c r="A254" s="1">
        <v>253</v>
      </c>
    </row>
    <row r="255" spans="1:1" x14ac:dyDescent="0.2">
      <c r="A255" s="1">
        <v>254</v>
      </c>
    </row>
    <row r="256" spans="1:1" x14ac:dyDescent="0.2">
      <c r="A256" s="1">
        <v>255</v>
      </c>
    </row>
    <row r="257" spans="1:1" x14ac:dyDescent="0.2">
      <c r="A257" s="1">
        <v>256</v>
      </c>
    </row>
    <row r="258" spans="1:1" x14ac:dyDescent="0.2">
      <c r="A258" s="1">
        <v>257</v>
      </c>
    </row>
    <row r="259" spans="1:1" x14ac:dyDescent="0.2">
      <c r="A259" s="1">
        <v>258</v>
      </c>
    </row>
    <row r="260" spans="1:1" x14ac:dyDescent="0.2">
      <c r="A260" s="1">
        <v>259</v>
      </c>
    </row>
    <row r="261" spans="1:1" x14ac:dyDescent="0.2">
      <c r="A261" s="1">
        <v>260</v>
      </c>
    </row>
    <row r="262" spans="1:1" x14ac:dyDescent="0.2">
      <c r="A262" s="1">
        <v>261</v>
      </c>
    </row>
    <row r="263" spans="1:1" x14ac:dyDescent="0.2">
      <c r="A263" s="1">
        <v>262</v>
      </c>
    </row>
    <row r="264" spans="1:1" x14ac:dyDescent="0.2">
      <c r="A264" s="1">
        <v>263</v>
      </c>
    </row>
    <row r="265" spans="1:1" x14ac:dyDescent="0.2">
      <c r="A265" s="1">
        <v>264</v>
      </c>
    </row>
    <row r="266" spans="1:1" x14ac:dyDescent="0.2">
      <c r="A266" s="1">
        <v>265</v>
      </c>
    </row>
    <row r="267" spans="1:1" x14ac:dyDescent="0.2">
      <c r="A267" s="1">
        <v>266</v>
      </c>
    </row>
    <row r="268" spans="1:1" x14ac:dyDescent="0.2">
      <c r="A268" s="1">
        <v>267</v>
      </c>
    </row>
    <row r="269" spans="1:1" x14ac:dyDescent="0.2">
      <c r="A269" s="1">
        <v>268</v>
      </c>
    </row>
    <row r="270" spans="1:1" x14ac:dyDescent="0.2">
      <c r="A270" s="1">
        <v>269</v>
      </c>
    </row>
    <row r="271" spans="1:1" x14ac:dyDescent="0.2">
      <c r="A271" s="1">
        <v>270</v>
      </c>
    </row>
    <row r="272" spans="1:1" x14ac:dyDescent="0.2">
      <c r="A272" s="1">
        <v>271</v>
      </c>
    </row>
    <row r="273" spans="1:1" x14ac:dyDescent="0.2">
      <c r="A273" s="1">
        <v>272</v>
      </c>
    </row>
    <row r="274" spans="1:1" x14ac:dyDescent="0.2">
      <c r="A274" s="1">
        <v>273</v>
      </c>
    </row>
    <row r="275" spans="1:1" x14ac:dyDescent="0.2">
      <c r="A275" s="1">
        <v>274</v>
      </c>
    </row>
    <row r="276" spans="1:1" x14ac:dyDescent="0.2">
      <c r="A276" s="1">
        <v>275</v>
      </c>
    </row>
    <row r="277" spans="1:1" x14ac:dyDescent="0.2">
      <c r="A277" s="1">
        <v>276</v>
      </c>
    </row>
    <row r="278" spans="1:1" x14ac:dyDescent="0.2">
      <c r="A278" s="1">
        <v>277</v>
      </c>
    </row>
    <row r="279" spans="1:1" x14ac:dyDescent="0.2">
      <c r="A279" s="1">
        <v>278</v>
      </c>
    </row>
    <row r="280" spans="1:1" x14ac:dyDescent="0.2">
      <c r="A280" s="1">
        <v>279</v>
      </c>
    </row>
    <row r="281" spans="1:1" x14ac:dyDescent="0.2">
      <c r="A281" s="1">
        <v>280</v>
      </c>
    </row>
    <row r="282" spans="1:1" x14ac:dyDescent="0.2">
      <c r="A282" s="1">
        <v>281</v>
      </c>
    </row>
    <row r="283" spans="1:1" x14ac:dyDescent="0.2">
      <c r="A283" s="1">
        <v>282</v>
      </c>
    </row>
    <row r="284" spans="1:1" x14ac:dyDescent="0.2">
      <c r="A284" s="1">
        <v>283</v>
      </c>
    </row>
    <row r="285" spans="1:1" x14ac:dyDescent="0.2">
      <c r="A285" s="1">
        <v>284</v>
      </c>
    </row>
    <row r="286" spans="1:1" x14ac:dyDescent="0.2">
      <c r="A286" s="1">
        <v>285</v>
      </c>
    </row>
    <row r="287" spans="1:1" x14ac:dyDescent="0.2">
      <c r="A287" s="1">
        <v>286</v>
      </c>
    </row>
    <row r="288" spans="1:1" x14ac:dyDescent="0.2">
      <c r="A288" s="1">
        <v>287</v>
      </c>
    </row>
    <row r="289" spans="1:1" x14ac:dyDescent="0.2">
      <c r="A289" s="1">
        <v>288</v>
      </c>
    </row>
    <row r="290" spans="1:1" x14ac:dyDescent="0.2">
      <c r="A290" s="1">
        <v>289</v>
      </c>
    </row>
    <row r="291" spans="1:1" x14ac:dyDescent="0.2">
      <c r="A291" s="1">
        <v>290</v>
      </c>
    </row>
    <row r="292" spans="1:1" x14ac:dyDescent="0.2">
      <c r="A292" s="1">
        <v>291</v>
      </c>
    </row>
    <row r="293" spans="1:1" x14ac:dyDescent="0.2">
      <c r="A293" s="1">
        <v>292</v>
      </c>
    </row>
    <row r="294" spans="1:1" x14ac:dyDescent="0.2">
      <c r="A294" s="1">
        <v>293</v>
      </c>
    </row>
    <row r="295" spans="1:1" x14ac:dyDescent="0.2">
      <c r="A295" s="1">
        <v>294</v>
      </c>
    </row>
    <row r="296" spans="1:1" x14ac:dyDescent="0.2">
      <c r="A296" s="1">
        <v>295</v>
      </c>
    </row>
    <row r="297" spans="1:1" x14ac:dyDescent="0.2">
      <c r="A297" s="1">
        <v>296</v>
      </c>
    </row>
    <row r="298" spans="1:1" x14ac:dyDescent="0.2">
      <c r="A298" s="1">
        <v>297</v>
      </c>
    </row>
    <row r="299" spans="1:1" x14ac:dyDescent="0.2">
      <c r="A299" s="1">
        <v>298</v>
      </c>
    </row>
    <row r="300" spans="1:1" x14ac:dyDescent="0.2">
      <c r="A300" s="1">
        <v>299</v>
      </c>
    </row>
    <row r="301" spans="1:1" x14ac:dyDescent="0.2">
      <c r="A301" s="1">
        <v>300</v>
      </c>
    </row>
    <row r="302" spans="1:1" x14ac:dyDescent="0.2">
      <c r="A302" s="1">
        <v>301</v>
      </c>
    </row>
    <row r="303" spans="1:1" x14ac:dyDescent="0.2">
      <c r="A303" s="1">
        <v>302</v>
      </c>
    </row>
    <row r="304" spans="1:1" x14ac:dyDescent="0.2">
      <c r="A304" s="1">
        <v>303</v>
      </c>
    </row>
    <row r="305" spans="1:1" x14ac:dyDescent="0.2">
      <c r="A305" s="1">
        <v>304</v>
      </c>
    </row>
    <row r="306" spans="1:1" x14ac:dyDescent="0.2">
      <c r="A306" s="1">
        <v>305</v>
      </c>
    </row>
    <row r="307" spans="1:1" x14ac:dyDescent="0.2">
      <c r="A307" s="1">
        <v>306</v>
      </c>
    </row>
    <row r="308" spans="1:1" x14ac:dyDescent="0.2">
      <c r="A308" s="1">
        <v>307</v>
      </c>
    </row>
    <row r="309" spans="1:1" x14ac:dyDescent="0.2">
      <c r="A309" s="1">
        <v>308</v>
      </c>
    </row>
    <row r="310" spans="1:1" x14ac:dyDescent="0.2">
      <c r="A310" s="1">
        <v>309</v>
      </c>
    </row>
    <row r="311" spans="1:1" x14ac:dyDescent="0.2">
      <c r="A311" s="1">
        <v>310</v>
      </c>
    </row>
    <row r="312" spans="1:1" x14ac:dyDescent="0.2">
      <c r="A312" s="1">
        <v>311</v>
      </c>
    </row>
    <row r="313" spans="1:1" x14ac:dyDescent="0.2">
      <c r="A313" s="1">
        <v>312</v>
      </c>
    </row>
    <row r="314" spans="1:1" x14ac:dyDescent="0.2">
      <c r="A314" s="1">
        <v>313</v>
      </c>
    </row>
    <row r="315" spans="1:1" x14ac:dyDescent="0.2">
      <c r="A315" s="1">
        <v>314</v>
      </c>
    </row>
    <row r="316" spans="1:1" x14ac:dyDescent="0.2">
      <c r="A316" s="1">
        <v>315</v>
      </c>
    </row>
    <row r="317" spans="1:1" x14ac:dyDescent="0.2">
      <c r="A317" s="1">
        <v>316</v>
      </c>
    </row>
    <row r="318" spans="1:1" x14ac:dyDescent="0.2">
      <c r="A318" s="1">
        <v>317</v>
      </c>
    </row>
    <row r="319" spans="1:1" x14ac:dyDescent="0.2">
      <c r="A319" s="1">
        <v>318</v>
      </c>
    </row>
    <row r="320" spans="1:1" x14ac:dyDescent="0.2">
      <c r="A320" s="1">
        <v>319</v>
      </c>
    </row>
    <row r="321" spans="1:1" x14ac:dyDescent="0.2">
      <c r="A321" s="1">
        <v>320</v>
      </c>
    </row>
    <row r="322" spans="1:1" x14ac:dyDescent="0.2">
      <c r="A322" s="1">
        <v>321</v>
      </c>
    </row>
    <row r="323" spans="1:1" x14ac:dyDescent="0.2">
      <c r="A323" s="1">
        <v>322</v>
      </c>
    </row>
    <row r="324" spans="1:1" x14ac:dyDescent="0.2">
      <c r="A324" s="1">
        <v>323</v>
      </c>
    </row>
    <row r="325" spans="1:1" x14ac:dyDescent="0.2">
      <c r="A325" s="1">
        <v>324</v>
      </c>
    </row>
    <row r="326" spans="1:1" x14ac:dyDescent="0.2">
      <c r="A326" s="1">
        <v>325</v>
      </c>
    </row>
    <row r="327" spans="1:1" x14ac:dyDescent="0.2">
      <c r="A327" s="1">
        <v>326</v>
      </c>
    </row>
    <row r="328" spans="1:1" x14ac:dyDescent="0.2">
      <c r="A328" s="1">
        <v>327</v>
      </c>
    </row>
    <row r="329" spans="1:1" x14ac:dyDescent="0.2">
      <c r="A329" s="1">
        <v>328</v>
      </c>
    </row>
    <row r="330" spans="1:1" x14ac:dyDescent="0.2">
      <c r="A330" s="1">
        <v>329</v>
      </c>
    </row>
    <row r="331" spans="1:1" x14ac:dyDescent="0.2">
      <c r="A331" s="1">
        <v>330</v>
      </c>
    </row>
    <row r="332" spans="1:1" x14ac:dyDescent="0.2">
      <c r="A332" s="1">
        <v>331</v>
      </c>
    </row>
    <row r="333" spans="1:1" x14ac:dyDescent="0.2">
      <c r="A333" s="1">
        <v>332</v>
      </c>
    </row>
    <row r="334" spans="1:1" x14ac:dyDescent="0.2">
      <c r="A334" s="1">
        <v>333</v>
      </c>
    </row>
    <row r="335" spans="1:1" x14ac:dyDescent="0.2">
      <c r="A335" s="1">
        <v>334</v>
      </c>
    </row>
    <row r="336" spans="1:1" x14ac:dyDescent="0.2">
      <c r="A336" s="1">
        <v>335</v>
      </c>
    </row>
    <row r="337" spans="1:1" x14ac:dyDescent="0.2">
      <c r="A337" s="1">
        <v>336</v>
      </c>
    </row>
    <row r="338" spans="1:1" x14ac:dyDescent="0.2">
      <c r="A338" s="1">
        <v>337</v>
      </c>
    </row>
    <row r="339" spans="1:1" x14ac:dyDescent="0.2">
      <c r="A339" s="1">
        <v>338</v>
      </c>
    </row>
    <row r="340" spans="1:1" x14ac:dyDescent="0.2">
      <c r="A340" s="1">
        <v>339</v>
      </c>
    </row>
    <row r="341" spans="1:1" x14ac:dyDescent="0.2">
      <c r="A341" s="1">
        <v>340</v>
      </c>
    </row>
    <row r="342" spans="1:1" x14ac:dyDescent="0.2">
      <c r="A342" s="1">
        <v>341</v>
      </c>
    </row>
    <row r="343" spans="1:1" x14ac:dyDescent="0.2">
      <c r="A343" s="1">
        <v>342</v>
      </c>
    </row>
    <row r="344" spans="1:1" x14ac:dyDescent="0.2">
      <c r="A344" s="1">
        <v>343</v>
      </c>
    </row>
    <row r="345" spans="1:1" x14ac:dyDescent="0.2">
      <c r="A345" s="1">
        <v>344</v>
      </c>
    </row>
    <row r="346" spans="1:1" x14ac:dyDescent="0.2">
      <c r="A346" s="1">
        <v>345</v>
      </c>
    </row>
    <row r="347" spans="1:1" x14ac:dyDescent="0.2">
      <c r="A347" s="1">
        <v>346</v>
      </c>
    </row>
    <row r="348" spans="1:1" x14ac:dyDescent="0.2">
      <c r="A348" s="1">
        <v>347</v>
      </c>
    </row>
    <row r="349" spans="1:1" x14ac:dyDescent="0.2">
      <c r="A349" s="1">
        <v>348</v>
      </c>
    </row>
    <row r="350" spans="1:1" x14ac:dyDescent="0.2">
      <c r="A350" s="1">
        <v>349</v>
      </c>
    </row>
    <row r="351" spans="1:1" x14ac:dyDescent="0.2">
      <c r="A351" s="1">
        <v>350</v>
      </c>
    </row>
    <row r="352" spans="1:1" x14ac:dyDescent="0.2">
      <c r="A352" s="1">
        <v>351</v>
      </c>
    </row>
    <row r="353" spans="1:1" x14ac:dyDescent="0.2">
      <c r="A353" s="1">
        <v>352</v>
      </c>
    </row>
    <row r="354" spans="1:1" x14ac:dyDescent="0.2">
      <c r="A354" s="1">
        <v>353</v>
      </c>
    </row>
    <row r="355" spans="1:1" x14ac:dyDescent="0.2">
      <c r="A355" s="1">
        <v>354</v>
      </c>
    </row>
    <row r="356" spans="1:1" x14ac:dyDescent="0.2">
      <c r="A356" s="1">
        <v>355</v>
      </c>
    </row>
    <row r="357" spans="1:1" x14ac:dyDescent="0.2">
      <c r="A357" s="1">
        <v>356</v>
      </c>
    </row>
    <row r="358" spans="1:1" x14ac:dyDescent="0.2">
      <c r="A358" s="1">
        <v>357</v>
      </c>
    </row>
    <row r="359" spans="1:1" x14ac:dyDescent="0.2">
      <c r="A359" s="1">
        <v>358</v>
      </c>
    </row>
    <row r="360" spans="1:1" x14ac:dyDescent="0.2">
      <c r="A360" s="1">
        <v>359</v>
      </c>
    </row>
    <row r="361" spans="1:1" x14ac:dyDescent="0.2">
      <c r="A361" s="1">
        <v>360</v>
      </c>
    </row>
    <row r="362" spans="1:1" x14ac:dyDescent="0.2">
      <c r="A362" s="1">
        <v>361</v>
      </c>
    </row>
    <row r="363" spans="1:1" x14ac:dyDescent="0.2">
      <c r="A363" s="1">
        <v>362</v>
      </c>
    </row>
    <row r="364" spans="1:1" x14ac:dyDescent="0.2">
      <c r="A364" s="1">
        <v>363</v>
      </c>
    </row>
    <row r="365" spans="1:1" x14ac:dyDescent="0.2">
      <c r="A365" s="1">
        <v>364</v>
      </c>
    </row>
    <row r="366" spans="1:1" x14ac:dyDescent="0.2">
      <c r="A366" s="1">
        <v>365</v>
      </c>
    </row>
    <row r="367" spans="1:1" x14ac:dyDescent="0.2">
      <c r="A367" s="1">
        <v>366</v>
      </c>
    </row>
  </sheetData>
  <mergeCells count="10">
    <mergeCell ref="H1:H2"/>
    <mergeCell ref="G1:G2"/>
    <mergeCell ref="I1:I2"/>
    <mergeCell ref="J1:J2"/>
    <mergeCell ref="D1:D2"/>
    <mergeCell ref="C1:C2"/>
    <mergeCell ref="E1:E2"/>
    <mergeCell ref="F1:F2"/>
    <mergeCell ref="A1:A2"/>
    <mergeCell ref="B1:B2"/>
  </mergeCells>
  <hyperlinks>
    <hyperlink ref="K2" r:id="rId1" display="javascript:main_page(%22author_items.asp?authorid=477225&amp;rubriccode=06%22)"/>
    <hyperlink ref="L2" r:id="rId2" display="javascript:main_page(%22author_items.asp?authorid=477225&amp;rubriccode=68%22)"/>
    <hyperlink ref="M2" r:id="rId3" display="javascript:main_page(%22author_items.asp?authorid=477225&amp;rubriccode=14%22)"/>
    <hyperlink ref="N2" r:id="rId4" display="javascript:main_page(%22author_items.asp?authorid=477225&amp;rubriccode=81%22)"/>
    <hyperlink ref="O2" r:id="rId5" display="javascript:main_page(%22author_items.asp?authorid=477225&amp;rubriccode=65%22)"/>
    <hyperlink ref="P2" r:id="rId6" display="javascript:main_page(%22author_items.asp?authorid=477225&amp;rubriccode=31%22)"/>
    <hyperlink ref="Q2" r:id="rId7" display="javascript:main_page(%22author_items.asp?authorid=477225&amp;rubriccode=82%22)"/>
    <hyperlink ref="R2" r:id="rId8" display="javascript:main_page(%22author_items.asp?authorid=477225&amp;rubriccode=75%22)"/>
    <hyperlink ref="S2" r:id="rId9" display="javascript:main_page(%22author_items.asp?authorid=477225&amp;rubriccode=20%22)"/>
    <hyperlink ref="T2" r:id="rId10" display="javascript:main_page(%22author_items.asp?authorid=477225&amp;rubriccode=64%22)"/>
    <hyperlink ref="K238" r:id="rId11" display="javascript:main_page(%22author_items.asp?authorid=477225&amp;rubriccode=06%22)"/>
    <hyperlink ref="L238" r:id="rId12" display="javascript:main_page(%22author_items.asp?authorid=477225&amp;rubriccode=68%22)"/>
    <hyperlink ref="M238" r:id="rId13" display="javascript:main_page(%22author_items.asp?authorid=477225&amp;rubriccode=14%22)"/>
    <hyperlink ref="N238" r:id="rId14" display="javascript:main_page(%22author_items.asp?authorid=477225&amp;rubriccode=81%22)"/>
    <hyperlink ref="O238" r:id="rId15" display="javascript:main_page(%22author_items.asp?authorid=477225&amp;rubriccode=65%22)"/>
    <hyperlink ref="P238" r:id="rId16" display="javascript:main_page(%22author_items.asp?authorid=477225&amp;rubriccode=31%22)"/>
    <hyperlink ref="Q238" r:id="rId17" display="javascript:main_page(%22author_items.asp?authorid=477225&amp;rubriccode=82%22)"/>
    <hyperlink ref="R238" r:id="rId18" display="javascript:main_page(%22author_items.asp?authorid=477225&amp;rubriccode=75%22)"/>
    <hyperlink ref="S238" r:id="rId19" display="javascript:main_page(%22author_items.asp?authorid=477225&amp;rubriccode=20%22)"/>
    <hyperlink ref="T238" r:id="rId20" display="javascript:main_page(%22author_items.asp?authorid=477225&amp;rubriccode=64%22)"/>
  </hyperlinks>
  <pageMargins left="0.7" right="0.7" top="0.75" bottom="0.75" header="0.3" footer="0.3"/>
  <pageSetup paperSize="9"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22.7109375" customWidth="1"/>
    <col min="2" max="2" width="45.7109375" customWidth="1"/>
  </cols>
  <sheetData>
    <row r="1" spans="1:2" x14ac:dyDescent="0.25">
      <c r="A1" t="s">
        <v>347</v>
      </c>
      <c r="B1" t="s">
        <v>348</v>
      </c>
    </row>
    <row r="2" spans="1:2" x14ac:dyDescent="0.25">
      <c r="A2" t="s">
        <v>350</v>
      </c>
      <c r="B2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БД</vt:lpstr>
      <vt:lpstr>Лист1</vt:lpstr>
      <vt:lpstr>Кодировка переменных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2020-04-02T07:10:18Z</dcterms:modified>
</cp:coreProperties>
</file>