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filterPrivacy="1" codeName="ThisWorkbook" autoCompressPictures="0"/>
  <bookViews>
    <workbookView xWindow="0" yWindow="0" windowWidth="25600" windowHeight="13600" activeTab="2"/>
  </bookViews>
  <sheets>
    <sheet name="wheat" sheetId="1" r:id="rId1"/>
    <sheet name="Chickpea" sheetId="2" r:id="rId2"/>
    <sheet name="allcrop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6" i="3" l="1"/>
  <c r="L96" i="3"/>
  <c r="J96" i="3"/>
  <c r="H96" i="3"/>
  <c r="F96" i="3"/>
  <c r="D96" i="3"/>
  <c r="J103" i="3"/>
  <c r="J102" i="3"/>
  <c r="N103" i="3"/>
  <c r="N102" i="3"/>
  <c r="L103" i="3"/>
  <c r="L102" i="3"/>
  <c r="H103" i="3"/>
  <c r="H102" i="3"/>
  <c r="F103" i="3"/>
  <c r="F102" i="3"/>
  <c r="D103" i="3"/>
  <c r="D102" i="3"/>
  <c r="N4" i="3"/>
  <c r="L4" i="3"/>
  <c r="J4" i="3"/>
  <c r="H4" i="3"/>
  <c r="F4" i="3"/>
  <c r="D4" i="3"/>
  <c r="C74" i="1"/>
  <c r="C71" i="2"/>
  <c r="D75" i="1"/>
  <c r="D74" i="1"/>
  <c r="C75" i="1"/>
  <c r="C52" i="2"/>
  <c r="C68" i="1"/>
  <c r="D68" i="1"/>
</calcChain>
</file>

<file path=xl/comments1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68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55" authorId="0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  <comment ref="A104" authorId="0">
      <text>
        <r>
          <rPr>
            <sz val="11"/>
            <color theme="1"/>
            <rFont val="Calibri"/>
            <family val="2"/>
            <scheme val="minor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sharedStrings.xml><?xml version="1.0" encoding="utf-8"?>
<sst xmlns="http://schemas.openxmlformats.org/spreadsheetml/2006/main" count="441" uniqueCount="186">
  <si>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</si>
  <si>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</si>
  <si>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</si>
  <si>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</si>
  <si>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</si>
  <si>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</si>
  <si>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</si>
  <si>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</si>
  <si>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</si>
  <si>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</si>
  <si>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</si>
  <si>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</si>
  <si>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</si>
  <si>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</si>
  <si>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</si>
  <si>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</si>
  <si>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</si>
  <si>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</si>
  <si>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</si>
  <si>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</si>
  <si>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</si>
  <si>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</si>
  <si>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</si>
  <si>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</si>
  <si>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</si>
  <si>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</si>
  <si>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</si>
  <si>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</si>
  <si>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</si>
  <si>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</si>
  <si>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</si>
  <si>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</si>
  <si>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durum wheat</t>
  </si>
  <si>
    <t>toto</t>
  </si>
  <si>
    <t>Chickpea</t>
  </si>
  <si>
    <t>Ghab2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</si>
  <si>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</si>
  <si>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</si>
  <si>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</si>
  <si>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</si>
  <si>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</si>
  <si>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</si>
  <si>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</si>
  <si>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</si>
  <si>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</si>
  <si>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</si>
  <si>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</si>
  <si>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</si>
  <si>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</si>
  <si>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</si>
  <si>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</si>
  <si>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</si>
  <si>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</si>
  <si>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</si>
  <si>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</si>
  <si>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</si>
  <si>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</si>
  <si>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</si>
  <si>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</si>
  <si>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</si>
  <si>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</si>
  <si>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</si>
  <si>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</si>
  <si>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</si>
  <si>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</si>
  <si>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</si>
  <si>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</si>
  <si>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</si>
  <si>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</si>
  <si>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</si>
  <si>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</si>
  <si>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</si>
  <si>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</si>
  <si>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</si>
  <si>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</si>
  <si>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</si>
  <si>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</si>
  <si>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</si>
  <si>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</si>
  <si>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</si>
  <si>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</si>
  <si>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</si>
  <si>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</si>
  <si>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</si>
  <si>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</si>
  <si>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</si>
  <si>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</si>
  <si>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</si>
  <si>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</si>
  <si>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</si>
  <si>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</si>
  <si>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</si>
  <si>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</si>
  <si>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</si>
  <si>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</si>
  <si>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</si>
  <si>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</si>
  <si>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</si>
  <si>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thresholds</t>
  </si>
  <si>
    <t>vernalisation.filter</t>
  </si>
  <si>
    <t>photoperiod.filter</t>
  </si>
  <si>
    <t>waterstress.filter</t>
  </si>
  <si>
    <t>LAI_Mainstem.filter</t>
  </si>
  <si>
    <t>LAI_Secondary.filter</t>
  </si>
  <si>
    <t>DMDistribution_SeedGrowing.filter</t>
  </si>
  <si>
    <t>DMProduction.filter</t>
  </si>
  <si>
    <t>is.after('germination', 0) &amp; is.before('Booting', 0)</t>
  </si>
  <si>
    <t>is.after('emergence', 0) &amp; is.before('senescence', 10)</t>
  </si>
  <si>
    <t>is.after('Booting', 0) &amp; is.before('earing', 5)</t>
  </si>
  <si>
    <t>TBVER</t>
  </si>
  <si>
    <t>TP1VER</t>
  </si>
  <si>
    <t>TP2VER</t>
  </si>
  <si>
    <t>TCVER</t>
  </si>
  <si>
    <t>VDSAT</t>
  </si>
  <si>
    <t>rRootDepth.filter</t>
  </si>
  <si>
    <t>is.after('emergence',0) &amp; is.before('anthesis',5)</t>
  </si>
  <si>
    <t>is.after('emergence', 0) &amp; is.before('stemElongation', 0)</t>
  </si>
  <si>
    <t>FALSE</t>
  </si>
  <si>
    <t>TRUE</t>
  </si>
  <si>
    <t>CropColNo --&gt;</t>
  </si>
  <si>
    <t xml:space="preserve">Cultivar:  </t>
  </si>
  <si>
    <t>Ble_Dur_1</t>
  </si>
  <si>
    <t>Ble_Tendre_1</t>
  </si>
  <si>
    <t>Ble_Tendre_2</t>
  </si>
  <si>
    <t>Avoine_Romani</t>
  </si>
  <si>
    <t>Cocorit</t>
  </si>
  <si>
    <t xml:space="preserve">phyl = </t>
  </si>
  <si>
    <t xml:space="preserve">PLACON = </t>
  </si>
  <si>
    <t xml:space="preserve">PLAPOW300 = </t>
  </si>
  <si>
    <t xml:space="preserve">a_plapow_d = </t>
  </si>
  <si>
    <t xml:space="preserve">b_plapow_d = </t>
  </si>
  <si>
    <t xml:space="preserve">SLA = </t>
  </si>
  <si>
    <t xml:space="preserve">FrzTh = </t>
  </si>
  <si>
    <t xml:space="preserve">FrzLDR = </t>
  </si>
  <si>
    <t xml:space="preserve">HeatTH = </t>
  </si>
  <si>
    <t xml:space="preserve">HtLDR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</si>
  <si>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</si>
  <si>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</si>
  <si>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</si>
  <si>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</si>
  <si>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</si>
  <si>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</si>
  <si>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CO2RUE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</si>
  <si>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</si>
  <si>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</si>
  <si>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</si>
  <si>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</si>
  <si>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</si>
  <si>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</si>
  <si>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</si>
  <si>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</si>
  <si>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</si>
  <si>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</si>
  <si>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</si>
  <si>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</si>
  <si>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</si>
  <si>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</si>
  <si>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TEC350 = </t>
  </si>
  <si>
    <t xml:space="preserve">TEC700 = </t>
  </si>
  <si>
    <t xml:space="preserve">WSSG = </t>
  </si>
  <si>
    <t xml:space="preserve">WSSL = </t>
  </si>
  <si>
    <t xml:space="preserve">WSSD = </t>
  </si>
  <si>
    <t xml:space="preserve">WSSN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</si>
  <si>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</si>
  <si>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</si>
  <si>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</si>
  <si>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</si>
  <si>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</si>
  <si>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GNCmin = </t>
  </si>
  <si>
    <t xml:space="preserve">GNCmax = </t>
  </si>
  <si>
    <t xml:space="preserve">MXNUP = </t>
  </si>
  <si>
    <t xml:space="preserve">TBD = </t>
  </si>
  <si>
    <t xml:space="preserve">TP1D = </t>
  </si>
  <si>
    <t xml:space="preserve">TP2D = </t>
  </si>
  <si>
    <t xml:space="preserve">TCD = </t>
  </si>
  <si>
    <t xml:space="preserve">vsen = </t>
  </si>
  <si>
    <t xml:space="preserve">cpp = </t>
  </si>
  <si>
    <t xml:space="preserve">ppsen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</si>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</sst>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6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4" fillId="9" borderId="0" xfId="0" applyFont="1" applyFill="1"/>
    <xf numFmtId="0" fontId="14" fillId="9" borderId="0" xfId="0" applyFont="1" applyFill="1" applyAlignment="1"/>
    <xf numFmtId="0" fontId="2" fillId="9" borderId="0" xfId="0" applyFont="1" applyFill="1"/>
    <xf numFmtId="0" fontId="4" fillId="9" borderId="0" xfId="0" applyFont="1" applyFill="1" applyBorder="1"/>
    <xf numFmtId="0" fontId="4" fillId="9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Fill="1" applyAlignment="1">
      <alignment horizontal="center"/>
    </xf>
    <xf numFmtId="0" fontId="2" fillId="1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6" fillId="4" borderId="0" xfId="0" applyFont="1" applyFill="1" applyBorder="1"/>
    <xf numFmtId="0" fontId="19" fillId="0" borderId="0" xfId="0" applyFont="1" applyFill="1" applyBorder="1" applyAlignment="1">
      <alignment horizontal="left"/>
    </xf>
    <xf numFmtId="0" fontId="19" fillId="0" borderId="0" xfId="0" applyFont="1"/>
    <xf numFmtId="0" fontId="6" fillId="8" borderId="0" xfId="3" applyNumberFormat="1" applyFont="1" applyFill="1" applyBorder="1" applyAlignment="1">
      <alignment horizontal="center"/>
    </xf>
    <xf numFmtId="0" fontId="6" fillId="4" borderId="0" xfId="0" applyFont="1" applyFill="1"/>
    <xf numFmtId="0" fontId="3" fillId="4" borderId="0" xfId="0" applyFont="1" applyFill="1" applyBorder="1" applyAlignment="1">
      <alignment horizontal="center"/>
    </xf>
    <xf numFmtId="0" fontId="0" fillId="8" borderId="0" xfId="0" applyFill="1"/>
    <xf numFmtId="0" fontId="20" fillId="4" borderId="0" xfId="0" applyFont="1" applyFill="1" applyBorder="1"/>
    <xf numFmtId="0" fontId="0" fillId="0" borderId="0" xfId="0" applyFill="1" applyBorder="1"/>
    <xf numFmtId="0" fontId="4" fillId="8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/>
    <xf numFmtId="0" fontId="3" fillId="6" borderId="0" xfId="0" applyFont="1" applyFill="1" applyAlignment="1">
      <alignment horizontal="center"/>
    </xf>
    <xf numFmtId="0" fontId="0" fillId="11" borderId="0" xfId="0" applyFill="1"/>
    <xf numFmtId="0" fontId="0" fillId="11" borderId="0" xfId="0" applyFill="1" applyBorder="1"/>
    <xf numFmtId="0" fontId="4" fillId="0" borderId="0" xfId="0" applyFont="1" applyFill="1" applyBorder="1"/>
    <xf numFmtId="0" fontId="17" fillId="0" borderId="0" xfId="0" applyFont="1" applyFill="1"/>
    <xf numFmtId="0" fontId="14" fillId="12" borderId="0" xfId="0" applyFont="1" applyFill="1"/>
    <xf numFmtId="0" fontId="2" fillId="12" borderId="0" xfId="0" applyFont="1" applyFill="1"/>
    <xf numFmtId="0" fontId="4" fillId="12" borderId="0" xfId="0" applyFont="1" applyFill="1"/>
    <xf numFmtId="0" fontId="22" fillId="0" borderId="0" xfId="0" applyFont="1"/>
    <xf numFmtId="0" fontId="23" fillId="13" borderId="0" xfId="0" applyFont="1" applyFill="1" applyAlignment="1">
      <alignment horizontal="center"/>
    </xf>
    <xf numFmtId="0" fontId="2" fillId="14" borderId="0" xfId="0" applyFont="1" applyFill="1"/>
  </cellXfs>
  <cellStyles count="86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 enableFormatConditionsCalculation="0"/>
  <dimension ref="A1:E77"/>
  <sheetViews>
    <sheetView topLeftCell="A43" workbookViewId="0">
      <selection activeCell="C68" sqref="C68:C76"/>
    </sheetView>
  </sheetViews>
  <sheetFormatPr baseColWidth="10" defaultColWidth="9.1640625" defaultRowHeight="14" x14ac:dyDescent="0"/>
  <cols>
    <col min="1" max="1" width="23.1640625" bestFit="1" customWidth="1"/>
    <col min="2" max="2" width="16" style="1" customWidth="1"/>
    <col min="3" max="3" width="44.83203125" style="2" customWidth="1"/>
    <col min="4" max="4" width="11.5" style="2" customWidth="1"/>
  </cols>
  <sheetData>
    <row r="1" spans="1:4">
      <c r="A1" s="3" t="s">
        <v>0</v>
      </c>
      <c r="B1" s="1" t="s">
        <v>36</v>
      </c>
      <c r="C1" s="4" t="s">
        <v>1</v>
      </c>
      <c r="D1" s="4" t="s">
        <v>1</v>
      </c>
    </row>
    <row r="2" spans="1:4">
      <c r="A2" s="5" t="s">
        <v>97</v>
      </c>
      <c r="B2" s="6" t="s">
        <v>36</v>
      </c>
      <c r="C2" s="7" t="s">
        <v>32</v>
      </c>
      <c r="D2" s="7" t="s">
        <v>33</v>
      </c>
    </row>
    <row r="3" spans="1:4">
      <c r="A3" s="8" t="s">
        <v>39</v>
      </c>
      <c r="B3" s="9" t="s">
        <v>2</v>
      </c>
      <c r="C3" s="10">
        <v>118</v>
      </c>
      <c r="D3" s="10">
        <v>118</v>
      </c>
    </row>
    <row r="4" spans="1:4">
      <c r="A4" s="8" t="s">
        <v>40</v>
      </c>
      <c r="B4" s="9" t="s">
        <v>3</v>
      </c>
      <c r="C4" s="10">
        <v>1</v>
      </c>
      <c r="D4" s="10">
        <v>1</v>
      </c>
    </row>
    <row r="5" spans="1:4">
      <c r="A5" s="8" t="s">
        <v>41</v>
      </c>
      <c r="B5" s="11" t="s">
        <v>4</v>
      </c>
      <c r="C5" s="10">
        <v>2.5</v>
      </c>
      <c r="D5" s="10">
        <v>2.5</v>
      </c>
    </row>
    <row r="6" spans="1:4">
      <c r="A6" s="8" t="s">
        <v>42</v>
      </c>
      <c r="B6" s="11"/>
      <c r="C6" s="10">
        <v>1</v>
      </c>
      <c r="D6" s="10">
        <v>1</v>
      </c>
    </row>
    <row r="7" spans="1:4">
      <c r="A7" s="8" t="s">
        <v>43</v>
      </c>
      <c r="B7" s="11"/>
      <c r="C7" s="10">
        <v>0</v>
      </c>
      <c r="D7" s="10">
        <v>0</v>
      </c>
    </row>
    <row r="8" spans="1:4">
      <c r="A8" s="8" t="s">
        <v>44</v>
      </c>
      <c r="B8" s="9" t="s">
        <v>5</v>
      </c>
      <c r="C8" s="10">
        <v>0.02</v>
      </c>
      <c r="D8" s="22">
        <v>0.03</v>
      </c>
    </row>
    <row r="9" spans="1:4">
      <c r="A9" s="8" t="s">
        <v>45</v>
      </c>
      <c r="B9" s="9" t="s">
        <v>6</v>
      </c>
      <c r="C9" s="10">
        <v>-5</v>
      </c>
      <c r="D9" s="10">
        <v>-5</v>
      </c>
    </row>
    <row r="10" spans="1:4">
      <c r="A10" s="12" t="s">
        <v>46</v>
      </c>
      <c r="B10" s="9" t="s">
        <v>7</v>
      </c>
      <c r="C10" s="10">
        <v>0.01</v>
      </c>
      <c r="D10" s="10">
        <v>0.01</v>
      </c>
    </row>
    <row r="11" spans="1:4">
      <c r="A11" s="8" t="s">
        <v>47</v>
      </c>
      <c r="B11" s="9" t="s">
        <v>6</v>
      </c>
      <c r="C11" s="10">
        <v>30</v>
      </c>
      <c r="D11" s="10">
        <v>30</v>
      </c>
    </row>
    <row r="12" spans="1:4">
      <c r="A12" s="8" t="s">
        <v>48</v>
      </c>
      <c r="B12" s="9"/>
      <c r="C12" s="10">
        <v>0.1</v>
      </c>
      <c r="D12" s="10">
        <v>0.1</v>
      </c>
    </row>
    <row r="13" spans="1:4">
      <c r="A13" s="8" t="s">
        <v>49</v>
      </c>
      <c r="B13" s="9" t="s">
        <v>6</v>
      </c>
      <c r="C13" s="10">
        <v>0</v>
      </c>
      <c r="D13" s="10">
        <v>0</v>
      </c>
    </row>
    <row r="14" spans="1:4">
      <c r="A14" s="8" t="s">
        <v>50</v>
      </c>
      <c r="B14" s="9" t="s">
        <v>6</v>
      </c>
      <c r="C14" s="10">
        <v>15</v>
      </c>
      <c r="D14" s="10">
        <v>15</v>
      </c>
    </row>
    <row r="15" spans="1:4">
      <c r="A15" s="8" t="s">
        <v>51</v>
      </c>
      <c r="B15" s="9" t="s">
        <v>6</v>
      </c>
      <c r="C15" s="10">
        <v>22</v>
      </c>
      <c r="D15" s="10">
        <v>22</v>
      </c>
    </row>
    <row r="16" spans="1:4">
      <c r="A16" s="8" t="s">
        <v>52</v>
      </c>
      <c r="B16" s="9" t="s">
        <v>6</v>
      </c>
      <c r="C16" s="10">
        <v>35</v>
      </c>
      <c r="D16" s="10">
        <v>35</v>
      </c>
    </row>
    <row r="17" spans="1:4">
      <c r="A17" s="8" t="s">
        <v>53</v>
      </c>
      <c r="B17" s="9" t="s">
        <v>3</v>
      </c>
      <c r="C17" s="10">
        <v>0.65</v>
      </c>
      <c r="D17" s="10">
        <v>0.65</v>
      </c>
    </row>
    <row r="18" spans="1:4">
      <c r="A18" s="8" t="s">
        <v>54</v>
      </c>
      <c r="B18" s="9" t="s">
        <v>8</v>
      </c>
      <c r="C18" s="10">
        <v>2.2000000000000002</v>
      </c>
      <c r="D18" s="10">
        <v>2.2000000000000002</v>
      </c>
    </row>
    <row r="19" spans="1:4">
      <c r="A19" s="8" t="s">
        <v>55</v>
      </c>
      <c r="B19" s="9"/>
      <c r="C19" s="10">
        <v>0.8</v>
      </c>
      <c r="D19" s="10">
        <v>0.8</v>
      </c>
    </row>
    <row r="20" spans="1:4">
      <c r="A20" s="8" t="s">
        <v>56</v>
      </c>
      <c r="B20" s="9" t="s">
        <v>9</v>
      </c>
      <c r="C20" s="10">
        <v>0.6</v>
      </c>
      <c r="D20" s="10">
        <v>0.6</v>
      </c>
    </row>
    <row r="21" spans="1:4">
      <c r="A21" s="8" t="s">
        <v>37</v>
      </c>
      <c r="B21" s="9" t="s">
        <v>9</v>
      </c>
      <c r="C21" s="10">
        <v>0.3</v>
      </c>
      <c r="D21" s="10">
        <v>0.3</v>
      </c>
    </row>
    <row r="22" spans="1:4">
      <c r="A22" s="8" t="s">
        <v>57</v>
      </c>
      <c r="B22" s="9" t="s">
        <v>10</v>
      </c>
      <c r="C22" s="10">
        <v>160</v>
      </c>
      <c r="D22" s="10">
        <v>160</v>
      </c>
    </row>
    <row r="23" spans="1:4">
      <c r="A23" s="8" t="s">
        <v>58</v>
      </c>
      <c r="B23" s="9" t="s">
        <v>11</v>
      </c>
      <c r="C23" s="10">
        <v>0.1</v>
      </c>
      <c r="D23" s="10">
        <v>0.1</v>
      </c>
    </row>
    <row r="24" spans="1:4">
      <c r="A24" s="8" t="s">
        <v>59</v>
      </c>
      <c r="B24" s="9" t="s">
        <v>11</v>
      </c>
      <c r="C24" s="10">
        <v>0.22</v>
      </c>
      <c r="D24" s="10">
        <v>0.22</v>
      </c>
    </row>
    <row r="25" spans="1:4">
      <c r="A25" s="8" t="s">
        <v>60</v>
      </c>
      <c r="B25" s="9" t="s">
        <v>11</v>
      </c>
      <c r="C25" s="10">
        <v>1</v>
      </c>
      <c r="D25" s="10">
        <v>1</v>
      </c>
    </row>
    <row r="26" spans="1:4">
      <c r="A26" s="12" t="s">
        <v>61</v>
      </c>
      <c r="B26" s="9" t="s">
        <v>12</v>
      </c>
      <c r="C26" s="10">
        <v>8.0000000000000002E-3</v>
      </c>
      <c r="D26" s="10">
        <v>8.0000000000000002E-3</v>
      </c>
    </row>
    <row r="27" spans="1:4">
      <c r="A27" s="12" t="s">
        <v>62</v>
      </c>
      <c r="B27" s="9" t="s">
        <v>13</v>
      </c>
      <c r="C27" s="10">
        <v>0</v>
      </c>
      <c r="D27" s="10">
        <v>0</v>
      </c>
    </row>
    <row r="28" spans="1:4">
      <c r="A28" s="12" t="s">
        <v>63</v>
      </c>
      <c r="B28" s="9" t="s">
        <v>13</v>
      </c>
      <c r="C28" s="10">
        <v>600</v>
      </c>
      <c r="D28" s="10">
        <v>600</v>
      </c>
    </row>
    <row r="29" spans="1:4">
      <c r="A29" s="12" t="s">
        <v>64</v>
      </c>
      <c r="B29" s="9" t="s">
        <v>13</v>
      </c>
      <c r="C29" s="10">
        <v>1200</v>
      </c>
      <c r="D29" s="10">
        <v>1200</v>
      </c>
    </row>
    <row r="30" spans="1:4">
      <c r="A30" s="12" t="s">
        <v>65</v>
      </c>
      <c r="B30" s="9" t="s">
        <v>13</v>
      </c>
      <c r="C30" s="10">
        <v>3200</v>
      </c>
      <c r="D30" s="10">
        <v>3200</v>
      </c>
    </row>
    <row r="31" spans="1:4">
      <c r="A31" s="8" t="s">
        <v>66</v>
      </c>
      <c r="B31" s="9" t="s">
        <v>14</v>
      </c>
      <c r="C31" s="10">
        <v>200</v>
      </c>
      <c r="D31" s="10">
        <v>200</v>
      </c>
    </row>
    <row r="32" spans="1:4">
      <c r="A32" s="12" t="s">
        <v>67</v>
      </c>
      <c r="B32" s="9" t="s">
        <v>14</v>
      </c>
      <c r="C32" s="10">
        <v>1000</v>
      </c>
      <c r="D32" s="10">
        <v>1000</v>
      </c>
    </row>
    <row r="33" spans="1:4">
      <c r="A33" s="12" t="s">
        <v>68</v>
      </c>
      <c r="B33" s="9" t="s">
        <v>15</v>
      </c>
      <c r="C33" s="10">
        <v>30</v>
      </c>
      <c r="D33" s="10">
        <v>30</v>
      </c>
    </row>
    <row r="34" spans="1:4">
      <c r="A34" s="12" t="s">
        <v>69</v>
      </c>
      <c r="B34" s="9" t="s">
        <v>16</v>
      </c>
      <c r="C34" s="10">
        <v>5.8</v>
      </c>
      <c r="D34" s="10">
        <v>5.8</v>
      </c>
    </row>
    <row r="35" spans="1:4">
      <c r="A35" s="12" t="s">
        <v>70</v>
      </c>
      <c r="B35" s="9"/>
      <c r="C35" s="10">
        <v>0</v>
      </c>
      <c r="D35" s="10">
        <v>0</v>
      </c>
    </row>
    <row r="36" spans="1:4">
      <c r="A36" s="12" t="s">
        <v>71</v>
      </c>
      <c r="B36" s="9" t="s">
        <v>3</v>
      </c>
      <c r="C36" s="10">
        <v>0.3</v>
      </c>
      <c r="D36" s="10">
        <v>0.3</v>
      </c>
    </row>
    <row r="37" spans="1:4">
      <c r="A37" s="12" t="s">
        <v>72</v>
      </c>
      <c r="B37" s="9" t="s">
        <v>3</v>
      </c>
      <c r="C37" s="10">
        <v>0.5</v>
      </c>
      <c r="D37" s="10">
        <v>0.5</v>
      </c>
    </row>
    <row r="38" spans="1:4">
      <c r="A38" s="12" t="s">
        <v>73</v>
      </c>
      <c r="B38" s="9" t="s">
        <v>3</v>
      </c>
      <c r="C38" s="10">
        <v>0.4</v>
      </c>
      <c r="D38" s="10">
        <v>0.4</v>
      </c>
    </row>
    <row r="39" spans="1:4">
      <c r="A39" s="12" t="s">
        <v>74</v>
      </c>
      <c r="B39" s="9"/>
      <c r="C39" s="10">
        <v>0</v>
      </c>
      <c r="D39" s="10">
        <v>0</v>
      </c>
    </row>
    <row r="40" spans="1:4">
      <c r="A40" s="12" t="s">
        <v>75</v>
      </c>
      <c r="B40" s="9" t="s">
        <v>17</v>
      </c>
      <c r="C40" s="10">
        <v>20</v>
      </c>
      <c r="D40" s="10">
        <v>20</v>
      </c>
    </row>
    <row r="41" spans="1:4">
      <c r="A41" s="12" t="s">
        <v>76</v>
      </c>
      <c r="B41" s="9" t="s">
        <v>18</v>
      </c>
      <c r="C41" s="15">
        <v>1.8</v>
      </c>
      <c r="D41" s="15">
        <v>1.8</v>
      </c>
    </row>
    <row r="42" spans="1:4">
      <c r="A42" s="12" t="s">
        <v>77</v>
      </c>
      <c r="B42" s="9" t="s">
        <v>19</v>
      </c>
      <c r="C42" s="15">
        <v>0.4</v>
      </c>
      <c r="D42" s="15">
        <v>0.4</v>
      </c>
    </row>
    <row r="43" spans="1:4">
      <c r="A43" s="12" t="s">
        <v>78</v>
      </c>
      <c r="B43" s="9" t="s">
        <v>20</v>
      </c>
      <c r="C43" s="15">
        <v>1.4999999999999999E-2</v>
      </c>
      <c r="D43" s="15">
        <v>1.4999999999999999E-2</v>
      </c>
    </row>
    <row r="44" spans="1:4">
      <c r="A44" s="12" t="s">
        <v>38</v>
      </c>
      <c r="B44" s="14" t="s">
        <v>20</v>
      </c>
      <c r="C44" s="15">
        <v>5.1000000000000004E-3</v>
      </c>
      <c r="D44" s="15">
        <v>5.1000000000000004E-3</v>
      </c>
    </row>
    <row r="45" spans="1:4">
      <c r="A45" s="12" t="s">
        <v>79</v>
      </c>
      <c r="B45" s="1" t="s">
        <v>20</v>
      </c>
      <c r="C45" s="15">
        <v>2.0899999999999998E-2</v>
      </c>
      <c r="D45" s="15">
        <v>2.0899999999999998E-2</v>
      </c>
    </row>
    <row r="46" spans="1:4">
      <c r="A46" s="12" t="s">
        <v>80</v>
      </c>
      <c r="C46" s="15">
        <v>2.0899999999999998E-2</v>
      </c>
      <c r="D46" s="15">
        <v>2.0899999999999998E-2</v>
      </c>
    </row>
    <row r="47" spans="1:4">
      <c r="A47" s="12" t="s">
        <v>81</v>
      </c>
      <c r="B47" s="9" t="s">
        <v>21</v>
      </c>
      <c r="C47" s="15">
        <v>0.25</v>
      </c>
      <c r="D47" s="15">
        <v>0.25</v>
      </c>
    </row>
    <row r="48" spans="1:4">
      <c r="A48" s="12" t="s">
        <v>82</v>
      </c>
      <c r="B48" s="9" t="s">
        <v>6</v>
      </c>
      <c r="C48" s="10">
        <v>0</v>
      </c>
      <c r="D48" s="10">
        <v>0</v>
      </c>
    </row>
    <row r="49" spans="1:4">
      <c r="A49" s="12" t="s">
        <v>83</v>
      </c>
      <c r="B49" s="9" t="s">
        <v>6</v>
      </c>
      <c r="C49" s="10">
        <v>27.5</v>
      </c>
      <c r="D49" s="10">
        <v>27.5</v>
      </c>
    </row>
    <row r="50" spans="1:4">
      <c r="A50" s="12" t="s">
        <v>84</v>
      </c>
      <c r="B50" s="9" t="s">
        <v>6</v>
      </c>
      <c r="C50" s="10">
        <v>27.5</v>
      </c>
      <c r="D50" s="10">
        <v>27.5</v>
      </c>
    </row>
    <row r="51" spans="1:4">
      <c r="A51" s="12" t="s">
        <v>85</v>
      </c>
      <c r="B51" s="9" t="s">
        <v>6</v>
      </c>
      <c r="C51" s="10">
        <v>40</v>
      </c>
      <c r="D51" s="10">
        <v>40</v>
      </c>
    </row>
    <row r="52" spans="1:4">
      <c r="A52" s="12" t="s">
        <v>109</v>
      </c>
      <c r="B52" s="9"/>
      <c r="C52" s="10">
        <v>-1</v>
      </c>
      <c r="D52" s="10">
        <v>-1</v>
      </c>
    </row>
    <row r="53" spans="1:4">
      <c r="A53" s="12" t="s">
        <v>110</v>
      </c>
      <c r="C53" s="10">
        <v>0</v>
      </c>
      <c r="D53" s="10">
        <v>0</v>
      </c>
    </row>
    <row r="54" spans="1:4">
      <c r="A54" s="12" t="s">
        <v>111</v>
      </c>
      <c r="C54" s="10">
        <v>8</v>
      </c>
      <c r="D54" s="10">
        <v>8</v>
      </c>
    </row>
    <row r="55" spans="1:4">
      <c r="A55" s="12" t="s">
        <v>112</v>
      </c>
      <c r="C55" s="10">
        <v>12</v>
      </c>
      <c r="D55" s="10">
        <v>12</v>
      </c>
    </row>
    <row r="56" spans="1:4">
      <c r="A56" s="12" t="s">
        <v>113</v>
      </c>
      <c r="C56" s="10">
        <v>50</v>
      </c>
      <c r="D56" s="10">
        <v>50</v>
      </c>
    </row>
    <row r="57" spans="1:4">
      <c r="A57" s="12" t="s">
        <v>86</v>
      </c>
      <c r="B57" s="9" t="s">
        <v>3</v>
      </c>
      <c r="C57" s="10">
        <v>2E-3</v>
      </c>
      <c r="D57" s="10">
        <v>2E-3</v>
      </c>
    </row>
    <row r="58" spans="1:4">
      <c r="A58" s="12" t="s">
        <v>87</v>
      </c>
      <c r="B58" s="9" t="s">
        <v>22</v>
      </c>
      <c r="C58" s="10">
        <v>14</v>
      </c>
      <c r="D58" s="10">
        <v>14</v>
      </c>
    </row>
    <row r="59" spans="1:4">
      <c r="A59" s="12" t="s">
        <v>88</v>
      </c>
      <c r="B59" s="9" t="s">
        <v>3</v>
      </c>
      <c r="C59" s="10">
        <v>0.17</v>
      </c>
      <c r="D59" s="10">
        <v>0.17</v>
      </c>
    </row>
    <row r="60" spans="1:4">
      <c r="A60" s="12" t="s">
        <v>23</v>
      </c>
      <c r="B60" s="9" t="s">
        <v>24</v>
      </c>
      <c r="C60" s="10">
        <v>6</v>
      </c>
      <c r="D60" s="10">
        <v>6</v>
      </c>
    </row>
    <row r="61" spans="1:4">
      <c r="A61" s="12" t="s">
        <v>25</v>
      </c>
      <c r="B61" s="9" t="s">
        <v>24</v>
      </c>
      <c r="C61" s="10">
        <v>5</v>
      </c>
      <c r="D61" s="10">
        <v>5</v>
      </c>
    </row>
    <row r="62" spans="1:4">
      <c r="A62" s="12" t="s">
        <v>26</v>
      </c>
      <c r="B62" s="9" t="s">
        <v>24</v>
      </c>
      <c r="C62" s="10">
        <v>8</v>
      </c>
      <c r="D62" s="10">
        <v>8</v>
      </c>
    </row>
    <row r="63" spans="1:4">
      <c r="A63" s="12" t="s">
        <v>27</v>
      </c>
      <c r="B63" s="9" t="s">
        <v>24</v>
      </c>
      <c r="C63" s="10">
        <v>6</v>
      </c>
      <c r="D63" s="10">
        <v>6</v>
      </c>
    </row>
    <row r="64" spans="1:4">
      <c r="A64" s="12" t="s">
        <v>28</v>
      </c>
      <c r="B64" s="9" t="s">
        <v>24</v>
      </c>
      <c r="C64" s="10">
        <v>6</v>
      </c>
      <c r="D64" s="10">
        <v>6</v>
      </c>
    </row>
    <row r="65" spans="1:5">
      <c r="A65" s="12" t="s">
        <v>29</v>
      </c>
      <c r="B65" s="9" t="s">
        <v>24</v>
      </c>
      <c r="C65" s="10">
        <v>15</v>
      </c>
      <c r="D65" s="10">
        <v>15</v>
      </c>
    </row>
    <row r="66" spans="1:5">
      <c r="A66" s="12" t="s">
        <v>30</v>
      </c>
      <c r="B66" s="9" t="s">
        <v>24</v>
      </c>
      <c r="C66" s="10">
        <v>43</v>
      </c>
      <c r="D66" s="10">
        <v>43</v>
      </c>
    </row>
    <row r="67" spans="1:5">
      <c r="A67" s="12" t="s">
        <v>31</v>
      </c>
      <c r="B67" s="9" t="s">
        <v>24</v>
      </c>
      <c r="C67" s="10">
        <v>8</v>
      </c>
      <c r="D67" s="10">
        <v>8</v>
      </c>
    </row>
    <row r="68" spans="1:5" s="1" customFormat="1">
      <c r="A68" s="32" t="s">
        <v>98</v>
      </c>
      <c r="B68" s="32"/>
      <c r="C68" s="33" t="str">
        <f>"list(germination="&amp;C60&amp;",emergence="&amp;C61&amp;",tillering="&amp;C62&amp;",stemElongation="&amp;C63&amp;",Booting="&amp;C64&amp;",earing="&amp;C65&amp;",anthesis="&amp;C66&amp;",maturation="&amp;C67&amp;",senescence=Inf)"</f>
        <v>list(germination=6,emergence=5,tillering=8,stemElongation=6,Booting=6,earing=15,anthesis=43,maturation=8,senescence=Inf)</v>
      </c>
      <c r="D68" s="33" t="str">
        <f>"list(germination="&amp;D60&amp;",emergence="&amp;D61&amp;",tillering="&amp;D62&amp;",stemElongation="&amp;D63&amp;",Booting="&amp;D64&amp;",earing="&amp;D65&amp;",anthesis="&amp;D66&amp;",maturation="&amp;D67&amp;",senescence=Inf)"</f>
        <v>list(germination=6,emergence=5,tillering=8,stemElongation=6,Booting=6,earing=15,anthesis=43,maturation=8,senescence=Inf)</v>
      </c>
      <c r="E68" s="30"/>
    </row>
    <row r="69" spans="1:5" s="1" customFormat="1">
      <c r="A69" s="34" t="s">
        <v>99</v>
      </c>
      <c r="B69" s="32"/>
      <c r="C69" s="33" t="s">
        <v>116</v>
      </c>
      <c r="D69" s="33" t="s">
        <v>116</v>
      </c>
      <c r="E69" s="30"/>
    </row>
    <row r="70" spans="1:5">
      <c r="A70" s="35" t="s">
        <v>100</v>
      </c>
      <c r="B70" s="32"/>
      <c r="C70" s="33" t="s">
        <v>117</v>
      </c>
      <c r="D70" s="33" t="s">
        <v>117</v>
      </c>
      <c r="E70" s="31"/>
    </row>
    <row r="71" spans="1:5">
      <c r="A71" s="32" t="s">
        <v>101</v>
      </c>
      <c r="B71" s="32"/>
      <c r="C71" s="33" t="s">
        <v>107</v>
      </c>
      <c r="D71" s="33" t="s">
        <v>107</v>
      </c>
      <c r="E71" s="31"/>
    </row>
    <row r="72" spans="1:5">
      <c r="A72" s="32" t="s">
        <v>102</v>
      </c>
      <c r="B72" s="32"/>
      <c r="C72" s="33" t="s">
        <v>106</v>
      </c>
      <c r="D72" s="33" t="s">
        <v>106</v>
      </c>
      <c r="E72" s="31"/>
    </row>
    <row r="73" spans="1:5">
      <c r="A73" s="32" t="s">
        <v>103</v>
      </c>
      <c r="B73" s="32"/>
      <c r="C73" s="33" t="s">
        <v>108</v>
      </c>
      <c r="D73" s="33" t="s">
        <v>108</v>
      </c>
      <c r="E73" s="31"/>
    </row>
    <row r="74" spans="1:5">
      <c r="A74" s="32" t="s">
        <v>104</v>
      </c>
      <c r="B74" s="32"/>
      <c r="C74" s="33" t="str">
        <f>"is.after('anthesis', 5) &amp; is.before('anthesis', "&amp; C66-1.5 &amp; ")"</f>
        <v>is.after('anthesis', 5) &amp; is.before('anthesis', 41.5)</v>
      </c>
      <c r="D74" s="33" t="str">
        <f>"is.after('anthesis', 5) &amp; is.before('anthesis', "&amp; D66-1.5 &amp; ")"</f>
        <v>is.after('anthesis', 5) &amp; is.before('anthesis', 41.5)</v>
      </c>
      <c r="E74" s="31"/>
    </row>
    <row r="75" spans="1:5">
      <c r="A75" s="35" t="s">
        <v>105</v>
      </c>
      <c r="B75" s="36"/>
      <c r="C75" s="33" t="str">
        <f>"is.after('germination') &amp; is.before('anthesis', "&amp; C66-1.5 &amp;")"</f>
        <v>is.after('germination') &amp; is.before('anthesis', 41,5)</v>
      </c>
      <c r="D75" s="33" t="str">
        <f>"is.after('germination') &amp; is.before('anthesis', "&amp; D66-1.5 &amp;")"</f>
        <v>is.after('germination') &amp; is.before('anthesis', 41.5)</v>
      </c>
      <c r="E75" s="31"/>
    </row>
    <row r="76" spans="1:5">
      <c r="A76" t="s">
        <v>114</v>
      </c>
      <c r="B76" s="14"/>
      <c r="C76" s="33" t="s">
        <v>115</v>
      </c>
      <c r="D76" s="33" t="s">
        <v>115</v>
      </c>
    </row>
    <row r="77" spans="1:5">
      <c r="B77" s="14"/>
      <c r="C77"/>
      <c r="D77"/>
      <c r="E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 enableFormatConditionsCalculation="0"/>
  <dimension ref="A1:C79"/>
  <sheetViews>
    <sheetView topLeftCell="A56" workbookViewId="0">
      <selection activeCell="C72" sqref="C72:C79"/>
    </sheetView>
  </sheetViews>
  <sheetFormatPr baseColWidth="10" defaultColWidth="9.1640625" defaultRowHeight="14" x14ac:dyDescent="0"/>
  <sheetData>
    <row r="1" spans="1:3">
      <c r="A1" s="3" t="s">
        <v>0</v>
      </c>
      <c r="B1" s="1" t="s">
        <v>36</v>
      </c>
      <c r="C1" s="23" t="s">
        <v>34</v>
      </c>
    </row>
    <row r="2" spans="1:3">
      <c r="A2" s="5" t="s">
        <v>97</v>
      </c>
      <c r="B2" s="5" t="s">
        <v>36</v>
      </c>
      <c r="C2" s="24" t="s">
        <v>35</v>
      </c>
    </row>
    <row r="3" spans="1:3">
      <c r="A3" s="8" t="s">
        <v>39</v>
      </c>
      <c r="B3" s="8"/>
      <c r="C3" s="25">
        <v>46</v>
      </c>
    </row>
    <row r="4" spans="1:3">
      <c r="A4" s="8" t="s">
        <v>40</v>
      </c>
      <c r="B4" s="8"/>
      <c r="C4" s="25">
        <v>1</v>
      </c>
    </row>
    <row r="5" spans="1:3">
      <c r="A5" s="8" t="s">
        <v>41</v>
      </c>
      <c r="B5" s="8"/>
      <c r="C5" s="25">
        <v>2</v>
      </c>
    </row>
    <row r="6" spans="1:3">
      <c r="A6" s="8" t="s">
        <v>42</v>
      </c>
      <c r="B6" s="8"/>
      <c r="C6" s="25">
        <v>1</v>
      </c>
    </row>
    <row r="7" spans="1:3">
      <c r="A7" s="8" t="s">
        <v>43</v>
      </c>
      <c r="B7" s="8"/>
      <c r="C7" s="25">
        <v>0</v>
      </c>
    </row>
    <row r="8" spans="1:3">
      <c r="A8" s="8" t="s">
        <v>44</v>
      </c>
      <c r="B8" s="8"/>
      <c r="C8" s="25">
        <v>1.61E-2</v>
      </c>
    </row>
    <row r="9" spans="1:3">
      <c r="A9" s="8" t="s">
        <v>45</v>
      </c>
      <c r="B9" s="8"/>
      <c r="C9" s="25">
        <v>-5</v>
      </c>
    </row>
    <row r="10" spans="1:3">
      <c r="A10" s="12" t="s">
        <v>46</v>
      </c>
      <c r="B10" s="12"/>
      <c r="C10" s="25">
        <v>0</v>
      </c>
    </row>
    <row r="11" spans="1:3">
      <c r="A11" s="8" t="s">
        <v>47</v>
      </c>
      <c r="B11" s="8"/>
      <c r="C11" s="25">
        <v>0</v>
      </c>
    </row>
    <row r="12" spans="1:3">
      <c r="A12" s="8" t="s">
        <v>48</v>
      </c>
      <c r="B12" s="8"/>
      <c r="C12" s="25">
        <v>0</v>
      </c>
    </row>
    <row r="13" spans="1:3">
      <c r="A13" s="8" t="s">
        <v>49</v>
      </c>
      <c r="B13" s="8"/>
      <c r="C13" s="25">
        <v>2</v>
      </c>
    </row>
    <row r="14" spans="1:3">
      <c r="A14" s="8" t="s">
        <v>50</v>
      </c>
      <c r="B14" s="8"/>
      <c r="C14" s="25">
        <v>14</v>
      </c>
    </row>
    <row r="15" spans="1:3">
      <c r="A15" s="8" t="s">
        <v>51</v>
      </c>
      <c r="B15" s="8"/>
      <c r="C15" s="25">
        <v>30</v>
      </c>
    </row>
    <row r="16" spans="1:3">
      <c r="A16" s="8" t="s">
        <v>52</v>
      </c>
      <c r="B16" s="8"/>
      <c r="C16" s="25">
        <v>38</v>
      </c>
    </row>
    <row r="17" spans="1:3">
      <c r="A17" s="8" t="s">
        <v>53</v>
      </c>
      <c r="B17" s="8"/>
      <c r="C17" s="25">
        <v>0.65</v>
      </c>
    </row>
    <row r="18" spans="1:3">
      <c r="A18" s="8" t="s">
        <v>54</v>
      </c>
      <c r="B18" s="8"/>
      <c r="C18" s="25">
        <v>1.8</v>
      </c>
    </row>
    <row r="19" spans="1:3">
      <c r="A19" s="8" t="s">
        <v>55</v>
      </c>
      <c r="B19" s="8"/>
      <c r="C19" s="25">
        <v>0.8</v>
      </c>
    </row>
    <row r="20" spans="1:3">
      <c r="A20" s="8" t="s">
        <v>56</v>
      </c>
      <c r="B20" s="8"/>
      <c r="C20" s="25">
        <v>0.53</v>
      </c>
    </row>
    <row r="21" spans="1:3">
      <c r="A21" s="8" t="s">
        <v>37</v>
      </c>
      <c r="B21" s="8"/>
      <c r="C21" s="25">
        <v>0.3</v>
      </c>
    </row>
    <row r="22" spans="1:3">
      <c r="A22" s="8" t="s">
        <v>57</v>
      </c>
      <c r="B22" s="8"/>
      <c r="C22" s="25">
        <v>180</v>
      </c>
    </row>
    <row r="23" spans="1:3">
      <c r="A23" s="8" t="s">
        <v>58</v>
      </c>
      <c r="B23" s="8"/>
      <c r="C23" s="25">
        <v>0.13</v>
      </c>
    </row>
    <row r="24" spans="1:3">
      <c r="A24" s="8" t="s">
        <v>59</v>
      </c>
      <c r="B24" s="8"/>
      <c r="C24" s="25">
        <v>0.22</v>
      </c>
    </row>
    <row r="25" spans="1:3">
      <c r="A25" s="8" t="s">
        <v>60</v>
      </c>
      <c r="B25" s="8"/>
      <c r="C25" s="26">
        <v>1</v>
      </c>
    </row>
    <row r="26" spans="1:3">
      <c r="A26" s="12" t="s">
        <v>61</v>
      </c>
      <c r="B26" s="12"/>
      <c r="C26" s="25">
        <v>0.01</v>
      </c>
    </row>
    <row r="27" spans="1:3">
      <c r="A27" s="12" t="s">
        <v>62</v>
      </c>
      <c r="B27" s="12"/>
      <c r="C27" s="25">
        <v>0</v>
      </c>
    </row>
    <row r="28" spans="1:3">
      <c r="A28" s="12" t="s">
        <v>63</v>
      </c>
      <c r="B28" s="12"/>
      <c r="C28" s="25">
        <v>0</v>
      </c>
    </row>
    <row r="29" spans="1:3">
      <c r="A29" s="12" t="s">
        <v>64</v>
      </c>
      <c r="B29" s="12"/>
      <c r="C29" s="25">
        <v>9999</v>
      </c>
    </row>
    <row r="30" spans="1:3">
      <c r="A30" s="12" t="s">
        <v>65</v>
      </c>
      <c r="B30" s="12"/>
      <c r="C30" s="25">
        <v>9999</v>
      </c>
    </row>
    <row r="31" spans="1:3">
      <c r="A31" s="8" t="s">
        <v>66</v>
      </c>
      <c r="B31" s="8"/>
      <c r="C31" s="25">
        <v>200</v>
      </c>
    </row>
    <row r="32" spans="1:3">
      <c r="A32" s="8" t="s">
        <v>67</v>
      </c>
      <c r="B32" s="8"/>
      <c r="C32" s="25">
        <v>1000</v>
      </c>
    </row>
    <row r="33" spans="1:3">
      <c r="A33" s="8" t="s">
        <v>68</v>
      </c>
      <c r="B33" s="8"/>
      <c r="C33" s="25">
        <v>17</v>
      </c>
    </row>
    <row r="34" spans="1:3">
      <c r="A34" s="13" t="s">
        <v>69</v>
      </c>
      <c r="B34" s="13"/>
      <c r="C34" s="25">
        <v>5</v>
      </c>
    </row>
    <row r="35" spans="1:3">
      <c r="A35" s="13" t="s">
        <v>70</v>
      </c>
      <c r="B35" s="13"/>
      <c r="C35" s="25">
        <v>0</v>
      </c>
    </row>
    <row r="36" spans="1:3">
      <c r="A36" s="8" t="s">
        <v>71</v>
      </c>
      <c r="B36" s="8"/>
      <c r="C36" s="25">
        <v>0.3</v>
      </c>
    </row>
    <row r="37" spans="1:3">
      <c r="A37" s="8" t="s">
        <v>72</v>
      </c>
      <c r="B37" s="8"/>
      <c r="C37" s="25">
        <v>0.4</v>
      </c>
    </row>
    <row r="38" spans="1:3">
      <c r="A38" s="8" t="s">
        <v>73</v>
      </c>
      <c r="B38" s="8"/>
      <c r="C38" s="25">
        <v>0</v>
      </c>
    </row>
    <row r="39" spans="1:3">
      <c r="A39" s="8" t="s">
        <v>74</v>
      </c>
      <c r="B39" s="8"/>
      <c r="C39" s="25">
        <v>0.5</v>
      </c>
    </row>
    <row r="40" spans="1:3">
      <c r="A40" s="12" t="s">
        <v>75</v>
      </c>
      <c r="B40" s="12"/>
      <c r="C40" s="25">
        <v>20</v>
      </c>
    </row>
    <row r="41" spans="1:3">
      <c r="A41" s="8" t="s">
        <v>76</v>
      </c>
      <c r="B41" s="8"/>
      <c r="C41" s="25">
        <v>2.2999999999999998</v>
      </c>
    </row>
    <row r="42" spans="1:3">
      <c r="A42" s="8" t="s">
        <v>77</v>
      </c>
      <c r="B42" s="8"/>
      <c r="C42" s="25">
        <v>0.68</v>
      </c>
    </row>
    <row r="43" spans="1:3">
      <c r="A43" s="8" t="s">
        <v>78</v>
      </c>
      <c r="B43" s="8"/>
      <c r="C43" s="25">
        <v>1.37E-2</v>
      </c>
    </row>
    <row r="44" spans="1:3">
      <c r="A44" s="8" t="s">
        <v>38</v>
      </c>
      <c r="B44" s="8"/>
      <c r="C44" s="25">
        <v>3.8999999999999998E-3</v>
      </c>
    </row>
    <row r="45" spans="1:3">
      <c r="A45" s="8" t="s">
        <v>79</v>
      </c>
      <c r="B45" s="8"/>
      <c r="C45" s="25">
        <v>3.3700000000000001E-2</v>
      </c>
    </row>
    <row r="46" spans="1:3">
      <c r="A46" s="8" t="s">
        <v>80</v>
      </c>
      <c r="B46" s="8"/>
      <c r="C46" s="25">
        <v>3.3700000000000001E-2</v>
      </c>
    </row>
    <row r="47" spans="1:3">
      <c r="A47" s="8" t="s">
        <v>81</v>
      </c>
      <c r="B47" s="8"/>
      <c r="C47" s="25">
        <v>0.45</v>
      </c>
    </row>
    <row r="48" spans="1:3">
      <c r="A48" s="8" t="s">
        <v>82</v>
      </c>
      <c r="B48" s="8"/>
      <c r="C48" s="25">
        <v>2</v>
      </c>
    </row>
    <row r="49" spans="1:3">
      <c r="A49" s="8" t="s">
        <v>83</v>
      </c>
      <c r="B49" s="8"/>
      <c r="C49" s="27">
        <v>21</v>
      </c>
    </row>
    <row r="50" spans="1:3">
      <c r="A50" s="8" t="s">
        <v>84</v>
      </c>
      <c r="B50" s="8"/>
      <c r="C50" s="27">
        <v>30</v>
      </c>
    </row>
    <row r="51" spans="1:3">
      <c r="A51" s="8" t="s">
        <v>85</v>
      </c>
      <c r="B51" s="8"/>
      <c r="C51" s="27">
        <v>40</v>
      </c>
    </row>
    <row r="52" spans="1:3">
      <c r="A52" s="8" t="s">
        <v>86</v>
      </c>
      <c r="B52" s="8"/>
      <c r="C52" s="27" t="e">
        <f>NA()</f>
        <v>#N/A</v>
      </c>
    </row>
    <row r="53" spans="1:3">
      <c r="A53" s="8" t="s">
        <v>87</v>
      </c>
      <c r="B53" s="8"/>
      <c r="C53" s="25">
        <v>0</v>
      </c>
    </row>
    <row r="54" spans="1:3">
      <c r="A54" s="8" t="s">
        <v>88</v>
      </c>
      <c r="B54" s="8"/>
      <c r="C54" s="25">
        <v>0.05</v>
      </c>
    </row>
    <row r="55" spans="1:3">
      <c r="A55" s="16" t="s">
        <v>23</v>
      </c>
      <c r="B55" s="16"/>
      <c r="C55" s="25">
        <v>8.5</v>
      </c>
    </row>
    <row r="56" spans="1:3">
      <c r="A56" s="17" t="s">
        <v>25</v>
      </c>
      <c r="B56" s="17"/>
      <c r="C56" s="25">
        <v>36</v>
      </c>
    </row>
    <row r="57" spans="1:3">
      <c r="A57" s="17" t="s">
        <v>26</v>
      </c>
      <c r="B57" s="17"/>
      <c r="C57" s="25">
        <v>5.7</v>
      </c>
    </row>
    <row r="58" spans="1:3">
      <c r="A58" s="17" t="s">
        <v>27</v>
      </c>
      <c r="B58" s="17"/>
      <c r="C58" s="25">
        <v>4.3</v>
      </c>
    </row>
    <row r="59" spans="1:3">
      <c r="A59" s="17" t="s">
        <v>28</v>
      </c>
      <c r="B59" s="17"/>
      <c r="C59" s="25">
        <v>22</v>
      </c>
    </row>
    <row r="60" spans="1:3">
      <c r="A60" s="17" t="s">
        <v>29</v>
      </c>
      <c r="B60" s="17"/>
      <c r="C60" s="25">
        <v>7</v>
      </c>
    </row>
    <row r="61" spans="1:3">
      <c r="A61" s="17" t="s">
        <v>30</v>
      </c>
      <c r="B61" s="17"/>
      <c r="C61" s="6">
        <v>0</v>
      </c>
    </row>
    <row r="62" spans="1:3">
      <c r="A62" s="17" t="s">
        <v>31</v>
      </c>
      <c r="B62" s="17"/>
      <c r="C62" s="6">
        <v>0</v>
      </c>
    </row>
    <row r="63" spans="1:3">
      <c r="A63" s="18" t="s">
        <v>89</v>
      </c>
      <c r="B63" s="18"/>
      <c r="C63" s="28">
        <v>8.5</v>
      </c>
    </row>
    <row r="64" spans="1:3">
      <c r="A64" s="19" t="s">
        <v>90</v>
      </c>
      <c r="B64" s="19"/>
      <c r="C64" s="28">
        <v>76.5</v>
      </c>
    </row>
    <row r="65" spans="1:3">
      <c r="A65" s="20" t="s">
        <v>91</v>
      </c>
      <c r="B65" s="20"/>
      <c r="C65" s="29">
        <v>54.5</v>
      </c>
    </row>
    <row r="66" spans="1:3">
      <c r="A66" s="20" t="s">
        <v>92</v>
      </c>
      <c r="B66" s="20"/>
      <c r="C66" s="29">
        <v>76.5</v>
      </c>
    </row>
    <row r="67" spans="1:3">
      <c r="A67" s="18" t="s">
        <v>93</v>
      </c>
      <c r="B67" s="18"/>
      <c r="C67" s="28">
        <v>52.5</v>
      </c>
    </row>
    <row r="68" spans="1:3">
      <c r="A68" s="18" t="s">
        <v>94</v>
      </c>
      <c r="B68" s="18"/>
      <c r="C68" s="28">
        <v>60.1</v>
      </c>
    </row>
    <row r="69" spans="1:3">
      <c r="A69" s="18" t="s">
        <v>95</v>
      </c>
      <c r="B69" s="18"/>
      <c r="C69" s="28">
        <v>54.5</v>
      </c>
    </row>
    <row r="70" spans="1:3">
      <c r="A70" s="21" t="s">
        <v>96</v>
      </c>
      <c r="B70" s="21"/>
      <c r="C70" s="29">
        <v>12</v>
      </c>
    </row>
    <row r="71" spans="1:3">
      <c r="A71" s="32" t="s">
        <v>98</v>
      </c>
      <c r="C71" t="str">
        <f>"list(germination= "&amp; C63 &amp;", vegetativegrowth=" &amp;C65&amp;" ,reproductivegrowth="&amp;C66&amp;")"</f>
        <v>list(germination= 8.5, vegetativegrowth=54.5 ,reproductivegrowth=76.5)</v>
      </c>
    </row>
    <row r="72" spans="1:3">
      <c r="A72" s="34" t="s">
        <v>99</v>
      </c>
      <c r="C72" t="s">
        <v>118</v>
      </c>
    </row>
    <row r="73" spans="1:3">
      <c r="A73" s="35" t="s">
        <v>100</v>
      </c>
      <c r="C73" t="s">
        <v>118</v>
      </c>
    </row>
    <row r="74" spans="1:3">
      <c r="A74" s="32" t="s">
        <v>101</v>
      </c>
      <c r="C74" t="s">
        <v>118</v>
      </c>
    </row>
    <row r="75" spans="1:3">
      <c r="A75" s="32" t="s">
        <v>102</v>
      </c>
      <c r="C75" t="s">
        <v>118</v>
      </c>
    </row>
    <row r="76" spans="1:3">
      <c r="A76" s="32" t="s">
        <v>103</v>
      </c>
      <c r="C76" t="s">
        <v>118</v>
      </c>
    </row>
    <row r="77" spans="1:3">
      <c r="A77" s="32" t="s">
        <v>104</v>
      </c>
      <c r="C77" t="s">
        <v>118</v>
      </c>
    </row>
    <row r="78" spans="1:3">
      <c r="A78" s="35" t="s">
        <v>105</v>
      </c>
      <c r="C78" t="s">
        <v>118</v>
      </c>
    </row>
    <row r="79" spans="1:3">
      <c r="A79" t="s">
        <v>114</v>
      </c>
      <c r="C79" t="s">
        <v>118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"/>
  <sheetViews>
    <sheetView tabSelected="1" topLeftCell="A4" workbookViewId="0">
      <pane ySplit="3" topLeftCell="A91" activePane="bottomLeft" state="frozen"/>
      <selection activeCell="A4" sqref="A4"/>
      <selection pane="bottomLeft" activeCell="N96" sqref="N96"/>
    </sheetView>
  </sheetViews>
  <sheetFormatPr baseColWidth="10" defaultRowHeight="14" x14ac:dyDescent="0"/>
  <cols>
    <col min="1" max="1" width="14.83203125" customWidth="1"/>
  </cols>
  <sheetData>
    <row r="1" spans="1:14" hidden="1">
      <c r="A1" s="37"/>
      <c r="B1" s="37"/>
      <c r="C1" s="38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</row>
    <row r="2" spans="1:14" hidden="1">
      <c r="B2" s="1"/>
      <c r="D2" s="2"/>
      <c r="F2" s="1"/>
      <c r="G2" s="1"/>
      <c r="H2" s="1"/>
      <c r="I2" s="1"/>
      <c r="J2" s="1"/>
      <c r="K2" s="1"/>
      <c r="L2" s="39"/>
      <c r="M2" s="1"/>
      <c r="N2" s="1"/>
    </row>
    <row r="3" spans="1:14" hidden="1">
      <c r="B3" s="1"/>
      <c r="D3" s="37">
        <v>3</v>
      </c>
      <c r="F3" s="37">
        <v>5</v>
      </c>
      <c r="G3" s="38"/>
      <c r="H3" s="37">
        <v>6</v>
      </c>
      <c r="I3" s="38"/>
      <c r="J3" s="37">
        <v>24</v>
      </c>
      <c r="K3" s="38"/>
      <c r="L3" s="37">
        <v>2</v>
      </c>
      <c r="M3" s="38"/>
      <c r="N3" s="37">
        <v>4</v>
      </c>
    </row>
    <row r="4" spans="1:14">
      <c r="A4" s="40" t="s">
        <v>119</v>
      </c>
      <c r="B4" s="1"/>
      <c r="D4" s="41">
        <f>COLUMN()</f>
        <v>4</v>
      </c>
      <c r="E4" s="41"/>
      <c r="F4" s="41">
        <f>COLUMN()</f>
        <v>6</v>
      </c>
      <c r="G4" s="41"/>
      <c r="H4" s="41">
        <f>COLUMN()</f>
        <v>8</v>
      </c>
      <c r="I4" s="41"/>
      <c r="J4" s="41">
        <f>COLUMN()</f>
        <v>10</v>
      </c>
      <c r="K4" s="41"/>
      <c r="L4" s="41">
        <f>COLUMN()</f>
        <v>12</v>
      </c>
      <c r="M4" s="41"/>
      <c r="N4" s="41">
        <f>COLUMN()</f>
        <v>14</v>
      </c>
    </row>
    <row r="5" spans="1:14">
      <c r="A5" s="3" t="s">
        <v>0</v>
      </c>
      <c r="B5" s="1"/>
      <c r="D5" s="4" t="s">
        <v>1</v>
      </c>
      <c r="F5" s="4" t="s">
        <v>1</v>
      </c>
      <c r="H5" s="4" t="s">
        <v>1</v>
      </c>
      <c r="J5" s="23" t="s">
        <v>34</v>
      </c>
      <c r="L5" s="4" t="s">
        <v>1</v>
      </c>
      <c r="N5" s="4" t="s">
        <v>1</v>
      </c>
    </row>
    <row r="6" spans="1:14">
      <c r="A6" s="5" t="s">
        <v>120</v>
      </c>
      <c r="B6" s="6"/>
      <c r="D6" s="7" t="s">
        <v>121</v>
      </c>
      <c r="F6" s="7" t="s">
        <v>122</v>
      </c>
      <c r="G6" s="42"/>
      <c r="H6" s="7" t="s">
        <v>123</v>
      </c>
      <c r="I6" s="42"/>
      <c r="J6" s="24" t="s">
        <v>35</v>
      </c>
      <c r="K6" s="42"/>
      <c r="L6" s="7" t="s">
        <v>124</v>
      </c>
      <c r="M6" s="42"/>
      <c r="N6" s="7" t="s">
        <v>125</v>
      </c>
    </row>
    <row r="7" spans="1:14">
      <c r="A7" s="8" t="s">
        <v>126</v>
      </c>
      <c r="B7" s="9" t="s">
        <v>2</v>
      </c>
      <c r="D7" s="10">
        <v>118</v>
      </c>
      <c r="F7" s="10">
        <v>110</v>
      </c>
      <c r="H7" s="10">
        <v>110</v>
      </c>
      <c r="J7" s="25">
        <v>46</v>
      </c>
      <c r="L7" s="10">
        <v>0</v>
      </c>
      <c r="N7" s="10">
        <v>0</v>
      </c>
    </row>
    <row r="8" spans="1:14">
      <c r="A8" s="8" t="s">
        <v>127</v>
      </c>
      <c r="B8" s="9" t="s">
        <v>3</v>
      </c>
      <c r="D8" s="10">
        <v>1</v>
      </c>
      <c r="F8" s="10">
        <v>1</v>
      </c>
      <c r="H8" s="10">
        <v>1</v>
      </c>
      <c r="J8" s="25">
        <v>1</v>
      </c>
      <c r="L8" s="10">
        <v>0</v>
      </c>
      <c r="N8" s="10">
        <v>0</v>
      </c>
    </row>
    <row r="9" spans="1:14">
      <c r="A9" s="8" t="s">
        <v>128</v>
      </c>
      <c r="B9" s="11" t="s">
        <v>4</v>
      </c>
      <c r="D9" s="10">
        <v>2.5</v>
      </c>
      <c r="F9" s="10">
        <v>2.34</v>
      </c>
      <c r="H9" s="10">
        <v>2.34</v>
      </c>
      <c r="J9" s="25">
        <v>2</v>
      </c>
      <c r="L9" s="10">
        <v>0</v>
      </c>
      <c r="N9" s="10">
        <v>0</v>
      </c>
    </row>
    <row r="10" spans="1:14">
      <c r="A10" s="8" t="s">
        <v>129</v>
      </c>
      <c r="B10" s="11"/>
      <c r="D10" s="10">
        <v>1</v>
      </c>
      <c r="F10" s="10">
        <v>1</v>
      </c>
      <c r="H10" s="10">
        <v>1</v>
      </c>
      <c r="J10" s="25">
        <v>1</v>
      </c>
      <c r="L10" s="10">
        <v>0</v>
      </c>
      <c r="N10" s="10">
        <v>0</v>
      </c>
    </row>
    <row r="11" spans="1:14">
      <c r="A11" s="8" t="s">
        <v>130</v>
      </c>
      <c r="B11" s="11"/>
      <c r="D11" s="10">
        <v>0</v>
      </c>
      <c r="F11" s="10">
        <v>0</v>
      </c>
      <c r="H11" s="10">
        <v>0</v>
      </c>
      <c r="J11" s="25">
        <v>0</v>
      </c>
      <c r="L11" s="10">
        <v>0</v>
      </c>
      <c r="N11" s="10">
        <v>0</v>
      </c>
    </row>
    <row r="12" spans="1:14">
      <c r="A12" s="8" t="s">
        <v>131</v>
      </c>
      <c r="B12" s="9" t="s">
        <v>5</v>
      </c>
      <c r="D12" s="10">
        <v>0.02</v>
      </c>
      <c r="F12" s="10">
        <v>0.02</v>
      </c>
      <c r="H12" s="10">
        <v>0.02</v>
      </c>
      <c r="J12" s="25">
        <v>1.61E-2</v>
      </c>
      <c r="L12" s="10">
        <v>0</v>
      </c>
      <c r="N12" s="10">
        <v>0</v>
      </c>
    </row>
    <row r="13" spans="1:14">
      <c r="A13" s="8" t="s">
        <v>132</v>
      </c>
      <c r="B13" s="9" t="s">
        <v>6</v>
      </c>
      <c r="D13" s="10">
        <v>-5</v>
      </c>
      <c r="F13" s="10">
        <v>-5</v>
      </c>
      <c r="H13" s="10">
        <v>-5</v>
      </c>
      <c r="J13" s="25">
        <v>-5</v>
      </c>
      <c r="L13" s="10">
        <v>0</v>
      </c>
      <c r="N13" s="10">
        <v>0</v>
      </c>
    </row>
    <row r="14" spans="1:14">
      <c r="A14" s="12" t="s">
        <v>133</v>
      </c>
      <c r="B14" s="9" t="s">
        <v>7</v>
      </c>
      <c r="D14" s="10">
        <v>0.01</v>
      </c>
      <c r="F14" s="10">
        <v>0.01</v>
      </c>
      <c r="H14" s="10">
        <v>0.01</v>
      </c>
      <c r="J14" s="25">
        <v>0</v>
      </c>
      <c r="L14" s="10">
        <v>0</v>
      </c>
      <c r="N14" s="10">
        <v>0</v>
      </c>
    </row>
    <row r="15" spans="1:14">
      <c r="A15" s="8" t="s">
        <v>134</v>
      </c>
      <c r="B15" s="9" t="s">
        <v>6</v>
      </c>
      <c r="D15" s="10">
        <v>30</v>
      </c>
      <c r="F15" s="10">
        <v>30</v>
      </c>
      <c r="H15" s="10">
        <v>30</v>
      </c>
      <c r="J15" s="25">
        <v>0</v>
      </c>
      <c r="L15" s="10">
        <v>0</v>
      </c>
      <c r="N15" s="10">
        <v>0</v>
      </c>
    </row>
    <row r="16" spans="1:14">
      <c r="A16" s="8" t="s">
        <v>135</v>
      </c>
      <c r="B16" s="9"/>
      <c r="D16" s="10">
        <v>0.1</v>
      </c>
      <c r="F16" s="10">
        <v>0.1</v>
      </c>
      <c r="H16" s="10">
        <v>0.1</v>
      </c>
      <c r="J16" s="25">
        <v>0</v>
      </c>
      <c r="L16" s="10">
        <v>0</v>
      </c>
      <c r="N16" s="10">
        <v>0</v>
      </c>
    </row>
    <row r="17" spans="1:14">
      <c r="A17" s="8"/>
      <c r="B17" s="9"/>
      <c r="D17" s="10"/>
      <c r="F17" s="10"/>
      <c r="H17" s="10"/>
      <c r="J17" s="25"/>
      <c r="L17" s="10"/>
      <c r="N17" s="10"/>
    </row>
    <row r="18" spans="1:14">
      <c r="A18" s="8" t="s">
        <v>136</v>
      </c>
      <c r="B18" s="9" t="s">
        <v>6</v>
      </c>
      <c r="D18" s="10">
        <v>0</v>
      </c>
      <c r="F18" s="10">
        <v>0</v>
      </c>
      <c r="H18" s="10">
        <v>0</v>
      </c>
      <c r="J18" s="25">
        <v>2</v>
      </c>
      <c r="L18" s="10">
        <v>0</v>
      </c>
      <c r="N18" s="10">
        <v>0</v>
      </c>
    </row>
    <row r="19" spans="1:14">
      <c r="A19" s="8" t="s">
        <v>137</v>
      </c>
      <c r="B19" s="9" t="s">
        <v>6</v>
      </c>
      <c r="D19" s="10">
        <v>15</v>
      </c>
      <c r="F19" s="10">
        <v>15</v>
      </c>
      <c r="H19" s="10">
        <v>15</v>
      </c>
      <c r="J19" s="25">
        <v>14</v>
      </c>
      <c r="L19" s="10">
        <v>0</v>
      </c>
      <c r="N19" s="10">
        <v>0</v>
      </c>
    </row>
    <row r="20" spans="1:14">
      <c r="A20" s="8" t="s">
        <v>138</v>
      </c>
      <c r="B20" s="9" t="s">
        <v>6</v>
      </c>
      <c r="D20" s="10">
        <v>22</v>
      </c>
      <c r="F20" s="10">
        <v>22</v>
      </c>
      <c r="H20" s="10">
        <v>22</v>
      </c>
      <c r="J20" s="25">
        <v>30</v>
      </c>
      <c r="L20" s="10">
        <v>0</v>
      </c>
      <c r="N20" s="10">
        <v>0</v>
      </c>
    </row>
    <row r="21" spans="1:14">
      <c r="A21" s="8" t="s">
        <v>139</v>
      </c>
      <c r="B21" s="9" t="s">
        <v>6</v>
      </c>
      <c r="D21" s="10">
        <v>35</v>
      </c>
      <c r="F21" s="10">
        <v>35</v>
      </c>
      <c r="H21" s="10">
        <v>35</v>
      </c>
      <c r="J21" s="25">
        <v>38</v>
      </c>
      <c r="L21" s="10">
        <v>0</v>
      </c>
      <c r="N21" s="10">
        <v>0</v>
      </c>
    </row>
    <row r="22" spans="1:14">
      <c r="A22" s="8" t="s">
        <v>140</v>
      </c>
      <c r="B22" s="9" t="s">
        <v>3</v>
      </c>
      <c r="D22" s="10">
        <v>0.65</v>
      </c>
      <c r="F22" s="10">
        <v>0.65</v>
      </c>
      <c r="H22" s="10">
        <v>0.65</v>
      </c>
      <c r="J22" s="25">
        <v>0.65</v>
      </c>
      <c r="L22" s="10">
        <v>0</v>
      </c>
      <c r="N22" s="10">
        <v>0</v>
      </c>
    </row>
    <row r="23" spans="1:14">
      <c r="A23" s="8" t="s">
        <v>141</v>
      </c>
      <c r="B23" s="9" t="s">
        <v>8</v>
      </c>
      <c r="D23" s="10">
        <v>2.2000000000000002</v>
      </c>
      <c r="F23" s="10">
        <v>2.2000000000000002</v>
      </c>
      <c r="H23" s="10">
        <v>2.2000000000000002</v>
      </c>
      <c r="J23" s="25">
        <v>1.8</v>
      </c>
      <c r="L23" s="10">
        <v>0</v>
      </c>
      <c r="N23" s="10">
        <v>0</v>
      </c>
    </row>
    <row r="24" spans="1:14">
      <c r="A24" s="8" t="s">
        <v>142</v>
      </c>
      <c r="B24" s="9"/>
      <c r="D24" s="10">
        <v>0.8</v>
      </c>
      <c r="F24" s="10">
        <v>0.8</v>
      </c>
      <c r="H24" s="10">
        <v>0.8</v>
      </c>
      <c r="J24" s="25">
        <v>0.8</v>
      </c>
      <c r="L24" s="10">
        <v>0</v>
      </c>
      <c r="N24" s="10">
        <v>0</v>
      </c>
    </row>
    <row r="25" spans="1:14">
      <c r="A25" s="12"/>
      <c r="B25" s="9"/>
      <c r="D25" s="10"/>
      <c r="F25" s="10"/>
      <c r="H25" s="10"/>
      <c r="J25" s="25"/>
      <c r="L25" s="10"/>
      <c r="N25" s="10"/>
    </row>
    <row r="26" spans="1:14">
      <c r="A26" s="8" t="s">
        <v>143</v>
      </c>
      <c r="B26" s="9" t="s">
        <v>9</v>
      </c>
      <c r="D26" s="10">
        <v>0.6</v>
      </c>
      <c r="F26" s="10">
        <v>0.6</v>
      </c>
      <c r="H26" s="10">
        <v>0.6</v>
      </c>
      <c r="J26" s="25">
        <v>0.53</v>
      </c>
      <c r="L26" s="10">
        <v>0</v>
      </c>
      <c r="N26" s="10">
        <v>0</v>
      </c>
    </row>
    <row r="27" spans="1:14">
      <c r="A27" s="8" t="s">
        <v>144</v>
      </c>
      <c r="B27" s="9" t="s">
        <v>9</v>
      </c>
      <c r="D27" s="10">
        <v>0.3</v>
      </c>
      <c r="F27" s="10">
        <v>0.3</v>
      </c>
      <c r="H27" s="10">
        <v>0.3</v>
      </c>
      <c r="J27" s="25">
        <v>0.3</v>
      </c>
      <c r="L27" s="10">
        <v>0</v>
      </c>
      <c r="N27" s="10">
        <v>0</v>
      </c>
    </row>
    <row r="28" spans="1:14">
      <c r="A28" s="8" t="s">
        <v>145</v>
      </c>
      <c r="B28" s="9" t="s">
        <v>10</v>
      </c>
      <c r="D28" s="10">
        <v>160</v>
      </c>
      <c r="F28" s="10">
        <v>160</v>
      </c>
      <c r="H28" s="10">
        <v>160</v>
      </c>
      <c r="J28" s="25">
        <v>180</v>
      </c>
      <c r="L28" s="10">
        <v>0</v>
      </c>
      <c r="N28" s="10">
        <v>0</v>
      </c>
    </row>
    <row r="29" spans="1:14">
      <c r="A29" s="8" t="s">
        <v>146</v>
      </c>
      <c r="B29" s="9" t="s">
        <v>11</v>
      </c>
      <c r="D29" s="10">
        <v>0.1</v>
      </c>
      <c r="F29" s="10">
        <v>0.10000000000000002</v>
      </c>
      <c r="H29" s="10">
        <v>0.10000000000000002</v>
      </c>
      <c r="J29" s="25">
        <v>0.13</v>
      </c>
      <c r="L29" s="10">
        <v>0</v>
      </c>
      <c r="N29" s="10">
        <v>0</v>
      </c>
    </row>
    <row r="30" spans="1:14">
      <c r="A30" s="8" t="s">
        <v>147</v>
      </c>
      <c r="B30" s="9" t="s">
        <v>11</v>
      </c>
      <c r="D30" s="10">
        <v>0.22</v>
      </c>
      <c r="F30" s="10">
        <v>0.22</v>
      </c>
      <c r="H30" s="10">
        <v>0.22</v>
      </c>
      <c r="J30" s="25">
        <v>0.22</v>
      </c>
      <c r="L30" s="10">
        <v>0</v>
      </c>
      <c r="N30" s="10">
        <v>0</v>
      </c>
    </row>
    <row r="31" spans="1:14">
      <c r="A31" s="8" t="s">
        <v>148</v>
      </c>
      <c r="B31" s="9" t="s">
        <v>11</v>
      </c>
      <c r="D31" s="10">
        <v>1</v>
      </c>
      <c r="F31" s="10">
        <v>1</v>
      </c>
      <c r="H31" s="10">
        <v>1</v>
      </c>
      <c r="J31" s="26">
        <v>1</v>
      </c>
      <c r="L31" s="10">
        <v>0</v>
      </c>
      <c r="N31" s="10">
        <v>0</v>
      </c>
    </row>
    <row r="32" spans="1:14">
      <c r="A32" s="12" t="s">
        <v>149</v>
      </c>
      <c r="B32" s="9" t="s">
        <v>12</v>
      </c>
      <c r="D32" s="10">
        <v>8.0000000000000002E-3</v>
      </c>
      <c r="F32" s="10">
        <v>0.01</v>
      </c>
      <c r="H32" s="10">
        <v>0.01</v>
      </c>
      <c r="J32" s="25">
        <v>0.01</v>
      </c>
      <c r="L32" s="10">
        <v>0</v>
      </c>
      <c r="N32" s="10">
        <v>0</v>
      </c>
    </row>
    <row r="33" spans="1:14">
      <c r="A33" s="12" t="s">
        <v>150</v>
      </c>
      <c r="B33" s="9" t="s">
        <v>13</v>
      </c>
      <c r="D33" s="10">
        <v>0</v>
      </c>
      <c r="F33" s="10">
        <v>0</v>
      </c>
      <c r="H33" s="10">
        <v>0</v>
      </c>
      <c r="J33" s="25">
        <v>0</v>
      </c>
      <c r="L33" s="10">
        <v>0</v>
      </c>
      <c r="N33" s="10">
        <v>0</v>
      </c>
    </row>
    <row r="34" spans="1:14">
      <c r="A34" s="12" t="s">
        <v>151</v>
      </c>
      <c r="B34" s="9" t="s">
        <v>13</v>
      </c>
      <c r="D34" s="10">
        <v>600</v>
      </c>
      <c r="F34" s="10">
        <v>600</v>
      </c>
      <c r="H34" s="10">
        <v>600</v>
      </c>
      <c r="J34" s="25">
        <v>0</v>
      </c>
      <c r="L34" s="10">
        <v>0</v>
      </c>
      <c r="N34" s="10">
        <v>0</v>
      </c>
    </row>
    <row r="35" spans="1:14">
      <c r="A35" s="12" t="s">
        <v>152</v>
      </c>
      <c r="B35" s="9" t="s">
        <v>13</v>
      </c>
      <c r="D35" s="10">
        <v>1200</v>
      </c>
      <c r="F35" s="10">
        <v>1200</v>
      </c>
      <c r="H35" s="10">
        <v>1200</v>
      </c>
      <c r="J35" s="25">
        <v>9999</v>
      </c>
      <c r="L35" s="10">
        <v>0</v>
      </c>
      <c r="N35" s="10">
        <v>0</v>
      </c>
    </row>
    <row r="36" spans="1:14">
      <c r="A36" s="12" t="s">
        <v>153</v>
      </c>
      <c r="B36" s="9" t="s">
        <v>13</v>
      </c>
      <c r="D36" s="10">
        <v>3200</v>
      </c>
      <c r="F36" s="10">
        <v>3200</v>
      </c>
      <c r="H36" s="10">
        <v>3200</v>
      </c>
      <c r="J36" s="25">
        <v>9999</v>
      </c>
      <c r="L36" s="10">
        <v>0</v>
      </c>
      <c r="N36" s="10">
        <v>0</v>
      </c>
    </row>
    <row r="37" spans="1:14">
      <c r="A37" s="43"/>
      <c r="B37" s="44"/>
      <c r="C37" s="45"/>
      <c r="D37" s="10"/>
      <c r="E37" s="45"/>
      <c r="F37" s="10"/>
      <c r="H37" s="10"/>
      <c r="J37" s="46"/>
      <c r="L37" s="10"/>
      <c r="N37" s="10"/>
    </row>
    <row r="38" spans="1:14">
      <c r="A38" s="43"/>
      <c r="B38" s="9"/>
      <c r="D38" s="10"/>
      <c r="F38" s="10"/>
      <c r="H38" s="10"/>
      <c r="J38" s="25"/>
      <c r="L38" s="10"/>
      <c r="N38" s="10"/>
    </row>
    <row r="39" spans="1:14">
      <c r="A39" s="43"/>
      <c r="B39" s="9"/>
      <c r="D39" s="10"/>
      <c r="F39" s="10"/>
      <c r="H39" s="10"/>
      <c r="J39" s="25"/>
      <c r="L39" s="10"/>
      <c r="N39" s="10"/>
    </row>
    <row r="40" spans="1:14">
      <c r="A40" s="47"/>
      <c r="B40" s="9"/>
      <c r="D40" s="10"/>
      <c r="F40" s="10"/>
      <c r="H40" s="10"/>
      <c r="J40" s="25"/>
      <c r="L40" s="10"/>
      <c r="N40" s="10"/>
    </row>
    <row r="41" spans="1:14">
      <c r="A41" s="43"/>
      <c r="B41" s="11"/>
      <c r="D41" s="10"/>
      <c r="F41" s="10"/>
      <c r="H41" s="10"/>
      <c r="J41" s="25"/>
      <c r="L41" s="10"/>
      <c r="N41" s="10"/>
    </row>
    <row r="42" spans="1:14">
      <c r="A42" s="43"/>
      <c r="B42" s="9"/>
      <c r="D42" s="10"/>
      <c r="F42" s="10"/>
      <c r="H42" s="10"/>
      <c r="J42" s="25"/>
      <c r="L42" s="10"/>
      <c r="N42" s="10"/>
    </row>
    <row r="43" spans="1:14">
      <c r="A43" s="43"/>
      <c r="B43" s="9"/>
      <c r="D43" s="10"/>
      <c r="F43" s="10"/>
      <c r="H43" s="10"/>
      <c r="J43" s="25"/>
      <c r="L43" s="10"/>
      <c r="N43" s="10"/>
    </row>
    <row r="44" spans="1:14">
      <c r="A44" s="8"/>
      <c r="B44" s="9"/>
      <c r="D44" s="10"/>
      <c r="F44" s="10"/>
      <c r="H44" s="10"/>
      <c r="J44" s="25"/>
      <c r="L44" s="10"/>
      <c r="N44" s="10"/>
    </row>
    <row r="45" spans="1:14">
      <c r="A45" s="8" t="s">
        <v>154</v>
      </c>
      <c r="B45" s="9" t="s">
        <v>14</v>
      </c>
      <c r="D45" s="10">
        <v>200</v>
      </c>
      <c r="F45" s="10">
        <v>200</v>
      </c>
      <c r="H45" s="10">
        <v>200</v>
      </c>
      <c r="J45" s="25">
        <v>200</v>
      </c>
      <c r="L45" s="10">
        <v>0</v>
      </c>
      <c r="N45" s="10">
        <v>0</v>
      </c>
    </row>
    <row r="46" spans="1:14">
      <c r="A46" s="8" t="s">
        <v>155</v>
      </c>
      <c r="B46" s="9" t="s">
        <v>14</v>
      </c>
      <c r="D46" s="10">
        <v>1000</v>
      </c>
      <c r="F46" s="10">
        <v>1000</v>
      </c>
      <c r="H46" s="10">
        <v>1000</v>
      </c>
      <c r="J46" s="25">
        <v>1000</v>
      </c>
      <c r="L46" s="10">
        <v>0</v>
      </c>
      <c r="N46" s="10">
        <v>0</v>
      </c>
    </row>
    <row r="47" spans="1:14">
      <c r="A47" s="8" t="s">
        <v>156</v>
      </c>
      <c r="B47" s="9" t="s">
        <v>15</v>
      </c>
      <c r="D47" s="10">
        <v>30</v>
      </c>
      <c r="F47" s="10">
        <v>30</v>
      </c>
      <c r="H47" s="10">
        <v>30</v>
      </c>
      <c r="J47" s="25">
        <v>17</v>
      </c>
      <c r="L47" s="10">
        <v>0</v>
      </c>
      <c r="N47" s="10">
        <v>0</v>
      </c>
    </row>
    <row r="48" spans="1:14">
      <c r="A48" s="13" t="s">
        <v>157</v>
      </c>
      <c r="B48" s="9" t="s">
        <v>16</v>
      </c>
      <c r="D48" s="10">
        <v>5.8</v>
      </c>
      <c r="F48" s="10">
        <v>5.8</v>
      </c>
      <c r="H48" s="10">
        <v>5.8</v>
      </c>
      <c r="J48" s="25">
        <v>5</v>
      </c>
      <c r="L48" s="10">
        <v>0</v>
      </c>
      <c r="N48" s="10">
        <v>0</v>
      </c>
    </row>
    <row r="49" spans="1:14">
      <c r="A49" s="13" t="s">
        <v>158</v>
      </c>
      <c r="B49" s="9"/>
      <c r="D49" s="10">
        <v>0</v>
      </c>
      <c r="F49" s="10">
        <v>0</v>
      </c>
      <c r="H49" s="10">
        <v>0</v>
      </c>
      <c r="J49" s="25">
        <v>0</v>
      </c>
      <c r="L49" s="10">
        <v>0</v>
      </c>
      <c r="N49" s="10">
        <v>0</v>
      </c>
    </row>
    <row r="50" spans="1:14">
      <c r="A50" s="8" t="s">
        <v>159</v>
      </c>
      <c r="B50" s="9" t="s">
        <v>3</v>
      </c>
      <c r="D50" s="10">
        <v>0.3</v>
      </c>
      <c r="F50" s="10">
        <v>0.3</v>
      </c>
      <c r="H50" s="10">
        <v>0.3</v>
      </c>
      <c r="J50" s="25">
        <v>0.3</v>
      </c>
      <c r="L50" s="10">
        <v>0</v>
      </c>
      <c r="N50" s="10">
        <v>0</v>
      </c>
    </row>
    <row r="51" spans="1:14">
      <c r="A51" s="8" t="s">
        <v>160</v>
      </c>
      <c r="B51" s="9" t="s">
        <v>3</v>
      </c>
      <c r="D51" s="10">
        <v>0.5</v>
      </c>
      <c r="F51" s="10">
        <v>0.40000000000000008</v>
      </c>
      <c r="H51" s="10">
        <v>0.40000000000000008</v>
      </c>
      <c r="J51" s="25">
        <v>0.4</v>
      </c>
      <c r="L51" s="10">
        <v>0</v>
      </c>
      <c r="N51" s="10">
        <v>0</v>
      </c>
    </row>
    <row r="52" spans="1:14">
      <c r="A52" s="8" t="s">
        <v>161</v>
      </c>
      <c r="B52" s="9" t="s">
        <v>3</v>
      </c>
      <c r="D52" s="10">
        <v>0.4</v>
      </c>
      <c r="F52" s="10">
        <v>0.40000000000000008</v>
      </c>
      <c r="H52" s="10">
        <v>0.40000000000000008</v>
      </c>
      <c r="J52" s="25">
        <v>0</v>
      </c>
      <c r="L52" s="10">
        <v>0</v>
      </c>
      <c r="N52" s="10">
        <v>0</v>
      </c>
    </row>
    <row r="53" spans="1:14">
      <c r="A53" s="8" t="s">
        <v>162</v>
      </c>
      <c r="B53" s="9"/>
      <c r="D53" s="10">
        <v>0</v>
      </c>
      <c r="F53" s="10">
        <v>0</v>
      </c>
      <c r="H53" s="10">
        <v>0</v>
      </c>
      <c r="J53" s="25">
        <v>0.5</v>
      </c>
      <c r="L53" s="10">
        <v>0</v>
      </c>
      <c r="N53" s="10">
        <v>0</v>
      </c>
    </row>
    <row r="54" spans="1:14">
      <c r="A54" s="12" t="s">
        <v>163</v>
      </c>
      <c r="B54" s="9" t="s">
        <v>17</v>
      </c>
      <c r="D54" s="10">
        <v>20</v>
      </c>
      <c r="F54" s="10">
        <v>20</v>
      </c>
      <c r="H54" s="10">
        <v>20</v>
      </c>
      <c r="J54" s="25">
        <v>20</v>
      </c>
      <c r="L54" s="10">
        <v>0</v>
      </c>
      <c r="N54" s="10">
        <v>0</v>
      </c>
    </row>
    <row r="55" spans="1:14">
      <c r="A55" s="65" t="s">
        <v>109</v>
      </c>
      <c r="B55" s="9"/>
      <c r="D55" s="10">
        <v>-1</v>
      </c>
      <c r="F55" s="64">
        <v>-1</v>
      </c>
      <c r="H55" s="64">
        <v>-1</v>
      </c>
      <c r="J55" s="25"/>
      <c r="L55" s="64">
        <v>-1</v>
      </c>
      <c r="N55" s="64">
        <v>-1</v>
      </c>
    </row>
    <row r="56" spans="1:14">
      <c r="A56" s="65" t="s">
        <v>110</v>
      </c>
      <c r="B56" s="1"/>
      <c r="D56" s="10">
        <v>0</v>
      </c>
      <c r="F56" s="64">
        <v>0</v>
      </c>
      <c r="H56" s="64">
        <v>0</v>
      </c>
      <c r="J56" s="25"/>
      <c r="L56" s="64">
        <v>0</v>
      </c>
      <c r="N56" s="64">
        <v>0</v>
      </c>
    </row>
    <row r="57" spans="1:14">
      <c r="A57" s="65" t="s">
        <v>111</v>
      </c>
      <c r="B57" s="1"/>
      <c r="D57" s="10">
        <v>8</v>
      </c>
      <c r="F57" s="64">
        <v>8</v>
      </c>
      <c r="H57" s="64">
        <v>8</v>
      </c>
      <c r="J57" s="25"/>
      <c r="L57" s="64">
        <v>8</v>
      </c>
      <c r="N57" s="64">
        <v>8</v>
      </c>
    </row>
    <row r="58" spans="1:14">
      <c r="A58" s="65" t="s">
        <v>112</v>
      </c>
      <c r="B58" s="1"/>
      <c r="D58" s="10">
        <v>12</v>
      </c>
      <c r="F58" s="64">
        <v>12</v>
      </c>
      <c r="H58" s="64">
        <v>12</v>
      </c>
      <c r="J58" s="25"/>
      <c r="L58" s="64">
        <v>12</v>
      </c>
      <c r="N58" s="64">
        <v>12</v>
      </c>
    </row>
    <row r="59" spans="1:14">
      <c r="A59" s="65" t="s">
        <v>113</v>
      </c>
      <c r="B59" s="1"/>
      <c r="D59" s="10">
        <v>50</v>
      </c>
      <c r="F59" s="64">
        <v>50</v>
      </c>
      <c r="H59" s="64">
        <v>50</v>
      </c>
      <c r="J59" s="25"/>
      <c r="L59" s="64">
        <v>50</v>
      </c>
      <c r="N59" s="64">
        <v>50</v>
      </c>
    </row>
    <row r="60" spans="1:14">
      <c r="A60" s="47"/>
      <c r="B60" s="9"/>
      <c r="D60" s="15"/>
      <c r="F60" s="15"/>
      <c r="H60" s="15"/>
      <c r="J60" s="25"/>
      <c r="L60" s="15"/>
      <c r="N60" s="15"/>
    </row>
    <row r="61" spans="1:14">
      <c r="A61" s="8" t="s">
        <v>164</v>
      </c>
      <c r="B61" s="9" t="s">
        <v>18</v>
      </c>
      <c r="D61" s="15">
        <v>1.8</v>
      </c>
      <c r="F61" s="15">
        <v>1.5</v>
      </c>
      <c r="H61" s="15">
        <v>1.5</v>
      </c>
      <c r="J61" s="25">
        <v>2.2999999999999998</v>
      </c>
      <c r="L61" s="15">
        <v>0</v>
      </c>
      <c r="N61" s="15">
        <v>0</v>
      </c>
    </row>
    <row r="62" spans="1:14">
      <c r="A62" s="8" t="s">
        <v>165</v>
      </c>
      <c r="B62" s="9" t="s">
        <v>19</v>
      </c>
      <c r="D62" s="15">
        <v>0.4</v>
      </c>
      <c r="F62" s="15">
        <v>0.4</v>
      </c>
      <c r="H62" s="15">
        <v>0.4</v>
      </c>
      <c r="J62" s="25">
        <v>0.68</v>
      </c>
      <c r="L62" s="15">
        <v>0</v>
      </c>
      <c r="N62" s="15">
        <v>0</v>
      </c>
    </row>
    <row r="63" spans="1:14">
      <c r="A63" s="8" t="s">
        <v>166</v>
      </c>
      <c r="B63" s="9" t="s">
        <v>20</v>
      </c>
      <c r="D63" s="15">
        <v>1.4999999999999999E-2</v>
      </c>
      <c r="F63" s="15">
        <v>1.4999999999999999E-2</v>
      </c>
      <c r="H63" s="15">
        <v>1.4999999999999999E-2</v>
      </c>
      <c r="J63" s="25">
        <v>1.37E-2</v>
      </c>
      <c r="L63" s="15">
        <v>0</v>
      </c>
      <c r="N63" s="15">
        <v>0</v>
      </c>
    </row>
    <row r="64" spans="1:14">
      <c r="A64" s="8" t="s">
        <v>167</v>
      </c>
      <c r="B64" s="14" t="s">
        <v>20</v>
      </c>
      <c r="D64" s="15">
        <v>5.1000000000000004E-3</v>
      </c>
      <c r="F64" s="15">
        <v>5.0000000000000001E-3</v>
      </c>
      <c r="H64" s="15">
        <v>5.0000000000000001E-3</v>
      </c>
      <c r="J64" s="25">
        <v>3.8999999999999998E-3</v>
      </c>
      <c r="L64" s="15">
        <v>0</v>
      </c>
      <c r="N64" s="15">
        <v>0</v>
      </c>
    </row>
    <row r="65" spans="1:14">
      <c r="A65" s="8" t="s">
        <v>168</v>
      </c>
      <c r="B65" s="1" t="s">
        <v>20</v>
      </c>
      <c r="D65" s="15">
        <v>2.0899999999999998E-2</v>
      </c>
      <c r="F65" s="15">
        <v>2.1299999999999999E-2</v>
      </c>
      <c r="H65" s="15">
        <v>2.1299999999999999E-2</v>
      </c>
      <c r="J65" s="25">
        <v>3.3700000000000001E-2</v>
      </c>
      <c r="L65" s="15">
        <v>0</v>
      </c>
      <c r="N65" s="15">
        <v>0</v>
      </c>
    </row>
    <row r="66" spans="1:14">
      <c r="A66" s="8" t="s">
        <v>169</v>
      </c>
      <c r="B66" s="1"/>
      <c r="D66" s="15">
        <v>2.0899999999999998E-2</v>
      </c>
      <c r="F66" s="15">
        <v>2.1299999999999999E-2</v>
      </c>
      <c r="H66" s="15">
        <v>2.1299999999999999E-2</v>
      </c>
      <c r="J66" s="25">
        <v>3.3700000000000001E-2</v>
      </c>
      <c r="L66" s="15">
        <v>0</v>
      </c>
      <c r="N66" s="15">
        <v>0</v>
      </c>
    </row>
    <row r="67" spans="1:14">
      <c r="A67" s="8" t="s">
        <v>170</v>
      </c>
      <c r="B67" s="9" t="s">
        <v>21</v>
      </c>
      <c r="D67" s="15">
        <v>0.25</v>
      </c>
      <c r="F67" s="15">
        <v>0.25</v>
      </c>
      <c r="H67" s="15">
        <v>0.25</v>
      </c>
      <c r="J67" s="25">
        <v>0.45</v>
      </c>
      <c r="L67" s="15">
        <v>0</v>
      </c>
      <c r="N67" s="15">
        <v>0</v>
      </c>
    </row>
    <row r="68" spans="1:14">
      <c r="A68" s="8"/>
      <c r="B68" s="9"/>
      <c r="D68" s="10"/>
      <c r="F68" s="10"/>
      <c r="H68" s="10"/>
      <c r="J68" s="49"/>
      <c r="L68" s="10"/>
      <c r="N68" s="10"/>
    </row>
    <row r="69" spans="1:14">
      <c r="A69" s="8" t="s">
        <v>171</v>
      </c>
      <c r="B69" s="9" t="s">
        <v>6</v>
      </c>
      <c r="D69" s="10">
        <v>0</v>
      </c>
      <c r="F69" s="10">
        <v>0</v>
      </c>
      <c r="H69" s="10">
        <v>0</v>
      </c>
      <c r="J69" s="25">
        <v>2</v>
      </c>
      <c r="L69" s="10">
        <v>0</v>
      </c>
      <c r="N69" s="10">
        <v>0</v>
      </c>
    </row>
    <row r="70" spans="1:14">
      <c r="A70" s="8" t="s">
        <v>172</v>
      </c>
      <c r="B70" s="9" t="s">
        <v>6</v>
      </c>
      <c r="D70" s="10">
        <v>27.5</v>
      </c>
      <c r="F70" s="10">
        <v>27.5</v>
      </c>
      <c r="H70" s="10">
        <v>27.5</v>
      </c>
      <c r="J70" s="27">
        <v>21</v>
      </c>
      <c r="L70" s="10">
        <v>0</v>
      </c>
      <c r="N70" s="10">
        <v>0</v>
      </c>
    </row>
    <row r="71" spans="1:14">
      <c r="A71" s="8" t="s">
        <v>173</v>
      </c>
      <c r="B71" s="9" t="s">
        <v>6</v>
      </c>
      <c r="D71" s="10">
        <v>27.5</v>
      </c>
      <c r="F71" s="10">
        <v>27.5</v>
      </c>
      <c r="H71" s="10">
        <v>27.5</v>
      </c>
      <c r="J71" s="27">
        <v>30</v>
      </c>
      <c r="L71" s="10">
        <v>0</v>
      </c>
      <c r="N71" s="10">
        <v>0</v>
      </c>
    </row>
    <row r="72" spans="1:14">
      <c r="A72" s="8" t="s">
        <v>174</v>
      </c>
      <c r="B72" s="9" t="s">
        <v>6</v>
      </c>
      <c r="D72" s="10">
        <v>40</v>
      </c>
      <c r="F72" s="10">
        <v>40</v>
      </c>
      <c r="H72" s="10">
        <v>40</v>
      </c>
      <c r="J72" s="27">
        <v>40</v>
      </c>
      <c r="L72" s="10">
        <v>0</v>
      </c>
      <c r="N72" s="10">
        <v>0</v>
      </c>
    </row>
    <row r="73" spans="1:14">
      <c r="A73" s="50"/>
      <c r="B73" s="9"/>
      <c r="D73" s="48"/>
      <c r="F73" s="48"/>
      <c r="H73" s="48"/>
      <c r="J73" s="27"/>
      <c r="L73" s="48"/>
      <c r="N73" s="48"/>
    </row>
    <row r="74" spans="1:14">
      <c r="A74" s="8" t="s">
        <v>175</v>
      </c>
      <c r="B74" s="9" t="s">
        <v>3</v>
      </c>
      <c r="D74" s="10">
        <v>2E-3</v>
      </c>
      <c r="F74" s="10">
        <v>8.0000000000000002E-3</v>
      </c>
      <c r="H74" s="10">
        <v>8.0000000000000002E-3</v>
      </c>
      <c r="J74" s="27" t="s">
        <v>3</v>
      </c>
      <c r="L74" s="10">
        <v>0</v>
      </c>
      <c r="N74" s="10">
        <v>0</v>
      </c>
    </row>
    <row r="75" spans="1:14">
      <c r="A75" s="8"/>
      <c r="B75" s="9"/>
      <c r="D75" s="10"/>
      <c r="F75" s="10"/>
      <c r="H75" s="10"/>
      <c r="J75" s="27"/>
      <c r="L75" s="10"/>
      <c r="N75" s="10"/>
    </row>
    <row r="76" spans="1:14">
      <c r="A76" s="8" t="s">
        <v>176</v>
      </c>
      <c r="B76" s="9" t="s">
        <v>22</v>
      </c>
      <c r="D76" s="10">
        <v>14</v>
      </c>
      <c r="F76" s="10">
        <v>21</v>
      </c>
      <c r="H76" s="10">
        <v>21</v>
      </c>
      <c r="J76" s="25">
        <v>0</v>
      </c>
      <c r="L76" s="10">
        <v>0</v>
      </c>
      <c r="N76" s="10">
        <v>0</v>
      </c>
    </row>
    <row r="77" spans="1:14">
      <c r="A77" s="8" t="s">
        <v>177</v>
      </c>
      <c r="B77" s="9" t="s">
        <v>3</v>
      </c>
      <c r="D77" s="10">
        <v>0.17</v>
      </c>
      <c r="F77" s="10">
        <v>0</v>
      </c>
      <c r="H77" s="10">
        <v>0</v>
      </c>
      <c r="J77" s="25">
        <v>0.05</v>
      </c>
      <c r="L77" s="10">
        <v>0</v>
      </c>
      <c r="N77" s="10">
        <v>0</v>
      </c>
    </row>
    <row r="78" spans="1:14">
      <c r="A78" s="8"/>
      <c r="B78" s="51"/>
      <c r="D78" s="10"/>
      <c r="F78" s="10"/>
      <c r="H78" s="10"/>
      <c r="J78" s="52"/>
      <c r="L78" s="10"/>
      <c r="N78" s="10"/>
    </row>
    <row r="79" spans="1:14">
      <c r="A79" s="16" t="s">
        <v>23</v>
      </c>
      <c r="B79" s="9" t="s">
        <v>24</v>
      </c>
      <c r="D79" s="10">
        <v>6</v>
      </c>
      <c r="F79" s="10">
        <v>4</v>
      </c>
      <c r="H79" s="10">
        <v>4</v>
      </c>
      <c r="J79" s="25">
        <v>8.5</v>
      </c>
      <c r="L79" s="10">
        <v>0</v>
      </c>
      <c r="N79" s="10">
        <v>0</v>
      </c>
    </row>
    <row r="80" spans="1:14">
      <c r="A80" s="17" t="s">
        <v>25</v>
      </c>
      <c r="B80" s="9" t="s">
        <v>24</v>
      </c>
      <c r="D80" s="10">
        <v>5</v>
      </c>
      <c r="F80" s="10">
        <v>9.4925465837500003</v>
      </c>
      <c r="H80" s="10">
        <v>11.6</v>
      </c>
      <c r="J80" s="25">
        <v>36</v>
      </c>
      <c r="L80" s="10">
        <v>0</v>
      </c>
      <c r="N80" s="10">
        <v>0</v>
      </c>
    </row>
    <row r="81" spans="1:14">
      <c r="A81" s="17" t="s">
        <v>26</v>
      </c>
      <c r="B81" s="9" t="s">
        <v>24</v>
      </c>
      <c r="D81" s="10">
        <v>8</v>
      </c>
      <c r="F81" s="10">
        <v>7.7740683243499999</v>
      </c>
      <c r="H81" s="10">
        <v>9.5</v>
      </c>
      <c r="J81" s="25">
        <v>5.7</v>
      </c>
      <c r="L81" s="10">
        <v>0</v>
      </c>
      <c r="N81" s="10">
        <v>0</v>
      </c>
    </row>
    <row r="82" spans="1:14">
      <c r="A82" s="17" t="s">
        <v>27</v>
      </c>
      <c r="B82" s="9" t="s">
        <v>24</v>
      </c>
      <c r="D82" s="10">
        <v>6</v>
      </c>
      <c r="F82" s="10">
        <v>2.5822646555555551</v>
      </c>
      <c r="H82" s="10">
        <v>3.155555555555555</v>
      </c>
      <c r="J82" s="25">
        <v>4.3</v>
      </c>
      <c r="L82" s="10">
        <v>0</v>
      </c>
      <c r="N82" s="10">
        <v>0</v>
      </c>
    </row>
    <row r="83" spans="1:14">
      <c r="A83" s="17" t="s">
        <v>28</v>
      </c>
      <c r="B83" s="9" t="s">
        <v>24</v>
      </c>
      <c r="D83" s="10">
        <v>6</v>
      </c>
      <c r="F83" s="10">
        <v>0.64556843888888871</v>
      </c>
      <c r="H83" s="10">
        <v>0.78888888888888875</v>
      </c>
      <c r="J83" s="25">
        <v>22</v>
      </c>
      <c r="L83" s="10">
        <v>0</v>
      </c>
      <c r="N83" s="10">
        <v>0</v>
      </c>
    </row>
    <row r="84" spans="1:14">
      <c r="A84" s="17" t="s">
        <v>29</v>
      </c>
      <c r="B84" s="9" t="s">
        <v>24</v>
      </c>
      <c r="D84" s="10">
        <v>15</v>
      </c>
      <c r="F84" s="10">
        <v>3.155555555555555</v>
      </c>
      <c r="H84" s="10">
        <v>3.155555555555555</v>
      </c>
      <c r="J84" s="25">
        <v>7</v>
      </c>
      <c r="L84" s="10">
        <v>0</v>
      </c>
      <c r="N84" s="10">
        <v>0</v>
      </c>
    </row>
    <row r="85" spans="1:14">
      <c r="A85" s="17" t="s">
        <v>30</v>
      </c>
      <c r="B85" s="9" t="s">
        <v>24</v>
      </c>
      <c r="D85" s="10">
        <v>43</v>
      </c>
      <c r="F85" s="10">
        <v>40.4</v>
      </c>
      <c r="H85" s="10">
        <v>37.6</v>
      </c>
      <c r="J85" s="6">
        <v>0</v>
      </c>
      <c r="L85" s="10">
        <v>0</v>
      </c>
      <c r="N85" s="10">
        <v>0</v>
      </c>
    </row>
    <row r="86" spans="1:14">
      <c r="A86" s="17" t="s">
        <v>31</v>
      </c>
      <c r="B86" s="9" t="s">
        <v>24</v>
      </c>
      <c r="D86" s="10">
        <v>8</v>
      </c>
      <c r="F86" s="10">
        <v>8</v>
      </c>
      <c r="H86" s="10">
        <v>8</v>
      </c>
      <c r="J86" s="6">
        <v>0</v>
      </c>
      <c r="L86" s="10">
        <v>0</v>
      </c>
      <c r="N86" s="10">
        <v>0</v>
      </c>
    </row>
    <row r="87" spans="1:14">
      <c r="E87" s="1"/>
      <c r="F87" s="39"/>
      <c r="H87" s="39"/>
      <c r="J87" s="6"/>
      <c r="L87" s="39"/>
      <c r="N87" s="39"/>
    </row>
    <row r="88" spans="1:14">
      <c r="A88" s="18" t="s">
        <v>178</v>
      </c>
      <c r="B88" s="53" t="s">
        <v>24</v>
      </c>
      <c r="C88" s="54"/>
      <c r="D88" s="55">
        <v>0</v>
      </c>
      <c r="E88" s="54"/>
      <c r="F88" s="55">
        <v>0</v>
      </c>
      <c r="H88" s="55">
        <v>0</v>
      </c>
      <c r="J88" s="28">
        <v>8.5</v>
      </c>
      <c r="L88" s="55">
        <v>0</v>
      </c>
      <c r="N88" s="55">
        <v>0</v>
      </c>
    </row>
    <row r="89" spans="1:14">
      <c r="A89" s="19" t="s">
        <v>179</v>
      </c>
      <c r="B89" s="53" t="s">
        <v>24</v>
      </c>
      <c r="C89" s="54"/>
      <c r="D89" s="55">
        <v>0</v>
      </c>
      <c r="E89" s="54"/>
      <c r="F89" s="55">
        <v>0</v>
      </c>
      <c r="H89" s="55">
        <v>0</v>
      </c>
      <c r="J89" s="28">
        <v>76.5</v>
      </c>
      <c r="L89" s="55">
        <v>0</v>
      </c>
      <c r="N89" s="55">
        <v>0</v>
      </c>
    </row>
    <row r="90" spans="1:14">
      <c r="A90" s="20" t="s">
        <v>180</v>
      </c>
      <c r="B90" s="9" t="s">
        <v>24</v>
      </c>
      <c r="D90" s="55">
        <v>0</v>
      </c>
      <c r="F90" s="55">
        <v>0</v>
      </c>
      <c r="H90" s="55">
        <v>0</v>
      </c>
      <c r="J90" s="29">
        <v>54.5</v>
      </c>
      <c r="L90" s="55">
        <v>0</v>
      </c>
      <c r="N90" s="55">
        <v>0</v>
      </c>
    </row>
    <row r="91" spans="1:14">
      <c r="A91" s="20" t="s">
        <v>181</v>
      </c>
      <c r="B91" s="9" t="s">
        <v>24</v>
      </c>
      <c r="D91" s="55">
        <v>0</v>
      </c>
      <c r="F91" s="55">
        <v>0</v>
      </c>
      <c r="H91" s="55">
        <v>0</v>
      </c>
      <c r="J91" s="29">
        <v>76.5</v>
      </c>
      <c r="L91" s="55">
        <v>0</v>
      </c>
      <c r="N91" s="55">
        <v>0</v>
      </c>
    </row>
    <row r="92" spans="1:14">
      <c r="A92" s="18" t="s">
        <v>182</v>
      </c>
      <c r="B92" s="53" t="s">
        <v>24</v>
      </c>
      <c r="C92" s="54"/>
      <c r="D92" s="55">
        <v>0</v>
      </c>
      <c r="E92" s="54"/>
      <c r="F92" s="55">
        <v>0</v>
      </c>
      <c r="H92" s="55">
        <v>0</v>
      </c>
      <c r="J92" s="28">
        <v>52.5</v>
      </c>
      <c r="L92" s="55">
        <v>0</v>
      </c>
      <c r="N92" s="55">
        <v>0</v>
      </c>
    </row>
    <row r="93" spans="1:14">
      <c r="A93" s="18" t="s">
        <v>183</v>
      </c>
      <c r="B93" s="53" t="s">
        <v>24</v>
      </c>
      <c r="C93" s="54"/>
      <c r="D93" s="55">
        <v>0</v>
      </c>
      <c r="E93" s="54"/>
      <c r="F93" s="55">
        <v>0</v>
      </c>
      <c r="H93" s="55">
        <v>0</v>
      </c>
      <c r="J93" s="28">
        <v>60.1</v>
      </c>
      <c r="L93" s="55">
        <v>0</v>
      </c>
      <c r="N93" s="55">
        <v>0</v>
      </c>
    </row>
    <row r="94" spans="1:14">
      <c r="A94" s="18" t="s">
        <v>184</v>
      </c>
      <c r="B94" s="53" t="s">
        <v>24</v>
      </c>
      <c r="C94" s="54"/>
      <c r="D94" s="55">
        <v>0</v>
      </c>
      <c r="E94" s="54"/>
      <c r="F94" s="55">
        <v>0</v>
      </c>
      <c r="H94" s="55">
        <v>0</v>
      </c>
      <c r="J94" s="28">
        <v>54.5</v>
      </c>
      <c r="L94" s="55">
        <v>0</v>
      </c>
      <c r="N94" s="55">
        <v>0</v>
      </c>
    </row>
    <row r="95" spans="1:14">
      <c r="A95" s="21" t="s">
        <v>185</v>
      </c>
      <c r="B95" s="9" t="s">
        <v>24</v>
      </c>
      <c r="D95" s="55">
        <v>0</v>
      </c>
      <c r="F95" s="55">
        <v>0</v>
      </c>
      <c r="H95" s="55">
        <v>0</v>
      </c>
      <c r="J95" s="29">
        <v>12</v>
      </c>
      <c r="L95" s="55">
        <v>0</v>
      </c>
      <c r="N95" s="55">
        <v>0</v>
      </c>
    </row>
    <row r="96" spans="1:14">
      <c r="A96" s="60" t="s">
        <v>98</v>
      </c>
      <c r="B96" s="9"/>
      <c r="C96" s="1"/>
      <c r="D96" s="33" t="str">
        <f>"c(germination="&amp;D79&amp;",emergence="&amp;D80&amp;",tillering="&amp;D81&amp;",stemElongation="&amp;D82&amp;",Booting="&amp;D83&amp;",earing="&amp;D84&amp;",anthesis="&amp;D85&amp;",maturation="&amp;D86&amp;",senescence=Inf)"</f>
        <v>c(germination=6,emergence=5,tillering=8,stemElongation=6,Booting=6,earing=15,anthesis=43,maturation=8,senescence=Inf)</v>
      </c>
      <c r="E96" s="56"/>
      <c r="F96" s="33" t="str">
        <f>"c(germination="&amp;F79&amp;",emergence="&amp;F80&amp;",tillering="&amp;F81&amp;",stemElongation="&amp;F82&amp;",Booting="&amp;F83&amp;",earing="&amp;F84&amp;",anthesis="&amp;F85&amp;",maturation="&amp;F86&amp;",senescence=Inf)"</f>
        <v>c(germination=4,emergence=9.49254658375,tillering=7.77406832435,stemElongation=2.58226465555556,Booting=0.645568438888889,earing=3.15555555555556,anthesis=40.4,maturation=8,senescence=Inf)</v>
      </c>
      <c r="G96" s="57"/>
      <c r="H96" s="33" t="str">
        <f>"c(germination="&amp;H79&amp;",emergence="&amp;H80&amp;",tillering="&amp;H81&amp;",stemElongation="&amp;H82&amp;",Booting="&amp;H83&amp;",earing="&amp;H84&amp;",anthesis="&amp;H85&amp;",maturation="&amp;H86&amp;",senescence=Inf)"</f>
        <v>c(germination=4,emergence=11.6,tillering=9.5,stemElongation=3.15555555555556,Booting=0.788888888888889,earing=3.15555555555556,anthesis=37.6,maturation=8,senescence=Inf)</v>
      </c>
      <c r="I96" s="57"/>
      <c r="J96" s="33" t="str">
        <f>"c(germination="&amp;J79&amp;",emergence="&amp;J80&amp;",tillering="&amp;J81&amp;",stemElongation="&amp;J82&amp;",Booting="&amp;J83&amp;",earing="&amp;J84&amp;",anthesis="&amp;J85&amp;",maturation="&amp;J86&amp;",senescence=Inf)"</f>
        <v>c(germination=8.5,emergence=36,tillering=5.7,stemElongation=4.3,Booting=22,earing=7,anthesis=0,maturation=0,senescence=Inf)</v>
      </c>
      <c r="K96" s="57"/>
      <c r="L96" s="33" t="str">
        <f>"c(germination="&amp;L79&amp;",emergence="&amp;L80&amp;",tillering="&amp;L81&amp;",stemElongation="&amp;L82&amp;",Booting="&amp;L83&amp;",earing="&amp;L84&amp;",anthesis="&amp;L85&amp;",maturation="&amp;L86&amp;",senescence=Inf)"</f>
        <v>c(germination=0,emergence=0,tillering=0,stemElongation=0,Booting=0,earing=0,anthesis=0,maturation=0,senescence=Inf)</v>
      </c>
      <c r="M96" s="57"/>
      <c r="N96" s="33" t="str">
        <f>"c(germination="&amp;N79&amp;",emergence="&amp;N80&amp;",tillering="&amp;N81&amp;",stemElongation="&amp;N82&amp;",Booting="&amp;N83&amp;",earing="&amp;N84&amp;",anthesis="&amp;N85&amp;",maturation="&amp;N86&amp;",senescence=Inf)"</f>
        <v>c(germination=0,emergence=0,tillering=0,stemElongation=0,Booting=0,earing=0,anthesis=0,maturation=0,senescence=Inf)</v>
      </c>
    </row>
    <row r="97" spans="1:14">
      <c r="A97" s="61" t="s">
        <v>99</v>
      </c>
      <c r="B97" s="53" t="s">
        <v>24</v>
      </c>
      <c r="C97" s="54"/>
      <c r="D97" s="33" t="s">
        <v>116</v>
      </c>
      <c r="E97" s="14"/>
      <c r="F97" s="33" t="s">
        <v>116</v>
      </c>
      <c r="G97" s="58"/>
      <c r="H97" s="33" t="s">
        <v>116</v>
      </c>
      <c r="I97" s="58"/>
      <c r="J97" s="33" t="s">
        <v>117</v>
      </c>
      <c r="K97" s="58"/>
      <c r="L97" s="33" t="s">
        <v>116</v>
      </c>
      <c r="M97" s="58"/>
      <c r="N97" s="33" t="s">
        <v>116</v>
      </c>
    </row>
    <row r="98" spans="1:14">
      <c r="A98" s="62" t="s">
        <v>100</v>
      </c>
      <c r="B98" s="53" t="s">
        <v>24</v>
      </c>
      <c r="C98" s="54"/>
      <c r="D98" s="33" t="s">
        <v>117</v>
      </c>
      <c r="E98" s="59"/>
      <c r="F98" s="33" t="s">
        <v>117</v>
      </c>
      <c r="G98" s="59"/>
      <c r="H98" s="33" t="s">
        <v>117</v>
      </c>
      <c r="I98" s="59"/>
      <c r="J98" s="33" t="s">
        <v>117</v>
      </c>
      <c r="K98" s="59"/>
      <c r="L98" s="33" t="s">
        <v>117</v>
      </c>
      <c r="M98" s="59"/>
      <c r="N98" s="33" t="s">
        <v>117</v>
      </c>
    </row>
    <row r="99" spans="1:14">
      <c r="A99" s="60" t="s">
        <v>101</v>
      </c>
      <c r="B99" s="9" t="s">
        <v>24</v>
      </c>
      <c r="D99" s="33" t="s">
        <v>107</v>
      </c>
      <c r="E99" s="14"/>
      <c r="F99" s="33" t="s">
        <v>107</v>
      </c>
      <c r="G99" s="14"/>
      <c r="H99" s="33" t="s">
        <v>107</v>
      </c>
      <c r="I99" s="14"/>
      <c r="J99" s="33" t="s">
        <v>107</v>
      </c>
      <c r="K99" s="14"/>
      <c r="L99" s="33" t="s">
        <v>107</v>
      </c>
      <c r="M99" s="14"/>
      <c r="N99" s="33" t="s">
        <v>107</v>
      </c>
    </row>
    <row r="100" spans="1:14">
      <c r="A100" s="60" t="s">
        <v>102</v>
      </c>
      <c r="B100" s="9" t="s">
        <v>24</v>
      </c>
      <c r="D100" s="33" t="s">
        <v>106</v>
      </c>
      <c r="E100" s="14"/>
      <c r="F100" s="33" t="s">
        <v>106</v>
      </c>
      <c r="G100" s="58"/>
      <c r="H100" s="33" t="s">
        <v>106</v>
      </c>
      <c r="I100" s="58"/>
      <c r="J100" s="33" t="s">
        <v>106</v>
      </c>
      <c r="K100" s="58"/>
      <c r="L100" s="33" t="s">
        <v>106</v>
      </c>
      <c r="M100" s="58"/>
      <c r="N100" s="33" t="s">
        <v>106</v>
      </c>
    </row>
    <row r="101" spans="1:14">
      <c r="A101" s="60" t="s">
        <v>103</v>
      </c>
      <c r="B101" s="53" t="s">
        <v>24</v>
      </c>
      <c r="C101" s="54"/>
      <c r="D101" s="33" t="s">
        <v>108</v>
      </c>
      <c r="F101" s="33" t="s">
        <v>108</v>
      </c>
      <c r="H101" s="33" t="s">
        <v>108</v>
      </c>
      <c r="J101" s="33" t="s">
        <v>108</v>
      </c>
      <c r="L101" s="33" t="s">
        <v>108</v>
      </c>
      <c r="N101" s="33" t="s">
        <v>108</v>
      </c>
    </row>
    <row r="102" spans="1:14">
      <c r="A102" s="60" t="s">
        <v>104</v>
      </c>
      <c r="B102" s="53" t="s">
        <v>24</v>
      </c>
      <c r="C102" s="54"/>
      <c r="D102" s="33" t="str">
        <f>"is.after('anthesis', 5) &amp; is.before('anthesis', "&amp; D85-1.5 &amp; ")"</f>
        <v>is.after('anthesis', 5) &amp; is.before('anthesis', 41.5)</v>
      </c>
      <c r="F102" s="33" t="str">
        <f>"is.after('anthesis', 5) &amp; is.before('anthesis', "&amp; F85-1.5 &amp; ")"</f>
        <v>is.after('anthesis', 5) &amp; is.before('anthesis', 38.9)</v>
      </c>
      <c r="H102" s="33" t="str">
        <f>"is.after('anthesis', 5) &amp; is.before('anthesis', "&amp; H85-1.5 &amp; ")"</f>
        <v>is.after('anthesis', 5) &amp; is.before('anthesis', 36.1)</v>
      </c>
      <c r="J102" s="33" t="str">
        <f>"is.after('anthesis', 5) &amp; is.before('anthesis', "&amp; J85-1.5 &amp; ")"</f>
        <v>is.after('anthesis', 5) &amp; is.before('anthesis', -1.5)</v>
      </c>
      <c r="L102" s="33" t="str">
        <f>"is.after('anthesis', 5) &amp; is.before('anthesis', "&amp; L85-1.5 &amp; ")"</f>
        <v>is.after('anthesis', 5) &amp; is.before('anthesis', -1.5)</v>
      </c>
      <c r="N102" s="33" t="str">
        <f>"is.after('anthesis', 5) &amp; is.before('anthesis', "&amp; N85-1.5 &amp; ")"</f>
        <v>is.after('anthesis', 5) &amp; is.before('anthesis', -1.5)</v>
      </c>
    </row>
    <row r="103" spans="1:14">
      <c r="A103" s="62" t="s">
        <v>105</v>
      </c>
      <c r="B103" s="53" t="s">
        <v>24</v>
      </c>
      <c r="C103" s="54"/>
      <c r="D103" s="33" t="str">
        <f>"is.after('germination') &amp; is.before('anthesis', "&amp; D85-1.5 &amp;")"</f>
        <v>is.after('germination') &amp; is.before('anthesis', 41.5)</v>
      </c>
      <c r="F103" s="33" t="str">
        <f>"is.after('germination') &amp; is.before('anthesis', "&amp; F85-1.5 &amp;")"</f>
        <v>is.after('germination') &amp; is.before('anthesis', 38.9)</v>
      </c>
      <c r="H103" s="33" t="str">
        <f>"is.after('germination') &amp; is.before('anthesis', "&amp; H85-1.5 &amp;")"</f>
        <v>is.after('germination') &amp; is.before('anthesis', 36.1)</v>
      </c>
      <c r="J103" s="33" t="str">
        <f>"is.after('germination') &amp; is.before('anthesis', "&amp; J85-1.5 &amp;")"</f>
        <v>is.after('germination') &amp; is.before('anthesis', -1.5)</v>
      </c>
      <c r="L103" s="33" t="str">
        <f>"is.after('germination') &amp; is.before('anthesis', "&amp; L85-1.5 &amp;")"</f>
        <v>is.after('germination') &amp; is.before('anthesis', -1.5)</v>
      </c>
      <c r="N103" s="33" t="str">
        <f>"is.after('germination') &amp; is.before('anthesis', "&amp; N85-1.5 &amp;")"</f>
        <v>is.after('germination') &amp; is.before('anthesis', -1.5)</v>
      </c>
    </row>
    <row r="104" spans="1:14">
      <c r="A104" s="63" t="s">
        <v>114</v>
      </c>
      <c r="B104" s="9" t="s">
        <v>24</v>
      </c>
      <c r="D104" s="33" t="s">
        <v>115</v>
      </c>
      <c r="F104" s="33" t="s">
        <v>115</v>
      </c>
      <c r="H104" s="33" t="s">
        <v>115</v>
      </c>
      <c r="J104" s="33" t="s">
        <v>115</v>
      </c>
      <c r="L104" s="33" t="s">
        <v>115</v>
      </c>
      <c r="N104" s="33" t="s">
        <v>115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wheat</vt:lpstr>
      <vt:lpstr>Chickpea</vt:lpstr>
      <vt:lpstr>allcrops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2020-02-22T20:44:10Z</dcterms:modified>
</cp:coreProperties>
</file>