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enix" sheetId="1" r:id="rId4"/>
    <sheet state="visible" name="LA" sheetId="2" r:id="rId5"/>
    <sheet state="visible" name="mortgage2" sheetId="3" r:id="rId6"/>
    <sheet state="visible" name="mortgage_june2016" sheetId="4" r:id="rId7"/>
    <sheet state="visible" name="treasury" sheetId="5" r:id="rId8"/>
  </sheets>
  <definedNames/>
  <calcPr/>
</workbook>
</file>

<file path=xl/sharedStrings.xml><?xml version="1.0" encoding="utf-8"?>
<sst xmlns="http://schemas.openxmlformats.org/spreadsheetml/2006/main" count="120" uniqueCount="66">
  <si>
    <t>https://fred.stlouisfed.org/series/PHXRNSA</t>
  </si>
  <si>
    <t>https://www.zillow.com/homedetails/4513-E-Earll-Dr-Phoenix-AZ-85018/7563134_zpid/</t>
  </si>
  <si>
    <t>observation_date</t>
  </si>
  <si>
    <t>CSUSHPINSA (PHXRSA)</t>
  </si>
  <si>
    <t>%-Change Monthly</t>
  </si>
  <si>
    <t>Predicted Price</t>
  </si>
  <si>
    <t>Actual Zillow Sales</t>
  </si>
  <si>
    <t>%-Change 2002-Peak</t>
  </si>
  <si>
    <t>%-Change Peak-Trough</t>
  </si>
  <si>
    <t>%-Change Entire Period</t>
  </si>
  <si>
    <t>End Balance</t>
  </si>
  <si>
    <t>https://fred.stlouisfed.org/series/LXXRNSA</t>
  </si>
  <si>
    <t>CSUSHPINSA (LXXRNSA)</t>
  </si>
  <si>
    <t>DATE</t>
  </si>
  <si>
    <t>MORTG</t>
  </si>
  <si>
    <t>June 2002 one</t>
  </si>
  <si>
    <t>Loan Amount</t>
  </si>
  <si>
    <t>present value for part 3</t>
  </si>
  <si>
    <t>June 2016 one</t>
  </si>
  <si>
    <t>Present Value of regular</t>
  </si>
  <si>
    <t>Present Value of refinancing</t>
  </si>
  <si>
    <t>APR</t>
  </si>
  <si>
    <t>wrong number -&gt;</t>
  </si>
  <si>
    <t>June 2016: $94517.217</t>
  </si>
  <si>
    <t>Rate/month</t>
  </si>
  <si>
    <t>14 years remaining</t>
  </si>
  <si>
    <t>Term</t>
  </si>
  <si>
    <t>PV PT3 (16 yrs remaining: regular)</t>
  </si>
  <si>
    <t>Number of months</t>
  </si>
  <si>
    <t>PV factor</t>
  </si>
  <si>
    <t>T= # of payments reamining</t>
  </si>
  <si>
    <t>Monthly factor</t>
  </si>
  <si>
    <t>Monthly Factor</t>
  </si>
  <si>
    <t>192 payments remaining</t>
  </si>
  <si>
    <t>Original: 7/1/2002 to June/30/2032</t>
  </si>
  <si>
    <t>$8.95 remaining</t>
  </si>
  <si>
    <t>Amortization Table</t>
  </si>
  <si>
    <t>Amorization table (refinanced)</t>
  </si>
  <si>
    <t>29 yrs, 11 months, 29 day</t>
  </si>
  <si>
    <t>PV of $8.95:</t>
  </si>
  <si>
    <t>Month</t>
  </si>
  <si>
    <t>Beg Balance</t>
  </si>
  <si>
    <t>Monthly payment</t>
  </si>
  <si>
    <t>Interest</t>
  </si>
  <si>
    <t>Amortization</t>
  </si>
  <si>
    <t>359 months, 29 days</t>
  </si>
  <si>
    <t>On June 2016 -- exactly 14 yrs passed</t>
  </si>
  <si>
    <t>16 years remaining</t>
  </si>
  <si>
    <t>Rate/Month</t>
  </si>
  <si>
    <t># of Months</t>
  </si>
  <si>
    <t>PV Factor</t>
  </si>
  <si>
    <t>Beg. Balance</t>
  </si>
  <si>
    <t>Monthly Payment</t>
  </si>
  <si>
    <t>End. Balance</t>
  </si>
  <si>
    <t>End. Balance (Alt. Method)</t>
  </si>
  <si>
    <t>TB3MS</t>
  </si>
  <si>
    <t>Create an amoritzation table for a floating rate mortagage</t>
  </si>
  <si>
    <t>Buying at another time</t>
  </si>
  <si>
    <t xml:space="preserve">Monthly factor </t>
  </si>
  <si>
    <t>presevent value</t>
  </si>
  <si>
    <t>r</t>
  </si>
  <si>
    <t>PV factor for the month</t>
  </si>
  <si>
    <t>Beg balance</t>
  </si>
  <si>
    <t>Price of Mortgage</t>
  </si>
  <si>
    <t>Price of House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</si>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</sst>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-mm-dd"/>
    <numFmt numFmtId="166" formatCode="mmmm yyyy"/>
  </numFmts>
  <fonts count="10">
    <font>
      <sz val="10.0"/>
      <color rgb="FF000000"/>
      <name val="Arial"/>
      <scheme val="minor"/>
    </font>
    <font>
      <u/>
      <color rgb="FF0000FF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sz val="11.0"/>
      <color rgb="FF7E3794"/>
      <name val="Inconsolata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2" numFmtId="16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10" xfId="0" applyFont="1" applyNumberFormat="1"/>
    <xf borderId="0" fillId="0" fontId="4" numFmtId="0" xfId="0" applyFont="1"/>
    <xf borderId="0" fillId="3" fontId="7" numFmtId="0" xfId="0" applyFill="1" applyFont="1"/>
    <xf borderId="0" fillId="3" fontId="8" numFmtId="0" xfId="0" applyFont="1"/>
    <xf borderId="0" fillId="0" fontId="4" numFmtId="2" xfId="0" applyAlignment="1" applyFont="1" applyNumberFormat="1">
      <alignment readingOrder="0"/>
    </xf>
    <xf borderId="0" fillId="4" fontId="2" numFmtId="164" xfId="0" applyAlignment="1" applyFill="1" applyFont="1" applyNumberFormat="1">
      <alignment horizontal="right" readingOrder="0" shrinkToFit="0" vertical="bottom" wrapText="0"/>
    </xf>
    <xf borderId="0" fillId="5" fontId="2" numFmtId="164" xfId="0" applyAlignment="1" applyFill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9" numFmtId="165" xfId="0" applyAlignment="1" applyFont="1" applyNumberFormat="1">
      <alignment shrinkToFit="0" vertical="bottom" wrapText="0"/>
    </xf>
    <xf borderId="0" fillId="0" fontId="9" numFmtId="164" xfId="0" applyAlignment="1" applyFont="1" applyNumberFormat="1">
      <alignment shrinkToFit="0" vertical="bottom" wrapText="0"/>
    </xf>
    <xf borderId="0" fillId="0" fontId="4" numFmtId="164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6" numFmtId="10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6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0" fontId="4" numFmtId="4" xfId="0" applyAlignment="1" applyFont="1" applyNumberFormat="1">
      <alignment readingOrder="0"/>
    </xf>
    <xf borderId="0" fillId="7" fontId="4" numFmtId="0" xfId="0" applyAlignment="1" applyFill="1" applyFont="1">
      <alignment readingOrder="0"/>
    </xf>
    <xf borderId="0" fillId="8" fontId="4" numFmtId="165" xfId="0" applyAlignment="1" applyFill="1" applyFont="1" applyNumberFormat="1">
      <alignment readingOrder="0"/>
    </xf>
    <xf borderId="0" fillId="8" fontId="4" numFmtId="0" xfId="0" applyAlignment="1" applyFont="1">
      <alignment readingOrder="0"/>
    </xf>
    <xf borderId="0" fillId="7" fontId="4" numFmtId="0" xfId="0" applyFont="1"/>
    <xf borderId="0" fillId="3" fontId="7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4" xfId="0" applyFont="1" applyNumberFormat="1"/>
    <xf borderId="0" fillId="0" fontId="4" numFmtId="166" xfId="0" applyAlignment="1" applyFont="1" applyNumberFormat="1">
      <alignment readingOrder="0"/>
    </xf>
    <xf borderId="0" fillId="8" fontId="4" numFmtId="0" xfId="0" applyFont="1"/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Price and Actual Zillow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Phoenix!$D$1:$D$2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Phoenix!$A$5:$A$246</c:f>
            </c:strRef>
          </c:cat>
          <c:val>
            <c:numRef>
              <c:f>Phoenix!$D$3:$D$1001</c:f>
              <c:numCache/>
            </c:numRef>
          </c:val>
          <c:smooth val="0"/>
        </c:ser>
        <c:ser>
          <c:idx val="1"/>
          <c:order val="1"/>
          <c:tx>
            <c:strRef>
              <c:f>Phoenix!$E$1:$E$2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Phoenix!$A$5:$A$246</c:f>
            </c:strRef>
          </c:cat>
          <c:val>
            <c:numRef>
              <c:f>Phoenix!$E$3:$E$1001</c:f>
              <c:numCache/>
            </c:numRef>
          </c:val>
          <c:smooth val="0"/>
        </c:ser>
        <c:axId val="690735818"/>
        <c:axId val="1716449287"/>
      </c:lineChart>
      <c:catAx>
        <c:axId val="69073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449287"/>
      </c:catAx>
      <c:valAx>
        <c:axId val="171644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735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Trendline of Mortgage Price and House Prices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Phoenix!$A$50:$A$171</c:f>
            </c:strRef>
          </c:cat>
          <c:val>
            <c:numRef>
              <c:f>Phoenix!$I$50:$I$171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Phoenix!$A$50:$A$171</c:f>
            </c:strRef>
          </c:cat>
          <c:val>
            <c:numRef>
              <c:f>Phoenix!$D$50:$D$171</c:f>
              <c:numCache/>
            </c:numRef>
          </c:val>
          <c:smooth val="1"/>
        </c:ser>
        <c:axId val="1413040009"/>
        <c:axId val="691405353"/>
      </c:lineChart>
      <c:catAx>
        <c:axId val="1413040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405353"/>
      </c:catAx>
      <c:valAx>
        <c:axId val="69140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in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400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Amortization Trend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mortgage2!$D$11:$D$178</c:f>
            </c:strRef>
          </c:cat>
          <c:val>
            <c:numRef>
              <c:f>mortgage2!$H$10:$H$178</c:f>
              <c:numCache/>
            </c:numRef>
          </c:val>
          <c:smooth val="0"/>
        </c:ser>
        <c:axId val="404321167"/>
        <c:axId val="1886465998"/>
      </c:lineChart>
      <c:catAx>
        <c:axId val="40432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465998"/>
      </c:catAx>
      <c:valAx>
        <c:axId val="188646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Amortization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321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Interest Value Over Time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mortgage2!$D$11:$D$178</c:f>
            </c:strRef>
          </c:cat>
          <c:val>
            <c:numRef>
              <c:f>mortgage2!$G$10:$G$178</c:f>
              <c:numCache/>
            </c:numRef>
          </c:val>
          <c:smooth val="0"/>
        </c:ser>
        <c:axId val="161103674"/>
        <c:axId val="2102445469"/>
      </c:lineChart>
      <c:catAx>
        <c:axId val="161103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45469"/>
      </c:catAx>
      <c:valAx>
        <c:axId val="210244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3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of House and Price of Mortgage Trendline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treasury!$U$10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treasury!$W$12:$W$130</c:f>
            </c:strRef>
          </c:cat>
          <c:val>
            <c:numRef>
              <c:f>treasury!$U$11:$U$130</c:f>
              <c:numCache/>
            </c:numRef>
          </c:val>
          <c:smooth val="0"/>
        </c:ser>
        <c:ser>
          <c:idx val="1"/>
          <c:order val="1"/>
          <c:tx>
            <c:strRef>
              <c:f>treasury!$V$10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treasury!$W$12:$W$130</c:f>
            </c:strRef>
          </c:cat>
          <c:val>
            <c:numRef>
              <c:f>treasury!$V$11:$V$130</c:f>
              <c:numCache/>
            </c:numRef>
          </c:val>
          <c:smooth val="0"/>
        </c:ser>
        <c:axId val="158287231"/>
        <c:axId val="942394540"/>
      </c:lineChart>
      <c:catAx>
        <c:axId val="15828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394540"/>
      </c:catAx>
      <c:valAx>
        <c:axId val="94239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in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87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37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163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188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155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2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PHXRNSA" TargetMode="External"/><Relationship Id="rId2" Type="http://schemas.openxmlformats.org/officeDocument/2006/relationships/hyperlink" Target="https://www.zillow.com/homedetails/4513-E-Earll-Dr-Phoenix-AZ-85018/7563134_zpid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LXXRNS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0.75"/>
    <col customWidth="1" min="4" max="4" width="20.0"/>
    <col customWidth="1" min="5" max="8" width="20.75"/>
    <col customWidth="1" min="9" max="9" width="11.0"/>
    <col customWidth="1" min="10" max="27" width="8.0"/>
  </cols>
  <sheetData>
    <row r="1" ht="12.75" customHeight="1">
      <c r="A1" s="1" t="s">
        <v>0</v>
      </c>
      <c r="B1" s="2"/>
      <c r="D1" s="3" t="s">
        <v>1</v>
      </c>
      <c r="F1" s="4"/>
      <c r="G1" s="4"/>
    </row>
    <row r="2" ht="12.75" customHeight="1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2.75" customHeight="1">
      <c r="A3" s="9">
        <v>37438.0</v>
      </c>
      <c r="B3" s="10">
        <v>115.40782</v>
      </c>
      <c r="C3" s="11"/>
      <c r="D3" s="12">
        <f t="shared" ref="D3:D15" si="1">D4/(B4/B3)</f>
        <v>339967.0059</v>
      </c>
      <c r="F3" s="11">
        <f>(B50-B3)/B3</f>
        <v>0.9705700186</v>
      </c>
      <c r="G3" s="11">
        <f>(B85-B50)/B50</f>
        <v>-0.5446408898</v>
      </c>
      <c r="H3" s="11">
        <f>(B171-B3)/B3</f>
        <v>0.4029225969</v>
      </c>
      <c r="I3" s="13"/>
    </row>
    <row r="4" ht="12.75" customHeight="1">
      <c r="A4" s="9">
        <v>37469.0</v>
      </c>
      <c r="B4" s="10">
        <v>115.90325</v>
      </c>
      <c r="C4" s="11">
        <f t="shared" ref="C4:C246" si="2">(B4-B3)/B3</f>
        <v>0.004292863343</v>
      </c>
      <c r="D4" s="12">
        <f t="shared" si="1"/>
        <v>341426.4378</v>
      </c>
      <c r="I4" s="13"/>
    </row>
    <row r="5" ht="12.75" customHeight="1">
      <c r="A5" s="9">
        <v>37500.0</v>
      </c>
      <c r="B5" s="10">
        <v>116.14118</v>
      </c>
      <c r="C5" s="11">
        <f t="shared" si="2"/>
        <v>0.002052832858</v>
      </c>
      <c r="D5" s="12">
        <f t="shared" si="1"/>
        <v>342127.3292</v>
      </c>
      <c r="F5" s="14"/>
      <c r="I5" s="13"/>
    </row>
    <row r="6" ht="12.75" customHeight="1">
      <c r="A6" s="9">
        <v>37530.0</v>
      </c>
      <c r="B6" s="10">
        <v>116.4198</v>
      </c>
      <c r="C6" s="11">
        <f t="shared" si="2"/>
        <v>0.002398976831</v>
      </c>
      <c r="D6" s="12">
        <f t="shared" si="1"/>
        <v>342948.0847</v>
      </c>
      <c r="I6" s="13"/>
    </row>
    <row r="7" ht="12.75" customHeight="1">
      <c r="A7" s="9">
        <v>37561.0</v>
      </c>
      <c r="B7" s="10">
        <v>116.59031</v>
      </c>
      <c r="C7" s="11">
        <f t="shared" si="2"/>
        <v>0.001464613408</v>
      </c>
      <c r="D7" s="12">
        <f t="shared" si="1"/>
        <v>343450.3711</v>
      </c>
      <c r="I7" s="13"/>
    </row>
    <row r="8" ht="12.75" customHeight="1">
      <c r="A8" s="9">
        <v>37591.0</v>
      </c>
      <c r="B8" s="10">
        <v>116.70184</v>
      </c>
      <c r="C8" s="11">
        <f t="shared" si="2"/>
        <v>0.000956597508</v>
      </c>
      <c r="D8" s="12">
        <f t="shared" si="1"/>
        <v>343778.9148</v>
      </c>
      <c r="I8" s="13"/>
    </row>
    <row r="9" ht="12.75" customHeight="1">
      <c r="A9" s="9">
        <v>37622.0</v>
      </c>
      <c r="B9" s="10">
        <v>117.10013</v>
      </c>
      <c r="C9" s="11">
        <f t="shared" si="2"/>
        <v>0.00341288535</v>
      </c>
      <c r="D9" s="12">
        <f t="shared" si="1"/>
        <v>344952.1929</v>
      </c>
      <c r="I9" s="13"/>
    </row>
    <row r="10" ht="12.75" customHeight="1">
      <c r="A10" s="9">
        <v>37653.0</v>
      </c>
      <c r="B10" s="10">
        <v>117.71689</v>
      </c>
      <c r="C10" s="11">
        <f t="shared" si="2"/>
        <v>0.005266945476</v>
      </c>
      <c r="D10" s="12">
        <f t="shared" si="1"/>
        <v>346769.0373</v>
      </c>
      <c r="I10" s="13"/>
    </row>
    <row r="11" ht="12.75" customHeight="1">
      <c r="A11" s="9">
        <v>37681.0</v>
      </c>
      <c r="B11" s="10">
        <v>118.74962</v>
      </c>
      <c r="C11" s="11">
        <f t="shared" si="2"/>
        <v>0.008772997656</v>
      </c>
      <c r="D11" s="12">
        <f t="shared" si="1"/>
        <v>349811.2412</v>
      </c>
      <c r="I11" s="13"/>
    </row>
    <row r="12" ht="12.75" customHeight="1">
      <c r="A12" s="9">
        <v>37712.0</v>
      </c>
      <c r="B12" s="10">
        <v>119.37305</v>
      </c>
      <c r="C12" s="11">
        <f t="shared" si="2"/>
        <v>0.005249953642</v>
      </c>
      <c r="D12" s="12">
        <f t="shared" si="1"/>
        <v>351647.734</v>
      </c>
      <c r="F12" s="7"/>
      <c r="G12" s="7"/>
      <c r="H12" s="7"/>
      <c r="I12" s="13"/>
    </row>
    <row r="13" ht="12.75" customHeight="1">
      <c r="A13" s="9">
        <v>37742.0</v>
      </c>
      <c r="B13" s="10">
        <v>119.99813</v>
      </c>
      <c r="C13" s="11">
        <f t="shared" si="2"/>
        <v>0.005236357788</v>
      </c>
      <c r="D13" s="12">
        <f t="shared" si="1"/>
        <v>353489.0874</v>
      </c>
      <c r="F13" s="11"/>
      <c r="G13" s="11"/>
      <c r="I13" s="13"/>
    </row>
    <row r="14" ht="12.75" customHeight="1">
      <c r="A14" s="9">
        <v>37773.0</v>
      </c>
      <c r="B14" s="10">
        <v>120.79071</v>
      </c>
      <c r="C14" s="11">
        <f t="shared" si="2"/>
        <v>0.00660493626</v>
      </c>
      <c r="D14" s="12">
        <f t="shared" si="1"/>
        <v>355823.8603</v>
      </c>
      <c r="I14" s="13"/>
    </row>
    <row r="15" ht="12.75" customHeight="1">
      <c r="A15" s="9">
        <v>37803.0</v>
      </c>
      <c r="B15" s="10">
        <v>121.78535</v>
      </c>
      <c r="C15" s="11">
        <f t="shared" si="2"/>
        <v>0.008234408093</v>
      </c>
      <c r="D15" s="12">
        <f t="shared" si="1"/>
        <v>358753.8591</v>
      </c>
      <c r="I15" s="13"/>
    </row>
    <row r="16" ht="12.75" customHeight="1">
      <c r="A16" s="9">
        <v>37834.0</v>
      </c>
      <c r="B16" s="10">
        <v>122.88731</v>
      </c>
      <c r="C16" s="11">
        <f t="shared" si="2"/>
        <v>0.009048378972</v>
      </c>
      <c r="D16" s="15">
        <v>362000.0</v>
      </c>
      <c r="E16" s="4">
        <v>362000.0</v>
      </c>
      <c r="I16" s="13"/>
    </row>
    <row r="17" ht="12.75" customHeight="1">
      <c r="A17" s="9">
        <v>37865.0</v>
      </c>
      <c r="B17" s="10">
        <v>123.81856</v>
      </c>
      <c r="C17" s="11">
        <f t="shared" si="2"/>
        <v>0.007578081089</v>
      </c>
      <c r="D17" s="12">
        <f t="shared" ref="D17:D246" si="3">D16 * (1 + C17)</f>
        <v>364743.2654</v>
      </c>
      <c r="I17" s="13"/>
    </row>
    <row r="18" ht="12.75" customHeight="1">
      <c r="A18" s="9">
        <v>37895.0</v>
      </c>
      <c r="B18" s="10">
        <v>124.74643</v>
      </c>
      <c r="C18" s="11">
        <f t="shared" si="2"/>
        <v>0.007493787684</v>
      </c>
      <c r="D18" s="12">
        <f t="shared" si="3"/>
        <v>367476.5739</v>
      </c>
      <c r="I18" s="13"/>
    </row>
    <row r="19" ht="12.75" customHeight="1">
      <c r="A19" s="9">
        <v>37926.0</v>
      </c>
      <c r="B19" s="10">
        <v>125.52541</v>
      </c>
      <c r="C19" s="11">
        <f t="shared" si="2"/>
        <v>0.006244507358</v>
      </c>
      <c r="D19" s="12">
        <f t="shared" si="3"/>
        <v>369771.2841</v>
      </c>
      <c r="I19" s="13"/>
    </row>
    <row r="20" ht="12.75" customHeight="1">
      <c r="A20" s="9">
        <v>37956.0</v>
      </c>
      <c r="B20" s="10">
        <v>126.3261</v>
      </c>
      <c r="C20" s="11">
        <f t="shared" si="2"/>
        <v>0.006378708502</v>
      </c>
      <c r="D20" s="12">
        <f t="shared" si="3"/>
        <v>372129.9473</v>
      </c>
      <c r="I20" s="13"/>
    </row>
    <row r="21" ht="12.75" customHeight="1">
      <c r="A21" s="9">
        <v>37987.0</v>
      </c>
      <c r="B21" s="10">
        <v>126.60891</v>
      </c>
      <c r="C21" s="11">
        <f t="shared" si="2"/>
        <v>0.002238729764</v>
      </c>
      <c r="D21" s="12">
        <f t="shared" si="3"/>
        <v>372963.0457</v>
      </c>
      <c r="I21" s="13"/>
    </row>
    <row r="22" ht="12.75" customHeight="1">
      <c r="A22" s="9">
        <v>38018.0</v>
      </c>
      <c r="B22" s="10">
        <v>127.27726</v>
      </c>
      <c r="C22" s="11">
        <f t="shared" si="2"/>
        <v>0.005278854387</v>
      </c>
      <c r="D22" s="12">
        <f t="shared" si="3"/>
        <v>374931.8633</v>
      </c>
      <c r="I22" s="13"/>
    </row>
    <row r="23" ht="12.75" customHeight="1">
      <c r="A23" s="9">
        <v>38047.0</v>
      </c>
      <c r="B23" s="10">
        <v>128.49839</v>
      </c>
      <c r="C23" s="11">
        <f t="shared" si="2"/>
        <v>0.009594251165</v>
      </c>
      <c r="D23" s="12">
        <f t="shared" si="3"/>
        <v>378529.0538</v>
      </c>
      <c r="I23" s="13"/>
    </row>
    <row r="24" ht="12.75" customHeight="1">
      <c r="A24" s="9">
        <v>38078.0</v>
      </c>
      <c r="B24" s="10">
        <v>130.09813</v>
      </c>
      <c r="C24" s="11">
        <f t="shared" si="2"/>
        <v>0.0124494945</v>
      </c>
      <c r="D24" s="12">
        <f t="shared" si="3"/>
        <v>383241.5492</v>
      </c>
      <c r="I24" s="13"/>
    </row>
    <row r="25" ht="12.75" customHeight="1">
      <c r="A25" s="9">
        <v>38108.0</v>
      </c>
      <c r="B25" s="10">
        <v>131.95381</v>
      </c>
      <c r="C25" s="11">
        <f t="shared" si="2"/>
        <v>0.01426369464</v>
      </c>
      <c r="D25" s="12">
        <f t="shared" si="3"/>
        <v>388707.9896</v>
      </c>
      <c r="E25" s="4">
        <v>255000.0</v>
      </c>
      <c r="G25" s="11">
        <f>(E25-D25)/D25</f>
        <v>-0.343980554</v>
      </c>
      <c r="I25" s="13"/>
    </row>
    <row r="26" ht="12.75" customHeight="1">
      <c r="A26" s="9">
        <v>38139.0</v>
      </c>
      <c r="B26" s="10">
        <v>134.00164</v>
      </c>
      <c r="C26" s="11">
        <f t="shared" si="2"/>
        <v>0.01551929421</v>
      </c>
      <c r="D26" s="12">
        <f t="shared" si="3"/>
        <v>394740.4633</v>
      </c>
      <c r="I26" s="13"/>
    </row>
    <row r="27" ht="12.75" customHeight="1">
      <c r="A27" s="9">
        <v>38169.0</v>
      </c>
      <c r="B27" s="10">
        <v>136.42104</v>
      </c>
      <c r="C27" s="11">
        <f t="shared" si="2"/>
        <v>0.01805500291</v>
      </c>
      <c r="D27" s="12">
        <f t="shared" si="3"/>
        <v>401867.5035</v>
      </c>
      <c r="I27" s="13"/>
    </row>
    <row r="28" ht="12.75" customHeight="1">
      <c r="A28" s="9">
        <v>38200.0</v>
      </c>
      <c r="B28" s="10">
        <v>138.66432</v>
      </c>
      <c r="C28" s="11">
        <f t="shared" si="2"/>
        <v>0.01644379782</v>
      </c>
      <c r="D28" s="12">
        <f t="shared" si="3"/>
        <v>408475.7315</v>
      </c>
      <c r="I28" s="13"/>
    </row>
    <row r="29" ht="12.75" customHeight="1">
      <c r="A29" s="9">
        <v>38231.0</v>
      </c>
      <c r="B29" s="10">
        <v>141.64087</v>
      </c>
      <c r="C29" s="11">
        <f t="shared" si="2"/>
        <v>0.02146586808</v>
      </c>
      <c r="D29" s="12">
        <f t="shared" si="3"/>
        <v>417244.0176</v>
      </c>
      <c r="I29" s="13"/>
    </row>
    <row r="30" ht="12.75" customHeight="1">
      <c r="A30" s="9">
        <v>38261.0</v>
      </c>
      <c r="B30" s="10">
        <v>145.06704</v>
      </c>
      <c r="C30" s="11">
        <f t="shared" si="2"/>
        <v>0.02418913411</v>
      </c>
      <c r="D30" s="12">
        <f t="shared" si="3"/>
        <v>427336.7891</v>
      </c>
      <c r="I30" s="13"/>
    </row>
    <row r="31" ht="12.75" customHeight="1">
      <c r="A31" s="9">
        <v>38292.0</v>
      </c>
      <c r="B31" s="10">
        <v>148.5944</v>
      </c>
      <c r="C31" s="11">
        <f t="shared" si="2"/>
        <v>0.0243153786</v>
      </c>
      <c r="D31" s="12">
        <f t="shared" si="3"/>
        <v>437727.6449</v>
      </c>
      <c r="I31" s="13"/>
    </row>
    <row r="32" ht="12.75" customHeight="1">
      <c r="A32" s="9">
        <v>38322.0</v>
      </c>
      <c r="B32" s="10">
        <v>152.37747</v>
      </c>
      <c r="C32" s="11">
        <f t="shared" si="2"/>
        <v>0.0254590348</v>
      </c>
      <c r="D32" s="12">
        <f t="shared" si="3"/>
        <v>448871.7683</v>
      </c>
      <c r="I32" s="13"/>
    </row>
    <row r="33" ht="12.75" customHeight="1">
      <c r="A33" s="9">
        <v>38353.0</v>
      </c>
      <c r="B33" s="10">
        <v>155.49277</v>
      </c>
      <c r="C33" s="11">
        <f t="shared" si="2"/>
        <v>0.02044462347</v>
      </c>
      <c r="D33" s="12">
        <f t="shared" si="3"/>
        <v>458048.7826</v>
      </c>
      <c r="I33" s="13"/>
    </row>
    <row r="34" ht="12.75" customHeight="1">
      <c r="A34" s="9">
        <v>38384.0</v>
      </c>
      <c r="B34" s="10">
        <v>160.00178</v>
      </c>
      <c r="C34" s="11">
        <f t="shared" si="2"/>
        <v>0.02899819715</v>
      </c>
      <c r="D34" s="12">
        <f t="shared" si="3"/>
        <v>471331.3715</v>
      </c>
      <c r="I34" s="13"/>
    </row>
    <row r="35" ht="12.75" customHeight="1">
      <c r="A35" s="9">
        <v>38412.0</v>
      </c>
      <c r="B35" s="10">
        <v>165.96431</v>
      </c>
      <c r="C35" s="11">
        <f t="shared" si="2"/>
        <v>0.03726539792</v>
      </c>
      <c r="D35" s="12">
        <f t="shared" si="3"/>
        <v>488895.7226</v>
      </c>
      <c r="I35" s="13"/>
    </row>
    <row r="36" ht="12.75" customHeight="1">
      <c r="A36" s="9">
        <v>38443.0</v>
      </c>
      <c r="B36" s="10">
        <v>173.08342</v>
      </c>
      <c r="C36" s="11">
        <f t="shared" si="2"/>
        <v>0.04289542734</v>
      </c>
      <c r="D36" s="12">
        <f t="shared" si="3"/>
        <v>509867.1135</v>
      </c>
      <c r="I36" s="13"/>
    </row>
    <row r="37" ht="12.75" customHeight="1">
      <c r="A37" s="9">
        <v>38473.0</v>
      </c>
      <c r="B37" s="10">
        <v>180.16373</v>
      </c>
      <c r="C37" s="11">
        <f t="shared" si="2"/>
        <v>0.04090692222</v>
      </c>
      <c r="D37" s="12">
        <f t="shared" si="3"/>
        <v>530724.2079</v>
      </c>
      <c r="I37" s="13"/>
    </row>
    <row r="38" ht="12.75" customHeight="1">
      <c r="A38" s="9">
        <v>38504.0</v>
      </c>
      <c r="B38" s="10">
        <v>188.95775</v>
      </c>
      <c r="C38" s="11">
        <f t="shared" si="2"/>
        <v>0.0488112674</v>
      </c>
      <c r="D38" s="12">
        <f t="shared" si="3"/>
        <v>556629.5291</v>
      </c>
      <c r="I38" s="13"/>
    </row>
    <row r="39" ht="12.75" customHeight="1">
      <c r="A39" s="9">
        <v>38534.0</v>
      </c>
      <c r="B39" s="10">
        <v>197.14783</v>
      </c>
      <c r="C39" s="11">
        <f t="shared" si="2"/>
        <v>0.04334344582</v>
      </c>
      <c r="D39" s="12">
        <f t="shared" si="3"/>
        <v>580755.771</v>
      </c>
    </row>
    <row r="40" ht="12.75" customHeight="1">
      <c r="A40" s="9">
        <v>38565.0</v>
      </c>
      <c r="B40" s="10">
        <v>204.93588</v>
      </c>
      <c r="C40" s="11">
        <f t="shared" si="2"/>
        <v>0.03950360499</v>
      </c>
      <c r="D40" s="12">
        <f t="shared" si="3"/>
        <v>603697.7175</v>
      </c>
    </row>
    <row r="41" ht="12.75" customHeight="1">
      <c r="A41" s="9">
        <v>38596.0</v>
      </c>
      <c r="B41" s="10">
        <v>211.45412</v>
      </c>
      <c r="C41" s="11">
        <f t="shared" si="2"/>
        <v>0.03180624105</v>
      </c>
      <c r="D41" s="12">
        <f t="shared" si="3"/>
        <v>622899.0727</v>
      </c>
    </row>
    <row r="42" ht="12.75" customHeight="1">
      <c r="A42" s="9">
        <v>38626.0</v>
      </c>
      <c r="B42" s="10">
        <v>215.94855</v>
      </c>
      <c r="C42" s="11">
        <f t="shared" si="2"/>
        <v>0.0212548708</v>
      </c>
      <c r="D42" s="12">
        <f t="shared" si="3"/>
        <v>636138.712</v>
      </c>
    </row>
    <row r="43" ht="12.75" customHeight="1">
      <c r="A43" s="9">
        <v>38657.0</v>
      </c>
      <c r="B43" s="10">
        <v>219.12463</v>
      </c>
      <c r="C43" s="11">
        <f t="shared" si="2"/>
        <v>0.01470757734</v>
      </c>
      <c r="D43" s="12">
        <f t="shared" si="3"/>
        <v>645494.7713</v>
      </c>
    </row>
    <row r="44" ht="12.75" customHeight="1">
      <c r="A44" s="9">
        <v>38687.0</v>
      </c>
      <c r="B44" s="10">
        <v>220.74984</v>
      </c>
      <c r="C44" s="11">
        <f t="shared" si="2"/>
        <v>0.007416829409</v>
      </c>
      <c r="D44" s="12">
        <f t="shared" si="3"/>
        <v>650282.2959</v>
      </c>
    </row>
    <row r="45" ht="12.75" customHeight="1">
      <c r="A45" s="9">
        <v>38718.0</v>
      </c>
      <c r="B45" s="10">
        <v>221.80593</v>
      </c>
      <c r="C45" s="11">
        <f t="shared" si="2"/>
        <v>0.004784103128</v>
      </c>
      <c r="D45" s="12">
        <f t="shared" si="3"/>
        <v>653393.3134</v>
      </c>
    </row>
    <row r="46" ht="12.75" customHeight="1">
      <c r="A46" s="9">
        <v>38749.0</v>
      </c>
      <c r="B46" s="10">
        <v>222.65251</v>
      </c>
      <c r="C46" s="11">
        <f t="shared" si="2"/>
        <v>0.003816759994</v>
      </c>
      <c r="D46" s="12">
        <f t="shared" si="3"/>
        <v>655887.1589</v>
      </c>
    </row>
    <row r="47" ht="12.75" customHeight="1">
      <c r="A47" s="9">
        <v>38777.0</v>
      </c>
      <c r="B47" s="10">
        <v>223.53471</v>
      </c>
      <c r="C47" s="11">
        <f t="shared" si="2"/>
        <v>0.003962227958</v>
      </c>
      <c r="D47" s="12">
        <f t="shared" si="3"/>
        <v>658485.9333</v>
      </c>
    </row>
    <row r="48" ht="12.75" customHeight="1">
      <c r="A48" s="9">
        <v>38808.0</v>
      </c>
      <c r="B48" s="10">
        <v>225.11916</v>
      </c>
      <c r="C48" s="11">
        <f t="shared" si="2"/>
        <v>0.007088160939</v>
      </c>
      <c r="D48" s="12">
        <f t="shared" si="3"/>
        <v>663153.3876</v>
      </c>
    </row>
    <row r="49" ht="12.75" customHeight="1">
      <c r="A49" s="9">
        <v>38838.0</v>
      </c>
      <c r="B49" s="10">
        <v>226.50947</v>
      </c>
      <c r="C49" s="11">
        <f t="shared" si="2"/>
        <v>0.006175884807</v>
      </c>
      <c r="D49" s="12">
        <f t="shared" si="3"/>
        <v>667248.9465</v>
      </c>
    </row>
    <row r="50" ht="12.75" customHeight="1">
      <c r="A50" s="9">
        <v>38869.0</v>
      </c>
      <c r="B50" s="16">
        <v>227.41919</v>
      </c>
      <c r="C50" s="11">
        <f t="shared" si="2"/>
        <v>0.004016255921</v>
      </c>
      <c r="D50" s="12">
        <f t="shared" si="3"/>
        <v>669928.7891</v>
      </c>
      <c r="I50" s="4" t="s">
        <v>10</v>
      </c>
    </row>
    <row r="51" ht="12.75" customHeight="1">
      <c r="A51" s="9">
        <v>38899.0</v>
      </c>
      <c r="B51" s="10">
        <v>227.38094</v>
      </c>
      <c r="C51" s="11">
        <f t="shared" si="2"/>
        <v>-0.0001681916113</v>
      </c>
      <c r="D51" s="12">
        <f t="shared" si="3"/>
        <v>669816.1127</v>
      </c>
      <c r="I51" s="7">
        <v>0.0</v>
      </c>
    </row>
    <row r="52" ht="12.75" customHeight="1">
      <c r="A52" s="9">
        <v>38930.0</v>
      </c>
      <c r="B52" s="10">
        <v>227.00792</v>
      </c>
      <c r="C52" s="11">
        <f t="shared" si="2"/>
        <v>-0.001640506896</v>
      </c>
      <c r="D52" s="12">
        <f t="shared" si="3"/>
        <v>668717.2747</v>
      </c>
      <c r="I52" s="12">
        <v>71911.45785566299</v>
      </c>
    </row>
    <row r="53" ht="12.75" customHeight="1">
      <c r="A53" s="9">
        <v>38961.0</v>
      </c>
      <c r="B53" s="10">
        <v>225.19736</v>
      </c>
      <c r="C53" s="11">
        <f t="shared" si="2"/>
        <v>-0.007975756969</v>
      </c>
      <c r="D53" s="12">
        <f t="shared" si="3"/>
        <v>663383.7482</v>
      </c>
      <c r="I53" s="12">
        <v>77117.847404413</v>
      </c>
    </row>
    <row r="54" ht="12.75" customHeight="1">
      <c r="A54" s="9">
        <v>38991.0</v>
      </c>
      <c r="B54" s="10">
        <v>224.49635</v>
      </c>
      <c r="C54" s="11">
        <f t="shared" si="2"/>
        <v>-0.003112869529</v>
      </c>
      <c r="D54" s="12">
        <f t="shared" si="3"/>
        <v>661318.7212</v>
      </c>
      <c r="I54" s="12">
        <v>82716.60312597339</v>
      </c>
    </row>
    <row r="55" ht="12.75" customHeight="1">
      <c r="A55" s="9">
        <v>39022.0</v>
      </c>
      <c r="B55" s="10">
        <v>223.13441</v>
      </c>
      <c r="C55" s="11">
        <f t="shared" si="2"/>
        <v>-0.006066646518</v>
      </c>
      <c r="D55" s="12">
        <f t="shared" si="3"/>
        <v>657306.7343</v>
      </c>
      <c r="I55" s="12">
        <v>88639.1119097931</v>
      </c>
    </row>
    <row r="56" ht="12.75" customHeight="1">
      <c r="A56" s="9">
        <v>39052.0</v>
      </c>
      <c r="B56" s="10">
        <v>221.50064</v>
      </c>
      <c r="C56" s="11">
        <f t="shared" si="2"/>
        <v>-0.007321909696</v>
      </c>
      <c r="D56" s="12">
        <f t="shared" si="3"/>
        <v>652493.9937</v>
      </c>
      <c r="I56" s="12">
        <v>94365.19853916574</v>
      </c>
    </row>
    <row r="57" ht="12.75" customHeight="1">
      <c r="A57" s="9">
        <v>39083.0</v>
      </c>
      <c r="B57" s="10">
        <v>220.20203</v>
      </c>
      <c r="C57" s="11">
        <f t="shared" si="2"/>
        <v>-0.005862782157</v>
      </c>
      <c r="D57" s="12">
        <f t="shared" si="3"/>
        <v>648668.5636</v>
      </c>
      <c r="I57" s="12">
        <v>100385.69820596451</v>
      </c>
    </row>
    <row r="58" ht="12.75" customHeight="1">
      <c r="A58" s="9">
        <v>39114.0</v>
      </c>
      <c r="B58" s="10">
        <v>218.0681</v>
      </c>
      <c r="C58" s="11">
        <f t="shared" si="2"/>
        <v>-0.009690782596</v>
      </c>
      <c r="D58" s="12">
        <f t="shared" si="3"/>
        <v>642382.4576</v>
      </c>
      <c r="I58" s="12">
        <v>106750.15147222266</v>
      </c>
    </row>
    <row r="59" ht="12.75" customHeight="1">
      <c r="A59" s="9">
        <v>39142.0</v>
      </c>
      <c r="B59" s="10">
        <v>216.8646</v>
      </c>
      <c r="C59" s="11">
        <f t="shared" si="2"/>
        <v>-0.005518918173</v>
      </c>
      <c r="D59" s="12">
        <f t="shared" si="3"/>
        <v>638837.2013</v>
      </c>
      <c r="I59" s="12">
        <v>113518.11107556158</v>
      </c>
    </row>
    <row r="60" ht="12.75" customHeight="1">
      <c r="A60" s="9">
        <v>39173.0</v>
      </c>
      <c r="B60" s="10">
        <v>215.04072</v>
      </c>
      <c r="C60" s="11">
        <f t="shared" si="2"/>
        <v>-0.008410224629</v>
      </c>
      <c r="D60" s="12">
        <f t="shared" si="3"/>
        <v>633464.437</v>
      </c>
      <c r="I60" s="12">
        <v>120624.34482889176</v>
      </c>
    </row>
    <row r="61" ht="12.75" customHeight="1">
      <c r="A61" s="9">
        <v>39203.0</v>
      </c>
      <c r="B61" s="10">
        <v>213.9389</v>
      </c>
      <c r="C61" s="11">
        <f t="shared" si="2"/>
        <v>-0.005123773767</v>
      </c>
      <c r="D61" s="12">
        <f t="shared" si="3"/>
        <v>630218.7085</v>
      </c>
      <c r="I61" s="12">
        <v>128175.42881518039</v>
      </c>
    </row>
    <row r="62" ht="12.75" customHeight="1">
      <c r="A62" s="9">
        <v>39234.0</v>
      </c>
      <c r="B62" s="10">
        <v>212.51566</v>
      </c>
      <c r="C62" s="11">
        <f t="shared" si="2"/>
        <v>-0.006652553603</v>
      </c>
      <c r="D62" s="12">
        <f t="shared" si="3"/>
        <v>626026.1448</v>
      </c>
      <c r="I62" s="12">
        <v>136045.40014443247</v>
      </c>
    </row>
    <row r="63" ht="12.75" customHeight="1">
      <c r="A63" s="9">
        <v>39264.0</v>
      </c>
      <c r="B63" s="10">
        <v>210.77614</v>
      </c>
      <c r="C63" s="11">
        <f t="shared" si="2"/>
        <v>-0.008185373257</v>
      </c>
      <c r="D63" s="12">
        <f t="shared" si="3"/>
        <v>620901.8871</v>
      </c>
      <c r="I63" s="12">
        <v>143990.45151286732</v>
      </c>
    </row>
    <row r="64" ht="12.75" customHeight="1">
      <c r="A64" s="9">
        <v>39295.0</v>
      </c>
      <c r="B64" s="10">
        <v>208.86063</v>
      </c>
      <c r="C64" s="11">
        <f t="shared" si="2"/>
        <v>-0.009087888221</v>
      </c>
      <c r="D64" s="12">
        <f t="shared" si="3"/>
        <v>615259.2002</v>
      </c>
      <c r="I64" s="12">
        <v>145598.34488713442</v>
      </c>
    </row>
    <row r="65" ht="12.75" customHeight="1">
      <c r="A65" s="9">
        <v>39326.0</v>
      </c>
      <c r="B65" s="10">
        <v>205.27674</v>
      </c>
      <c r="C65" s="11">
        <f t="shared" si="2"/>
        <v>-0.01715924155</v>
      </c>
      <c r="D65" s="12">
        <f t="shared" si="3"/>
        <v>604701.8189</v>
      </c>
      <c r="I65" s="12">
        <v>147224.19307073674</v>
      </c>
    </row>
    <row r="66" ht="12.75" customHeight="1">
      <c r="A66" s="9">
        <v>39356.0</v>
      </c>
      <c r="B66" s="10">
        <v>200.72116</v>
      </c>
      <c r="C66" s="11">
        <f t="shared" si="2"/>
        <v>-0.02219238283</v>
      </c>
      <c r="D66" s="12">
        <f t="shared" si="3"/>
        <v>591282.0447</v>
      </c>
      <c r="I66" s="12">
        <v>148868.19655904514</v>
      </c>
    </row>
    <row r="67" ht="12.75" customHeight="1">
      <c r="A67" s="9">
        <v>39387.0</v>
      </c>
      <c r="B67" s="10">
        <v>194.44686</v>
      </c>
      <c r="C67" s="11">
        <f t="shared" si="2"/>
        <v>-0.03125878707</v>
      </c>
      <c r="D67" s="12">
        <f t="shared" si="3"/>
        <v>572799.2851</v>
      </c>
      <c r="I67" s="12">
        <v>150530.55808629535</v>
      </c>
    </row>
    <row r="68" ht="12.75" customHeight="1">
      <c r="A68" s="9">
        <v>39417.0</v>
      </c>
      <c r="B68" s="10">
        <v>187.67234</v>
      </c>
      <c r="C68" s="11">
        <f t="shared" si="2"/>
        <v>-0.03483995576</v>
      </c>
      <c r="D68" s="12">
        <f t="shared" si="3"/>
        <v>552842.9834</v>
      </c>
      <c r="I68" s="12">
        <v>152211.48265058876</v>
      </c>
    </row>
    <row r="69" ht="12.75" customHeight="1">
      <c r="A69" s="9">
        <v>39448.0</v>
      </c>
      <c r="B69" s="10">
        <v>180.06204</v>
      </c>
      <c r="C69" s="11">
        <f t="shared" si="2"/>
        <v>-0.04055099436</v>
      </c>
      <c r="D69" s="12">
        <f t="shared" si="3"/>
        <v>530424.6507</v>
      </c>
      <c r="I69" s="12">
        <v>153911.17753917226</v>
      </c>
    </row>
    <row r="70" ht="12.75" customHeight="1">
      <c r="A70" s="9">
        <v>39479.0</v>
      </c>
      <c r="B70" s="10">
        <v>172.72258</v>
      </c>
      <c r="C70" s="11">
        <f t="shared" si="2"/>
        <v>-0.04076072891</v>
      </c>
      <c r="D70" s="12">
        <f t="shared" si="3"/>
        <v>508804.1553</v>
      </c>
      <c r="I70" s="12">
        <v>155629.85235400026</v>
      </c>
    </row>
    <row r="71" ht="12.75" customHeight="1">
      <c r="A71" s="9">
        <v>39508.0</v>
      </c>
      <c r="B71" s="10">
        <v>166.96698</v>
      </c>
      <c r="C71" s="11">
        <f t="shared" si="2"/>
        <v>-0.03332280006</v>
      </c>
      <c r="D71" s="12">
        <f t="shared" si="3"/>
        <v>491849.3761</v>
      </c>
      <c r="I71" s="12">
        <v>157367.7190375824</v>
      </c>
    </row>
    <row r="72" ht="12.75" customHeight="1">
      <c r="A72" s="9">
        <v>39539.0</v>
      </c>
      <c r="B72" s="10">
        <v>161.32732</v>
      </c>
      <c r="C72" s="11">
        <f t="shared" si="2"/>
        <v>-0.03377709772</v>
      </c>
      <c r="D72" s="12">
        <f t="shared" si="3"/>
        <v>475236.1317</v>
      </c>
      <c r="I72" s="12">
        <v>159124.9918991196</v>
      </c>
    </row>
    <row r="73" ht="12.75" customHeight="1">
      <c r="A73" s="9">
        <v>39569.0</v>
      </c>
      <c r="B73" s="10">
        <v>157.32033</v>
      </c>
      <c r="C73" s="11">
        <f t="shared" si="2"/>
        <v>-0.02483764064</v>
      </c>
      <c r="D73" s="12">
        <f t="shared" si="3"/>
        <v>463432.3874</v>
      </c>
      <c r="I73" s="12">
        <v>160901.88764093225</v>
      </c>
    </row>
    <row r="74" ht="12.75" customHeight="1">
      <c r="A74" s="9">
        <v>39600.0</v>
      </c>
      <c r="B74" s="10">
        <v>153.18738</v>
      </c>
      <c r="C74" s="11">
        <f t="shared" si="2"/>
        <v>-0.02627092125</v>
      </c>
      <c r="D74" s="12">
        <f t="shared" si="3"/>
        <v>451257.5917</v>
      </c>
      <c r="I74" s="12">
        <v>162698.62538518332</v>
      </c>
    </row>
    <row r="75" ht="12.75" customHeight="1">
      <c r="A75" s="9">
        <v>39630.0</v>
      </c>
      <c r="B75" s="10">
        <v>149.09424</v>
      </c>
      <c r="C75" s="11">
        <f t="shared" si="2"/>
        <v>-0.02671982509</v>
      </c>
      <c r="D75" s="12">
        <f t="shared" si="3"/>
        <v>439200.0678</v>
      </c>
      <c r="I75" s="12">
        <v>164515.42670089987</v>
      </c>
    </row>
    <row r="76" ht="12.75" customHeight="1">
      <c r="A76" s="9">
        <v>39661.0</v>
      </c>
      <c r="B76" s="10">
        <v>144.83239</v>
      </c>
      <c r="C76" s="11">
        <f t="shared" si="2"/>
        <v>-0.02858494064</v>
      </c>
      <c r="D76" s="12">
        <f t="shared" si="3"/>
        <v>426645.5599</v>
      </c>
      <c r="I76" s="12">
        <v>166352.51563129647</v>
      </c>
    </row>
    <row r="77" ht="12.75" customHeight="1">
      <c r="A77" s="9">
        <v>39692.0</v>
      </c>
      <c r="B77" s="10">
        <v>139.79402</v>
      </c>
      <c r="C77" s="11">
        <f t="shared" si="2"/>
        <v>-0.03478759137</v>
      </c>
      <c r="D77" s="12">
        <f t="shared" si="3"/>
        <v>411803.5885</v>
      </c>
      <c r="I77" s="12">
        <v>168210.1187214036</v>
      </c>
    </row>
    <row r="78" ht="12.75" customHeight="1">
      <c r="A78" s="9">
        <v>39722.0</v>
      </c>
      <c r="B78" s="10">
        <v>135.1846</v>
      </c>
      <c r="C78" s="11">
        <f t="shared" si="2"/>
        <v>-0.03297294119</v>
      </c>
      <c r="D78" s="12">
        <f t="shared" si="3"/>
        <v>398225.213</v>
      </c>
      <c r="I78" s="12">
        <v>170088.4650460045</v>
      </c>
    </row>
    <row r="79" ht="12.75" customHeight="1">
      <c r="A79" s="9">
        <v>39753.0</v>
      </c>
      <c r="B79" s="10">
        <v>130.53973</v>
      </c>
      <c r="C79" s="11">
        <f t="shared" si="2"/>
        <v>-0.03435946106</v>
      </c>
      <c r="D79" s="12">
        <f t="shared" si="3"/>
        <v>384542.4093</v>
      </c>
      <c r="I79" s="12">
        <v>171987.78623788428</v>
      </c>
    </row>
    <row r="80" ht="12.75" customHeight="1">
      <c r="A80" s="9">
        <v>39783.0</v>
      </c>
      <c r="B80" s="10">
        <v>123.93068</v>
      </c>
      <c r="C80" s="11">
        <f t="shared" si="2"/>
        <v>-0.05062864769</v>
      </c>
      <c r="D80" s="12">
        <f t="shared" si="3"/>
        <v>365073.5471</v>
      </c>
      <c r="I80" s="12">
        <v>173908.31651639406</v>
      </c>
    </row>
    <row r="81" ht="12.75" customHeight="1">
      <c r="A81" s="9">
        <v>39814.0</v>
      </c>
      <c r="B81" s="10">
        <v>117.13355</v>
      </c>
      <c r="C81" s="11">
        <f t="shared" si="2"/>
        <v>-0.05484622533</v>
      </c>
      <c r="D81" s="12">
        <f t="shared" si="3"/>
        <v>345050.6411</v>
      </c>
      <c r="I81" s="12">
        <v>175850.2927163344</v>
      </c>
    </row>
    <row r="82" ht="12.75" customHeight="1">
      <c r="A82" s="9">
        <v>39845.0</v>
      </c>
      <c r="B82" s="10">
        <v>111.95129</v>
      </c>
      <c r="C82" s="11">
        <f t="shared" si="2"/>
        <v>-0.04424231998</v>
      </c>
      <c r="D82" s="12">
        <f t="shared" si="3"/>
        <v>329784.8002</v>
      </c>
      <c r="I82" s="12">
        <v>177813.95431716111</v>
      </c>
    </row>
    <row r="83" ht="12.75" customHeight="1">
      <c r="A83" s="9">
        <v>39873.0</v>
      </c>
      <c r="B83" s="10">
        <v>106.92147</v>
      </c>
      <c r="C83" s="11">
        <f t="shared" si="2"/>
        <v>-0.04492864709</v>
      </c>
      <c r="D83" s="12">
        <f t="shared" si="3"/>
        <v>314968.0153</v>
      </c>
      <c r="I83" s="12">
        <v>179799.5434725173</v>
      </c>
    </row>
    <row r="84" ht="12.75" customHeight="1">
      <c r="A84" s="9">
        <v>39904.0</v>
      </c>
      <c r="B84" s="10">
        <v>104.45183</v>
      </c>
      <c r="C84" s="11">
        <f t="shared" si="2"/>
        <v>-0.02309769965</v>
      </c>
      <c r="D84" s="12">
        <f t="shared" si="3"/>
        <v>307692.9787</v>
      </c>
      <c r="I84" s="12">
        <v>181807.3050400951</v>
      </c>
    </row>
    <row r="85" ht="12.75" customHeight="1">
      <c r="A85" s="9">
        <v>39934.0</v>
      </c>
      <c r="B85" s="17">
        <v>103.5574</v>
      </c>
      <c r="C85" s="11">
        <f t="shared" si="2"/>
        <v>-0.00856308597</v>
      </c>
      <c r="D85" s="12">
        <f t="shared" si="3"/>
        <v>305058.1773</v>
      </c>
      <c r="I85" s="12">
        <v>183837.48661183074</v>
      </c>
    </row>
    <row r="86" ht="12.75" customHeight="1">
      <c r="A86" s="9">
        <v>39965.0</v>
      </c>
      <c r="B86" s="10">
        <v>104.73399</v>
      </c>
      <c r="C86" s="11">
        <f t="shared" si="2"/>
        <v>0.01136171824</v>
      </c>
      <c r="D86" s="12">
        <f t="shared" si="3"/>
        <v>308524.1623</v>
      </c>
      <c r="I86" s="12">
        <v>185890.33854443725</v>
      </c>
    </row>
    <row r="87" ht="12.75" customHeight="1">
      <c r="A87" s="9">
        <v>39995.0</v>
      </c>
      <c r="B87" s="10">
        <v>106.66069</v>
      </c>
      <c r="C87" s="11">
        <f t="shared" si="2"/>
        <v>0.01839612909</v>
      </c>
      <c r="D87" s="12">
        <f t="shared" si="3"/>
        <v>314199.8127</v>
      </c>
      <c r="I87" s="12">
        <v>187966.11399027752</v>
      </c>
    </row>
    <row r="88" ht="12.75" customHeight="1">
      <c r="A88" s="9">
        <v>40026.0</v>
      </c>
      <c r="B88" s="10">
        <v>108.41092</v>
      </c>
      <c r="C88" s="11">
        <f t="shared" si="2"/>
        <v>0.01640932569</v>
      </c>
      <c r="D88" s="12">
        <f t="shared" si="3"/>
        <v>319355.6197</v>
      </c>
      <c r="I88" s="12">
        <v>190065.0689285825</v>
      </c>
    </row>
    <row r="89" ht="12.75" customHeight="1">
      <c r="A89" s="9">
        <v>40057.0</v>
      </c>
      <c r="B89" s="10">
        <v>109.26388</v>
      </c>
      <c r="C89" s="11">
        <f t="shared" si="2"/>
        <v>0.007867842096</v>
      </c>
      <c r="D89" s="12">
        <f t="shared" si="3"/>
        <v>321868.2593</v>
      </c>
      <c r="I89" s="12">
        <v>192187.46219701789</v>
      </c>
    </row>
    <row r="90" ht="12.75" customHeight="1">
      <c r="A90" s="9">
        <v>40087.0</v>
      </c>
      <c r="B90" s="10">
        <v>110.70864</v>
      </c>
      <c r="C90" s="11">
        <f t="shared" si="2"/>
        <v>0.01322266791</v>
      </c>
      <c r="D90" s="12">
        <f t="shared" si="3"/>
        <v>326124.2164</v>
      </c>
      <c r="I90" s="12">
        <v>194333.5555236033</v>
      </c>
    </row>
    <row r="91" ht="12.75" customHeight="1">
      <c r="A91" s="9">
        <v>40118.0</v>
      </c>
      <c r="B91" s="10">
        <v>111.9632</v>
      </c>
      <c r="C91" s="11">
        <f t="shared" si="2"/>
        <v>0.01133208754</v>
      </c>
      <c r="D91" s="12">
        <f t="shared" si="3"/>
        <v>329819.8846</v>
      </c>
      <c r="I91" s="12">
        <v>196503.61355898797</v>
      </c>
    </row>
    <row r="92" ht="12.75" customHeight="1">
      <c r="A92" s="9">
        <v>40148.0</v>
      </c>
      <c r="B92" s="10">
        <v>112.47654</v>
      </c>
      <c r="C92" s="11">
        <f t="shared" si="2"/>
        <v>0.004584899324</v>
      </c>
      <c r="D92" s="12">
        <f t="shared" si="3"/>
        <v>331332.0755</v>
      </c>
      <c r="I92" s="12">
        <v>198697.90390908663</v>
      </c>
    </row>
    <row r="93" ht="12.75" customHeight="1">
      <c r="A93" s="9">
        <v>40179.0</v>
      </c>
      <c r="B93" s="10">
        <v>111.76485</v>
      </c>
      <c r="C93" s="11">
        <f t="shared" si="2"/>
        <v>-0.006327452818</v>
      </c>
      <c r="D93" s="12">
        <f t="shared" si="3"/>
        <v>329235.5875</v>
      </c>
      <c r="I93" s="12">
        <v>200916.6971680801</v>
      </c>
    </row>
    <row r="94" ht="12.75" customHeight="1">
      <c r="A94" s="9">
        <v>40210.0</v>
      </c>
      <c r="B94" s="10">
        <v>110.11247</v>
      </c>
      <c r="C94" s="11">
        <f t="shared" si="2"/>
        <v>-0.01478443357</v>
      </c>
      <c r="D94" s="12">
        <f t="shared" si="3"/>
        <v>324368.0258</v>
      </c>
      <c r="I94" s="12">
        <v>203160.2669517842</v>
      </c>
    </row>
    <row r="95" ht="12.75" customHeight="1">
      <c r="A95" s="9">
        <v>40238.0</v>
      </c>
      <c r="B95" s="10">
        <v>109.51989</v>
      </c>
      <c r="C95" s="11">
        <f t="shared" si="2"/>
        <v>-0.005381588479</v>
      </c>
      <c r="D95" s="12">
        <f t="shared" si="3"/>
        <v>322622.4106</v>
      </c>
      <c r="I95" s="12">
        <v>205428.88993139137</v>
      </c>
    </row>
    <row r="96" ht="12.75" customHeight="1">
      <c r="A96" s="9">
        <v>40269.0</v>
      </c>
      <c r="B96" s="10">
        <v>110.06003</v>
      </c>
      <c r="C96" s="11">
        <f t="shared" si="2"/>
        <v>0.004931889541</v>
      </c>
      <c r="D96" s="12">
        <f t="shared" si="3"/>
        <v>324213.5487</v>
      </c>
      <c r="I96" s="12">
        <v>207722.84586758903</v>
      </c>
    </row>
    <row r="97" ht="12.75" customHeight="1">
      <c r="A97" s="9">
        <v>40299.0</v>
      </c>
      <c r="B97" s="10">
        <v>111.00026</v>
      </c>
      <c r="C97" s="11">
        <f t="shared" si="2"/>
        <v>0.00854288337</v>
      </c>
      <c r="D97" s="12">
        <f t="shared" si="3"/>
        <v>326983.2672</v>
      </c>
      <c r="I97" s="12">
        <v>210042.41764505894</v>
      </c>
    </row>
    <row r="98" ht="12.75" customHeight="1">
      <c r="A98" s="9">
        <v>40330.0</v>
      </c>
      <c r="B98" s="10">
        <v>110.98083</v>
      </c>
      <c r="C98" s="11">
        <f t="shared" si="2"/>
        <v>-0.000175044635</v>
      </c>
      <c r="D98" s="12">
        <f t="shared" si="3"/>
        <v>326926.0305</v>
      </c>
      <c r="I98" s="12">
        <v>212387.8913073618</v>
      </c>
    </row>
    <row r="99" ht="12.75" customHeight="1">
      <c r="A99" s="9">
        <v>40360.0</v>
      </c>
      <c r="B99" s="10">
        <v>110.30218</v>
      </c>
      <c r="C99" s="11">
        <f t="shared" si="2"/>
        <v>-0.006115020044</v>
      </c>
      <c r="D99" s="12">
        <f t="shared" si="3"/>
        <v>324926.8713</v>
      </c>
      <c r="I99" s="12">
        <v>214759.55609221142</v>
      </c>
    </row>
    <row r="100" ht="12.75" customHeight="1">
      <c r="A100" s="9">
        <v>40391.0</v>
      </c>
      <c r="B100" s="10">
        <v>108.84211</v>
      </c>
      <c r="C100" s="11">
        <f t="shared" si="2"/>
        <v>-0.01323700039</v>
      </c>
      <c r="D100" s="12">
        <f t="shared" si="3"/>
        <v>320625.8142</v>
      </c>
      <c r="I100" s="12">
        <v>217157.7044671427</v>
      </c>
    </row>
    <row r="101" ht="12.75" customHeight="1">
      <c r="A101" s="9">
        <v>40422.0</v>
      </c>
      <c r="B101" s="10">
        <v>107.15868</v>
      </c>
      <c r="C101" s="11">
        <f t="shared" si="2"/>
        <v>-0.01546671596</v>
      </c>
      <c r="D101" s="12">
        <f t="shared" si="3"/>
        <v>315666.7858</v>
      </c>
      <c r="I101" s="12">
        <v>219582.63216557808</v>
      </c>
    </row>
    <row r="102" ht="12.75" customHeight="1">
      <c r="A102" s="9">
        <v>40452.0</v>
      </c>
      <c r="B102" s="10">
        <v>105.97354</v>
      </c>
      <c r="C102" s="11">
        <f t="shared" si="2"/>
        <v>-0.01105967337</v>
      </c>
      <c r="D102" s="12">
        <f t="shared" si="3"/>
        <v>312175.6142</v>
      </c>
      <c r="I102" s="12">
        <v>222034.63822329647</v>
      </c>
    </row>
    <row r="103" ht="12.75" customHeight="1">
      <c r="A103" s="9">
        <v>40483.0</v>
      </c>
      <c r="B103" s="10">
        <v>104.84861</v>
      </c>
      <c r="C103" s="11">
        <f t="shared" si="2"/>
        <v>-0.01061519696</v>
      </c>
      <c r="D103" s="12">
        <f t="shared" si="3"/>
        <v>308861.8086</v>
      </c>
      <c r="I103" s="12">
        <v>224514.02501530971</v>
      </c>
    </row>
    <row r="104" ht="12.75" customHeight="1">
      <c r="A104" s="9">
        <v>40513.0</v>
      </c>
      <c r="B104" s="10">
        <v>103.10382</v>
      </c>
      <c r="C104" s="11">
        <f t="shared" si="2"/>
        <v>-0.01664104083</v>
      </c>
      <c r="D104" s="12">
        <f t="shared" si="3"/>
        <v>303722.0266</v>
      </c>
      <c r="I104" s="12">
        <v>227021.09829315057</v>
      </c>
    </row>
    <row r="105" ht="12.75" customHeight="1">
      <c r="A105" s="9">
        <v>40544.0</v>
      </c>
      <c r="B105" s="10">
        <v>101.53842</v>
      </c>
      <c r="C105" s="11">
        <f t="shared" si="2"/>
        <v>-0.01518275463</v>
      </c>
      <c r="D105" s="12">
        <f t="shared" si="3"/>
        <v>299110.6896</v>
      </c>
      <c r="I105" s="12">
        <v>229556.16722257726</v>
      </c>
    </row>
    <row r="106" ht="12.75" customHeight="1">
      <c r="A106" s="9">
        <v>40575.0</v>
      </c>
      <c r="B106" s="10">
        <v>100.8131</v>
      </c>
      <c r="C106" s="11">
        <f t="shared" si="2"/>
        <v>-0.007143305953</v>
      </c>
      <c r="D106" s="12">
        <f t="shared" si="3"/>
        <v>296974.0505</v>
      </c>
      <c r="I106" s="12">
        <v>232119.54442169899</v>
      </c>
    </row>
    <row r="107" ht="12.75" customHeight="1">
      <c r="A107" s="9">
        <v>40603.0</v>
      </c>
      <c r="B107" s="10">
        <v>100.27059</v>
      </c>
      <c r="C107" s="11">
        <f t="shared" si="2"/>
        <v>-0.00538134429</v>
      </c>
      <c r="D107" s="12">
        <f t="shared" si="3"/>
        <v>295375.9308</v>
      </c>
      <c r="I107" s="12">
        <v>234711.54599952715</v>
      </c>
    </row>
    <row r="108" ht="12.75" customHeight="1">
      <c r="A108" s="9">
        <v>40634.0</v>
      </c>
      <c r="B108" s="10">
        <v>100.36054</v>
      </c>
      <c r="C108" s="11">
        <f t="shared" si="2"/>
        <v>0.0008970726112</v>
      </c>
      <c r="D108" s="12">
        <f t="shared" si="3"/>
        <v>295640.9045</v>
      </c>
      <c r="I108" s="12">
        <v>237332.4915949571</v>
      </c>
    </row>
    <row r="109" ht="12.75" customHeight="1">
      <c r="A109" s="9">
        <v>40664.0</v>
      </c>
      <c r="B109" s="10">
        <v>100.39997</v>
      </c>
      <c r="C109" s="11">
        <f t="shared" si="2"/>
        <v>0.0003928834978</v>
      </c>
      <c r="D109" s="12">
        <f t="shared" si="3"/>
        <v>295757.0569</v>
      </c>
      <c r="I109" s="12">
        <v>239982.7044161852</v>
      </c>
    </row>
    <row r="110" ht="12.75" customHeight="1">
      <c r="A110" s="9">
        <v>40695.0</v>
      </c>
      <c r="B110" s="10">
        <v>100.68585</v>
      </c>
      <c r="C110" s="11">
        <f t="shared" si="2"/>
        <v>0.002847411209</v>
      </c>
      <c r="D110" s="12">
        <f t="shared" si="3"/>
        <v>296599.1989</v>
      </c>
      <c r="I110" s="12">
        <v>242662.51128056605</v>
      </c>
    </row>
    <row r="111" ht="12.75" customHeight="1">
      <c r="A111" s="9">
        <v>40725.0</v>
      </c>
      <c r="B111" s="10">
        <v>100.54022</v>
      </c>
      <c r="C111" s="11">
        <f t="shared" si="2"/>
        <v>-0.001446380003</v>
      </c>
      <c r="D111" s="12">
        <f t="shared" si="3"/>
        <v>296170.2037</v>
      </c>
      <c r="I111" s="12">
        <v>245372.2426549146</v>
      </c>
    </row>
    <row r="112" ht="12.75" customHeight="1">
      <c r="A112" s="9">
        <v>40756.0</v>
      </c>
      <c r="B112" s="10">
        <v>100.42685</v>
      </c>
      <c r="C112" s="11">
        <f t="shared" si="2"/>
        <v>-0.001127608434</v>
      </c>
      <c r="D112" s="12">
        <f t="shared" si="3"/>
        <v>295836.2397</v>
      </c>
      <c r="I112" s="12">
        <v>248112.23269625864</v>
      </c>
    </row>
    <row r="113" ht="12.75" customHeight="1">
      <c r="A113" s="9">
        <v>40787.0</v>
      </c>
      <c r="B113" s="10">
        <v>100.22416</v>
      </c>
      <c r="C113" s="11">
        <f t="shared" si="2"/>
        <v>-0.002018284951</v>
      </c>
      <c r="D113" s="12">
        <f t="shared" si="3"/>
        <v>295239.1579</v>
      </c>
      <c r="I113" s="12">
        <v>250882.8192930461</v>
      </c>
    </row>
    <row r="114" ht="12.75" customHeight="1">
      <c r="A114" s="9">
        <v>40817.0</v>
      </c>
      <c r="B114" s="10">
        <v>100.53651</v>
      </c>
      <c r="C114" s="11">
        <f t="shared" si="2"/>
        <v>0.003116514022</v>
      </c>
      <c r="D114" s="12">
        <f t="shared" si="3"/>
        <v>296159.2749</v>
      </c>
      <c r="I114" s="12">
        <v>253684.34410681255</v>
      </c>
    </row>
    <row r="115" ht="12.75" customHeight="1">
      <c r="A115" s="9">
        <v>40848.0</v>
      </c>
      <c r="B115" s="10">
        <v>101.12044</v>
      </c>
      <c r="C115" s="11">
        <f t="shared" si="2"/>
        <v>0.005808138755</v>
      </c>
      <c r="D115" s="12">
        <f t="shared" si="3"/>
        <v>297879.409</v>
      </c>
      <c r="I115" s="12">
        <v>256517.15261431405</v>
      </c>
    </row>
    <row r="116" ht="12.75" customHeight="1">
      <c r="A116" s="9">
        <v>40878.0</v>
      </c>
      <c r="B116" s="10">
        <v>101.91071</v>
      </c>
      <c r="C116" s="11">
        <f t="shared" si="2"/>
        <v>0.007815136089</v>
      </c>
      <c r="D116" s="12">
        <f t="shared" si="3"/>
        <v>300207.3771</v>
      </c>
      <c r="I116" s="12">
        <v>259381.59415013043</v>
      </c>
    </row>
    <row r="117" ht="12.75" customHeight="1">
      <c r="A117" s="9">
        <v>40909.0</v>
      </c>
      <c r="B117" s="10">
        <v>102.83891</v>
      </c>
      <c r="C117" s="11">
        <f t="shared" si="2"/>
        <v>0.009107973048</v>
      </c>
      <c r="D117" s="12">
        <f t="shared" si="3"/>
        <v>302941.6578</v>
      </c>
      <c r="I117" s="12">
        <v>262278.0219497443</v>
      </c>
    </row>
    <row r="118" ht="12.75" customHeight="1">
      <c r="A118" s="9">
        <v>40940.0</v>
      </c>
      <c r="B118" s="10">
        <v>104.11772</v>
      </c>
      <c r="C118" s="11">
        <f t="shared" si="2"/>
        <v>0.01243507929</v>
      </c>
      <c r="D118" s="12">
        <f t="shared" si="3"/>
        <v>306708.7614</v>
      </c>
      <c r="I118" s="12">
        <v>265206.7931931013</v>
      </c>
    </row>
    <row r="119" ht="12.75" customHeight="1">
      <c r="A119" s="9">
        <v>40969.0</v>
      </c>
      <c r="B119" s="10">
        <v>106.38024</v>
      </c>
      <c r="C119" s="11">
        <f t="shared" si="2"/>
        <v>0.02173040286</v>
      </c>
      <c r="D119" s="12">
        <f t="shared" si="3"/>
        <v>313373.6663</v>
      </c>
      <c r="I119" s="12">
        <v>268168.2690486562</v>
      </c>
    </row>
    <row r="120" ht="12.75" customHeight="1">
      <c r="A120" s="9">
        <v>41000.0</v>
      </c>
      <c r="B120" s="10">
        <v>109.01014</v>
      </c>
      <c r="C120" s="11">
        <f t="shared" si="2"/>
        <v>0.02472169644</v>
      </c>
      <c r="D120" s="12">
        <f t="shared" si="3"/>
        <v>321120.795</v>
      </c>
      <c r="I120" s="12">
        <v>271162.81471791177</v>
      </c>
    </row>
    <row r="121" ht="12.75" customHeight="1">
      <c r="A121" s="9">
        <v>41030.0</v>
      </c>
      <c r="B121" s="10">
        <v>111.91893</v>
      </c>
      <c r="C121" s="11">
        <f t="shared" si="2"/>
        <v>0.02668366447</v>
      </c>
      <c r="D121" s="12">
        <f t="shared" si="3"/>
        <v>329689.4745</v>
      </c>
      <c r="I121" s="12">
        <v>274190.799480454</v>
      </c>
    </row>
    <row r="122" ht="12.75" customHeight="1">
      <c r="A122" s="9">
        <v>41061.0</v>
      </c>
      <c r="B122" s="10">
        <v>114.68202</v>
      </c>
      <c r="C122" s="11">
        <f t="shared" si="2"/>
        <v>0.0246883168</v>
      </c>
      <c r="D122" s="12">
        <f t="shared" si="3"/>
        <v>337828.9527</v>
      </c>
      <c r="I122" s="12">
        <v>277252.59673949116</v>
      </c>
    </row>
    <row r="123" ht="12.75" customHeight="1">
      <c r="A123" s="9">
        <v>41091.0</v>
      </c>
      <c r="B123" s="10">
        <v>117.21899</v>
      </c>
      <c r="C123" s="11">
        <f t="shared" si="2"/>
        <v>0.02212177637</v>
      </c>
      <c r="D123" s="12">
        <f t="shared" si="3"/>
        <v>345302.3293</v>
      </c>
      <c r="I123" s="12">
        <v>280348.58406790043</v>
      </c>
    </row>
    <row r="124" ht="12.75" customHeight="1">
      <c r="A124" s="9">
        <v>41122.0</v>
      </c>
      <c r="B124" s="10">
        <v>119.2763</v>
      </c>
      <c r="C124" s="11">
        <f t="shared" si="2"/>
        <v>0.01755099579</v>
      </c>
      <c r="D124" s="12">
        <f t="shared" si="3"/>
        <v>351362.729</v>
      </c>
      <c r="I124" s="12">
        <v>283479.14325478964</v>
      </c>
    </row>
    <row r="125" ht="12.75" customHeight="1">
      <c r="A125" s="9">
        <v>41153.0</v>
      </c>
      <c r="B125" s="10">
        <v>120.6493</v>
      </c>
      <c r="C125" s="11">
        <f t="shared" si="2"/>
        <v>0.01151108812</v>
      </c>
      <c r="D125" s="12">
        <f t="shared" si="3"/>
        <v>355407.2963</v>
      </c>
      <c r="I125" s="12">
        <v>286644.66035257827</v>
      </c>
    </row>
    <row r="126" ht="12.75" customHeight="1">
      <c r="A126" s="9">
        <v>41183.0</v>
      </c>
      <c r="B126" s="10">
        <v>122.3898</v>
      </c>
      <c r="C126" s="11">
        <f t="shared" si="2"/>
        <v>0.01442610939</v>
      </c>
      <c r="D126" s="12">
        <f t="shared" si="3"/>
        <v>360534.4409</v>
      </c>
      <c r="I126" s="12">
        <v>289845.5257246044</v>
      </c>
    </row>
    <row r="127" ht="12.75" customHeight="1">
      <c r="A127" s="9">
        <v>41214.0</v>
      </c>
      <c r="B127" s="10">
        <v>124.15623</v>
      </c>
      <c r="C127" s="11">
        <f t="shared" si="2"/>
        <v>0.01443282038</v>
      </c>
      <c r="D127" s="12">
        <f t="shared" si="3"/>
        <v>365737.9697</v>
      </c>
      <c r="I127" s="12">
        <v>293082.1340932635</v>
      </c>
    </row>
    <row r="128" ht="12.75" customHeight="1">
      <c r="A128" s="9">
        <v>41244.0</v>
      </c>
      <c r="B128" s="10">
        <v>125.32666</v>
      </c>
      <c r="C128" s="11">
        <f t="shared" si="2"/>
        <v>0.00942707426</v>
      </c>
      <c r="D128" s="12">
        <f t="shared" si="3"/>
        <v>369185.8087</v>
      </c>
      <c r="I128" s="12">
        <v>296354.88458868436</v>
      </c>
    </row>
    <row r="129" ht="12.75" customHeight="1">
      <c r="A129" s="9">
        <v>41275.0</v>
      </c>
      <c r="B129" s="10">
        <v>126.69267</v>
      </c>
      <c r="C129" s="11">
        <f t="shared" si="2"/>
        <v>0.0108995963</v>
      </c>
      <c r="D129" s="12">
        <f t="shared" si="3"/>
        <v>373209.785</v>
      </c>
      <c r="I129" s="12">
        <v>299664.18079794897</v>
      </c>
    </row>
    <row r="130" ht="12.75" customHeight="1">
      <c r="A130" s="9">
        <v>41306.0</v>
      </c>
      <c r="B130" s="10">
        <v>128.1002</v>
      </c>
      <c r="C130" s="11">
        <f t="shared" si="2"/>
        <v>0.01110979822</v>
      </c>
      <c r="D130" s="12">
        <f t="shared" si="3"/>
        <v>377356.0704</v>
      </c>
      <c r="I130" s="12">
        <v>303010.4308148616</v>
      </c>
    </row>
    <row r="131" ht="12.75" customHeight="1">
      <c r="A131" s="9">
        <v>41334.0</v>
      </c>
      <c r="B131" s="10">
        <v>130.2859</v>
      </c>
      <c r="C131" s="11">
        <f t="shared" si="2"/>
        <v>0.01706242457</v>
      </c>
      <c r="D131" s="12">
        <f t="shared" si="3"/>
        <v>383794.6799</v>
      </c>
      <c r="I131" s="12">
        <v>306394.0472902741</v>
      </c>
    </row>
    <row r="132" ht="12.75" customHeight="1">
      <c r="A132" s="9">
        <v>41365.0</v>
      </c>
      <c r="B132" s="10">
        <v>132.46514</v>
      </c>
      <c r="C132" s="11">
        <f t="shared" si="2"/>
        <v>0.01672659896</v>
      </c>
      <c r="D132" s="12">
        <f t="shared" si="3"/>
        <v>390214.2596</v>
      </c>
      <c r="I132" s="12">
        <v>309815.4474829729</v>
      </c>
    </row>
    <row r="133" ht="12.75" customHeight="1">
      <c r="A133" s="9">
        <v>41395.0</v>
      </c>
      <c r="B133" s="10">
        <v>134.96545</v>
      </c>
      <c r="C133" s="11">
        <f t="shared" si="2"/>
        <v>0.01887523012</v>
      </c>
      <c r="D133" s="12">
        <f t="shared" si="3"/>
        <v>397579.6435</v>
      </c>
      <c r="I133" s="12">
        <v>313275.05331113393</v>
      </c>
    </row>
    <row r="134" ht="12.75" customHeight="1">
      <c r="A134" s="9">
        <v>41426.0</v>
      </c>
      <c r="B134" s="10">
        <v>137.35564</v>
      </c>
      <c r="C134" s="11">
        <f t="shared" si="2"/>
        <v>0.01770964347</v>
      </c>
      <c r="D134" s="12">
        <f t="shared" si="3"/>
        <v>404620.6372</v>
      </c>
      <c r="I134" s="12">
        <v>316773.29140435305</v>
      </c>
    </row>
    <row r="135" ht="12.75" customHeight="1">
      <c r="A135" s="9">
        <v>41456.0</v>
      </c>
      <c r="B135" s="10">
        <v>139.36468</v>
      </c>
      <c r="C135" s="11">
        <f t="shared" si="2"/>
        <v>0.01462655629</v>
      </c>
      <c r="D135" s="12">
        <f t="shared" si="3"/>
        <v>410538.8438</v>
      </c>
      <c r="I135" s="12">
        <v>320310.5931562565</v>
      </c>
    </row>
    <row r="136" ht="12.75" customHeight="1">
      <c r="A136" s="9">
        <v>41487.0</v>
      </c>
      <c r="B136" s="10">
        <v>141.46975</v>
      </c>
      <c r="C136" s="11">
        <f t="shared" si="2"/>
        <v>0.01510475969</v>
      </c>
      <c r="D136" s="12">
        <f t="shared" si="3"/>
        <v>416739.9343</v>
      </c>
      <c r="I136" s="12">
        <v>323887.39477769926</v>
      </c>
    </row>
    <row r="137" ht="12.75" customHeight="1">
      <c r="A137" s="9">
        <v>41518.0</v>
      </c>
      <c r="B137" s="10">
        <v>143.1364</v>
      </c>
      <c r="C137" s="11">
        <f t="shared" si="2"/>
        <v>0.01178096377</v>
      </c>
      <c r="D137" s="12">
        <f t="shared" si="3"/>
        <v>421649.5324</v>
      </c>
      <c r="I137" s="12">
        <v>327504.1373505576</v>
      </c>
    </row>
    <row r="138" ht="12.75" customHeight="1">
      <c r="A138" s="9">
        <v>41548.0</v>
      </c>
      <c r="B138" s="10">
        <v>144.49399</v>
      </c>
      <c r="C138" s="11">
        <f t="shared" si="2"/>
        <v>0.009484589524</v>
      </c>
      <c r="D138" s="12">
        <f t="shared" si="3"/>
        <v>425648.7051</v>
      </c>
      <c r="I138" s="12">
        <v>331161.26688212215</v>
      </c>
    </row>
    <row r="139" ht="12.75" customHeight="1">
      <c r="A139" s="9">
        <v>41579.0</v>
      </c>
      <c r="B139" s="10">
        <v>144.8553</v>
      </c>
      <c r="C139" s="11">
        <f t="shared" si="2"/>
        <v>0.002500519226</v>
      </c>
      <c r="D139" s="12">
        <f t="shared" si="3"/>
        <v>426713.0479</v>
      </c>
      <c r="I139" s="12">
        <v>334859.2343600981</v>
      </c>
    </row>
    <row r="140" ht="12.75" customHeight="1">
      <c r="A140" s="9">
        <v>41609.0</v>
      </c>
      <c r="B140" s="10">
        <v>144.47524</v>
      </c>
      <c r="C140" s="11">
        <f t="shared" si="2"/>
        <v>-0.002623721742</v>
      </c>
      <c r="D140" s="12">
        <f t="shared" si="3"/>
        <v>425593.4716</v>
      </c>
      <c r="I140" s="12">
        <v>338598.49580822006</v>
      </c>
    </row>
    <row r="141" ht="12.75" customHeight="1">
      <c r="A141" s="9">
        <v>41640.0</v>
      </c>
      <c r="B141" s="10">
        <v>144.17831</v>
      </c>
      <c r="C141" s="11">
        <f t="shared" si="2"/>
        <v>-0.002055231056</v>
      </c>
      <c r="D141" s="12">
        <f t="shared" si="3"/>
        <v>424718.7787</v>
      </c>
      <c r="I141" s="12">
        <v>342379.51234248787</v>
      </c>
    </row>
    <row r="142" ht="12.75" customHeight="1">
      <c r="A142" s="9">
        <v>41671.0</v>
      </c>
      <c r="B142" s="10">
        <v>144.09769</v>
      </c>
      <c r="C142" s="11">
        <f t="shared" si="2"/>
        <v>-0.0005591687127</v>
      </c>
      <c r="D142" s="12">
        <f t="shared" si="3"/>
        <v>424481.2892</v>
      </c>
      <c r="I142" s="12">
        <v>346202.75022802973</v>
      </c>
    </row>
    <row r="143" ht="12.75" customHeight="1">
      <c r="A143" s="9">
        <v>41699.0</v>
      </c>
      <c r="B143" s="10">
        <v>144.722021768482</v>
      </c>
      <c r="C143" s="11">
        <f t="shared" si="2"/>
        <v>0.004332697967</v>
      </c>
      <c r="D143" s="12">
        <f t="shared" si="3"/>
        <v>426320.4385</v>
      </c>
      <c r="I143" s="12">
        <v>350068.68093660136</v>
      </c>
    </row>
    <row r="144" ht="12.75" customHeight="1">
      <c r="A144" s="9">
        <v>41730.0</v>
      </c>
      <c r="B144" s="10">
        <v>145.378551697693</v>
      </c>
      <c r="C144" s="11">
        <f t="shared" si="2"/>
        <v>0.00453648948</v>
      </c>
      <c r="D144" s="12">
        <f t="shared" si="3"/>
        <v>428254.4366</v>
      </c>
      <c r="I144" s="12">
        <v>353977.78120472626</v>
      </c>
    </row>
    <row r="145" ht="12.75" customHeight="1">
      <c r="A145" s="9">
        <v>41760.0</v>
      </c>
      <c r="B145" s="10">
        <v>145.965571697498</v>
      </c>
      <c r="C145" s="11">
        <f t="shared" si="2"/>
        <v>0.004037872114</v>
      </c>
      <c r="D145" s="12">
        <f t="shared" si="3"/>
        <v>429983.6733</v>
      </c>
      <c r="I145" s="12">
        <v>357930.5330924858</v>
      </c>
    </row>
    <row r="146" ht="12.75" customHeight="1">
      <c r="A146" s="9">
        <v>41791.0</v>
      </c>
      <c r="B146" s="10">
        <v>146.837002619044</v>
      </c>
      <c r="C146" s="11">
        <f t="shared" si="2"/>
        <v>0.005970112756</v>
      </c>
      <c r="D146" s="12">
        <f t="shared" si="3"/>
        <v>432550.7243</v>
      </c>
      <c r="I146" s="12">
        <v>361927.4240429657</v>
      </c>
    </row>
    <row r="147" ht="12.75" customHeight="1">
      <c r="A147" s="9">
        <v>41821.0</v>
      </c>
      <c r="B147" s="10">
        <v>147.252813846341</v>
      </c>
      <c r="C147" s="11">
        <f t="shared" si="2"/>
        <v>0.002831787764</v>
      </c>
      <c r="D147" s="12">
        <f t="shared" si="3"/>
        <v>433775.6162</v>
      </c>
      <c r="I147" s="12">
        <v>365968.9469423659</v>
      </c>
    </row>
    <row r="148" ht="12.75" customHeight="1">
      <c r="A148" s="9">
        <v>41852.0</v>
      </c>
      <c r="B148" s="10">
        <v>147.579132310994</v>
      </c>
      <c r="C148" s="11">
        <f t="shared" si="2"/>
        <v>0.002216042303</v>
      </c>
      <c r="D148" s="12">
        <f t="shared" si="3"/>
        <v>434736.8813</v>
      </c>
      <c r="I148" s="12">
        <v>370055.6001807825</v>
      </c>
    </row>
    <row r="149" ht="12.75" customHeight="1">
      <c r="A149" s="9">
        <v>41883.0</v>
      </c>
      <c r="B149" s="10">
        <v>147.419278892125</v>
      </c>
      <c r="C149" s="11">
        <f t="shared" si="2"/>
        <v>-0.001083170882</v>
      </c>
      <c r="D149" s="12">
        <f t="shared" si="3"/>
        <v>434265.9869</v>
      </c>
      <c r="I149" s="12">
        <v>374187.8877136675</v>
      </c>
    </row>
    <row r="150" ht="12.75" customHeight="1">
      <c r="A150" s="9">
        <v>41913.0</v>
      </c>
      <c r="B150" s="10">
        <v>147.558224774691</v>
      </c>
      <c r="C150" s="11">
        <f t="shared" si="2"/>
        <v>0.0009425217896</v>
      </c>
      <c r="D150" s="12">
        <f t="shared" si="3"/>
        <v>434675.2921</v>
      </c>
      <c r="I150" s="12">
        <v>378366.31912397547</v>
      </c>
    </row>
    <row r="151" ht="12.75" customHeight="1">
      <c r="A151" s="9">
        <v>41944.0</v>
      </c>
      <c r="B151" s="10">
        <v>147.755195774594</v>
      </c>
      <c r="C151" s="11">
        <f t="shared" si="2"/>
        <v>0.001334869677</v>
      </c>
      <c r="D151" s="12">
        <f t="shared" si="3"/>
        <v>435255.527</v>
      </c>
      <c r="I151" s="12">
        <v>382591.40968500404</v>
      </c>
    </row>
    <row r="152" ht="12.75" customHeight="1">
      <c r="A152" s="9">
        <v>41974.0</v>
      </c>
      <c r="B152" s="10">
        <v>147.900577590494</v>
      </c>
      <c r="C152" s="11">
        <f t="shared" si="2"/>
        <v>0.0009839370801</v>
      </c>
      <c r="D152" s="12">
        <f t="shared" si="3"/>
        <v>435683.791</v>
      </c>
      <c r="E152" s="4">
        <v>705000.0</v>
      </c>
      <c r="F152" s="11">
        <f>(E152-D152)/D152</f>
        <v>0.6181460374</v>
      </c>
      <c r="I152" s="12">
        <v>386863.68042393593</v>
      </c>
    </row>
    <row r="153" ht="12.75" customHeight="1">
      <c r="A153" s="9">
        <v>42005.0</v>
      </c>
      <c r="B153" s="10">
        <v>147.846112579958</v>
      </c>
      <c r="C153" s="11">
        <f t="shared" si="2"/>
        <v>-0.0003682542112</v>
      </c>
      <c r="D153" s="12">
        <f t="shared" si="3"/>
        <v>435523.3486</v>
      </c>
      <c r="I153" s="12">
        <v>391183.65818609076</v>
      </c>
    </row>
    <row r="154" ht="12.75" customHeight="1">
      <c r="A154" s="9">
        <v>42036.0</v>
      </c>
      <c r="B154" s="10">
        <v>148.266769251316</v>
      </c>
      <c r="C154" s="11">
        <f t="shared" si="2"/>
        <v>0.002845233223</v>
      </c>
      <c r="D154" s="12">
        <f t="shared" si="3"/>
        <v>436762.5141</v>
      </c>
      <c r="I154" s="12">
        <v>395551.8756998942</v>
      </c>
    </row>
    <row r="155" ht="12.75" customHeight="1">
      <c r="A155" s="9">
        <v>42064.0</v>
      </c>
      <c r="B155" s="10">
        <v>149.231280783398</v>
      </c>
      <c r="C155" s="11">
        <f t="shared" si="2"/>
        <v>0.006505244142</v>
      </c>
      <c r="D155" s="12">
        <f t="shared" si="3"/>
        <v>439603.7609</v>
      </c>
      <c r="I155" s="12">
        <v>399968.87164257263</v>
      </c>
    </row>
    <row r="156" ht="12.75" customHeight="1">
      <c r="A156" s="9">
        <v>42095.0</v>
      </c>
      <c r="B156" s="10">
        <v>150.457695964617</v>
      </c>
      <c r="C156" s="11">
        <f t="shared" si="2"/>
        <v>0.008218217888</v>
      </c>
      <c r="D156" s="12">
        <f t="shared" si="3"/>
        <v>443216.5204</v>
      </c>
      <c r="I156" s="12">
        <v>404435.1907065815</v>
      </c>
    </row>
    <row r="157" ht="12.75" customHeight="1">
      <c r="A157" s="9">
        <v>42125.0</v>
      </c>
      <c r="B157" s="10">
        <v>151.513623641718</v>
      </c>
      <c r="C157" s="11">
        <f t="shared" si="2"/>
        <v>0.007018103463</v>
      </c>
      <c r="D157" s="12">
        <f t="shared" si="3"/>
        <v>446327.0598</v>
      </c>
      <c r="I157" s="12">
        <v>408951.3836667754</v>
      </c>
    </row>
    <row r="158" ht="12.75" customHeight="1">
      <c r="A158" s="9">
        <v>42156.0</v>
      </c>
      <c r="B158" s="10">
        <v>152.88107453443</v>
      </c>
      <c r="C158" s="11">
        <f t="shared" si="2"/>
        <v>0.009025266902</v>
      </c>
      <c r="D158" s="12">
        <f t="shared" si="3"/>
        <v>450355.2806</v>
      </c>
      <c r="I158" s="12">
        <v>413518.0074483281</v>
      </c>
    </row>
    <row r="159" ht="12.75" customHeight="1">
      <c r="A159" s="9">
        <v>42186.0</v>
      </c>
      <c r="B159" s="10">
        <v>153.954109218236</v>
      </c>
      <c r="C159" s="11">
        <f t="shared" si="2"/>
        <v>0.007018754199</v>
      </c>
      <c r="D159" s="12">
        <f t="shared" si="3"/>
        <v>453516.2137</v>
      </c>
      <c r="I159" s="12">
        <v>418135.6251954109</v>
      </c>
    </row>
    <row r="160" ht="12.75" customHeight="1">
      <c r="A160" s="9">
        <v>42217.0</v>
      </c>
      <c r="B160" s="10">
        <v>154.821258764591</v>
      </c>
      <c r="C160" s="11">
        <f t="shared" si="2"/>
        <v>0.005632519656</v>
      </c>
      <c r="D160" s="12">
        <f t="shared" si="3"/>
        <v>456070.6526</v>
      </c>
      <c r="I160" s="12">
        <v>422804.8063406387</v>
      </c>
    </row>
    <row r="161" ht="12.75" customHeight="1">
      <c r="A161" s="9">
        <v>42248.0</v>
      </c>
      <c r="B161" s="10">
        <v>155.096626090355</v>
      </c>
      <c r="C161" s="11">
        <f t="shared" si="2"/>
        <v>0.001778614436</v>
      </c>
      <c r="D161" s="12">
        <f t="shared" si="3"/>
        <v>456881.8265</v>
      </c>
      <c r="I161" s="12">
        <v>427526.12667529046</v>
      </c>
    </row>
    <row r="162" ht="12.75" customHeight="1">
      <c r="A162" s="9">
        <v>42278.0</v>
      </c>
      <c r="B162" s="10">
        <v>155.892971123013</v>
      </c>
      <c r="C162" s="11">
        <f t="shared" si="2"/>
        <v>0.005134509065</v>
      </c>
      <c r="D162" s="12">
        <f t="shared" si="3"/>
        <v>459227.6904</v>
      </c>
      <c r="I162" s="12">
        <v>432300.1684203143</v>
      </c>
    </row>
    <row r="163" ht="12.75" customHeight="1">
      <c r="A163" s="9">
        <v>42309.0</v>
      </c>
      <c r="B163" s="10">
        <v>156.34045343029</v>
      </c>
      <c r="C163" s="11">
        <f t="shared" si="2"/>
        <v>0.002870445691</v>
      </c>
      <c r="D163" s="12">
        <f t="shared" si="3"/>
        <v>460545.8785</v>
      </c>
      <c r="I163" s="12">
        <v>437127.5202981258</v>
      </c>
    </row>
    <row r="164" ht="12.75" customHeight="1">
      <c r="A164" s="9">
        <v>42339.0</v>
      </c>
      <c r="B164" s="10">
        <v>157.119367810171</v>
      </c>
      <c r="C164" s="11">
        <f t="shared" si="2"/>
        <v>0.004982167845</v>
      </c>
      <c r="D164" s="12">
        <f t="shared" si="3"/>
        <v>462840.3954</v>
      </c>
      <c r="I164" s="12">
        <v>442008.77760520735</v>
      </c>
    </row>
    <row r="165" ht="12.75" customHeight="1">
      <c r="A165" s="9">
        <v>42370.0</v>
      </c>
      <c r="B165" s="10">
        <v>156.708707178947</v>
      </c>
      <c r="C165" s="11">
        <f t="shared" si="2"/>
        <v>-0.002613685613</v>
      </c>
      <c r="D165" s="12">
        <f t="shared" si="3"/>
        <v>461630.6761</v>
      </c>
      <c r="I165" s="12">
        <v>446944.5422855187</v>
      </c>
    </row>
    <row r="166" ht="12.75" customHeight="1">
      <c r="A166" s="9">
        <v>42401.0</v>
      </c>
      <c r="B166" s="10">
        <v>157.142596351167</v>
      </c>
      <c r="C166" s="11">
        <f t="shared" si="2"/>
        <v>0.002768762375</v>
      </c>
      <c r="D166" s="12">
        <f t="shared" si="3"/>
        <v>462908.8217</v>
      </c>
      <c r="I166" s="12">
        <v>451935.42300472734</v>
      </c>
    </row>
    <row r="167" ht="12.75" customHeight="1">
      <c r="A167" s="9">
        <v>42430.0</v>
      </c>
      <c r="B167" s="10">
        <v>157.543473623961</v>
      </c>
      <c r="C167" s="11">
        <f t="shared" si="2"/>
        <v>0.002551041424</v>
      </c>
      <c r="D167" s="12">
        <f t="shared" si="3"/>
        <v>464089.7213</v>
      </c>
      <c r="I167" s="12">
        <v>456982.0352252672</v>
      </c>
    </row>
    <row r="168" ht="12.75" customHeight="1">
      <c r="A168" s="9">
        <v>42461.0</v>
      </c>
      <c r="B168" s="10">
        <v>158.649880841388</v>
      </c>
      <c r="C168" s="11">
        <f t="shared" si="2"/>
        <v>0.007022869256</v>
      </c>
      <c r="D168" s="12">
        <f t="shared" si="3"/>
        <v>467348.9628</v>
      </c>
      <c r="I168" s="12">
        <v>462085.0012822361</v>
      </c>
    </row>
    <row r="169" ht="12.75" customHeight="1">
      <c r="A169" s="9">
        <v>42491.0</v>
      </c>
      <c r="B169" s="10">
        <v>159.518722594352</v>
      </c>
      <c r="C169" s="11">
        <f t="shared" si="2"/>
        <v>0.005476472774</v>
      </c>
      <c r="D169" s="12">
        <f t="shared" si="3"/>
        <v>469908.3866</v>
      </c>
      <c r="I169" s="12">
        <v>467244.9504601405</v>
      </c>
    </row>
    <row r="170" ht="12.75" customHeight="1">
      <c r="A170" s="9">
        <v>42522.0</v>
      </c>
      <c r="B170" s="10">
        <v>160.650781074805</v>
      </c>
      <c r="C170" s="11">
        <f t="shared" si="2"/>
        <v>0.007096712298</v>
      </c>
      <c r="D170" s="12">
        <f t="shared" si="3"/>
        <v>473243.1913</v>
      </c>
      <c r="I170" s="12">
        <v>472462.5190704971</v>
      </c>
    </row>
    <row r="171" ht="12.75" customHeight="1">
      <c r="A171" s="9">
        <v>42552.0</v>
      </c>
      <c r="B171" s="10">
        <v>161.90823853792</v>
      </c>
      <c r="C171" s="11">
        <f t="shared" si="2"/>
        <v>0.007827272639</v>
      </c>
      <c r="D171" s="12">
        <f t="shared" si="3"/>
        <v>476947.3947</v>
      </c>
      <c r="I171" s="12">
        <v>477738.35053030116</v>
      </c>
    </row>
    <row r="172" ht="12.75" customHeight="1">
      <c r="A172" s="18">
        <v>42583.0</v>
      </c>
      <c r="B172" s="10">
        <v>162.798866295098</v>
      </c>
      <c r="C172" s="11">
        <f t="shared" si="2"/>
        <v>0.005500818026</v>
      </c>
      <c r="D172" s="12">
        <f t="shared" si="3"/>
        <v>479570.9956</v>
      </c>
    </row>
    <row r="173" ht="12.75" customHeight="1">
      <c r="A173" s="18">
        <v>42614.0</v>
      </c>
      <c r="B173" s="10">
        <v>163.264038172011</v>
      </c>
      <c r="C173" s="11">
        <f t="shared" si="2"/>
        <v>0.002857341009</v>
      </c>
      <c r="D173" s="12">
        <f t="shared" si="3"/>
        <v>480941.2934</v>
      </c>
    </row>
    <row r="174" ht="12.75" customHeight="1">
      <c r="A174" s="18">
        <v>42644.0</v>
      </c>
      <c r="B174" s="10">
        <v>163.840405592506</v>
      </c>
      <c r="C174" s="11">
        <f t="shared" si="2"/>
        <v>0.003530277867</v>
      </c>
      <c r="D174" s="12">
        <f t="shared" si="3"/>
        <v>482639.1498</v>
      </c>
    </row>
    <row r="175" ht="12.75" customHeight="1">
      <c r="A175" s="18">
        <v>42675.0</v>
      </c>
      <c r="B175" s="10">
        <v>164.318403100932</v>
      </c>
      <c r="C175" s="11">
        <f t="shared" si="2"/>
        <v>0.002917458039</v>
      </c>
      <c r="D175" s="12">
        <f t="shared" si="3"/>
        <v>484047.2293</v>
      </c>
    </row>
    <row r="176" ht="12.75" customHeight="1">
      <c r="A176" s="18">
        <v>42705.0</v>
      </c>
      <c r="B176" s="10">
        <v>164.571105954571</v>
      </c>
      <c r="C176" s="11">
        <f t="shared" si="2"/>
        <v>0.001537885282</v>
      </c>
      <c r="D176" s="12">
        <f t="shared" si="3"/>
        <v>484791.6384</v>
      </c>
    </row>
    <row r="177" ht="12.75" customHeight="1">
      <c r="A177" s="18">
        <v>42736.0</v>
      </c>
      <c r="B177" s="10">
        <v>164.725087508976</v>
      </c>
      <c r="C177" s="11">
        <f t="shared" si="2"/>
        <v>0.0009356536405</v>
      </c>
      <c r="D177" s="12">
        <f t="shared" si="3"/>
        <v>485245.2355</v>
      </c>
    </row>
    <row r="178" ht="12.75" customHeight="1">
      <c r="A178" s="18">
        <v>42767.0</v>
      </c>
      <c r="B178" s="10">
        <v>165.314410019413</v>
      </c>
      <c r="C178" s="11">
        <f t="shared" si="2"/>
        <v>0.003577612368</v>
      </c>
      <c r="D178" s="12">
        <f t="shared" si="3"/>
        <v>486981.2548</v>
      </c>
    </row>
    <row r="179" ht="12.75" customHeight="1">
      <c r="A179" s="18">
        <v>42795.0</v>
      </c>
      <c r="B179" s="10">
        <v>166.221830384254</v>
      </c>
      <c r="C179" s="11">
        <f t="shared" si="2"/>
        <v>0.005489057879</v>
      </c>
      <c r="D179" s="12">
        <f t="shared" si="3"/>
        <v>489654.3231</v>
      </c>
    </row>
    <row r="180" ht="12.75" customHeight="1">
      <c r="A180" s="18">
        <v>42826.0</v>
      </c>
      <c r="B180" s="10">
        <v>167.61971325484</v>
      </c>
      <c r="C180" s="11">
        <f t="shared" si="2"/>
        <v>0.008409742976</v>
      </c>
      <c r="D180" s="12">
        <f t="shared" si="3"/>
        <v>493772.1901</v>
      </c>
    </row>
    <row r="181" ht="12.75" customHeight="1">
      <c r="A181" s="18">
        <v>42856.0</v>
      </c>
      <c r="B181" s="10">
        <v>168.647280288933</v>
      </c>
      <c r="C181" s="11">
        <f t="shared" si="2"/>
        <v>0.006130347166</v>
      </c>
      <c r="D181" s="12">
        <f t="shared" si="3"/>
        <v>496799.1851</v>
      </c>
    </row>
    <row r="182" ht="12.75" customHeight="1">
      <c r="A182" s="18">
        <v>42887.0</v>
      </c>
      <c r="B182" s="10">
        <v>169.893558091991</v>
      </c>
      <c r="C182" s="11">
        <f t="shared" si="2"/>
        <v>0.007389848214</v>
      </c>
      <c r="D182" s="12">
        <f t="shared" si="3"/>
        <v>500470.4556</v>
      </c>
    </row>
    <row r="183" ht="12.75" customHeight="1">
      <c r="A183" s="18">
        <v>42917.0</v>
      </c>
      <c r="B183" s="10">
        <v>170.8185570621</v>
      </c>
      <c r="C183" s="11">
        <f t="shared" si="2"/>
        <v>0.005444579421</v>
      </c>
      <c r="D183" s="12">
        <f t="shared" si="3"/>
        <v>503195.3068</v>
      </c>
    </row>
    <row r="184" ht="12.75" customHeight="1">
      <c r="A184" s="18">
        <v>42948.0</v>
      </c>
      <c r="B184" s="10">
        <v>172.10830515625</v>
      </c>
      <c r="C184" s="11">
        <f t="shared" si="2"/>
        <v>0.007550398015</v>
      </c>
      <c r="D184" s="12">
        <f t="shared" si="3"/>
        <v>506994.6316</v>
      </c>
    </row>
    <row r="185" ht="12.75" customHeight="1">
      <c r="A185" s="18">
        <v>42979.0</v>
      </c>
      <c r="B185" s="10">
        <v>173.12972291496</v>
      </c>
      <c r="C185" s="11">
        <f t="shared" si="2"/>
        <v>0.005934738349</v>
      </c>
      <c r="D185" s="12">
        <f t="shared" si="3"/>
        <v>510003.5121</v>
      </c>
    </row>
    <row r="186" ht="12.75" customHeight="1">
      <c r="A186" s="18">
        <v>43009.0</v>
      </c>
      <c r="B186" s="10">
        <v>173.550231633827</v>
      </c>
      <c r="C186" s="11">
        <f t="shared" si="2"/>
        <v>0.002428864968</v>
      </c>
      <c r="D186" s="12">
        <f t="shared" si="3"/>
        <v>511242.2418</v>
      </c>
    </row>
    <row r="187" ht="12.75" customHeight="1">
      <c r="A187" s="18">
        <v>43040.0</v>
      </c>
      <c r="B187" s="10">
        <v>173.432461451452</v>
      </c>
      <c r="C187" s="11">
        <f t="shared" si="2"/>
        <v>-0.0006785942103</v>
      </c>
      <c r="D187" s="12">
        <f t="shared" si="3"/>
        <v>510895.3158</v>
      </c>
    </row>
    <row r="188" ht="12.75" customHeight="1">
      <c r="A188" s="18">
        <v>43070.0</v>
      </c>
      <c r="B188" s="10">
        <v>173.712859161891</v>
      </c>
      <c r="C188" s="11">
        <f t="shared" si="2"/>
        <v>0.001616754488</v>
      </c>
      <c r="D188" s="12">
        <f t="shared" si="3"/>
        <v>511721.3081</v>
      </c>
    </row>
    <row r="189" ht="12.75" customHeight="1">
      <c r="A189" s="18">
        <v>43101.0</v>
      </c>
      <c r="B189" s="10">
        <v>174.20622523526</v>
      </c>
      <c r="C189" s="11">
        <f t="shared" si="2"/>
        <v>0.002840124075</v>
      </c>
      <c r="D189" s="12">
        <f t="shared" si="3"/>
        <v>513174.6601</v>
      </c>
    </row>
    <row r="190" ht="12.75" customHeight="1">
      <c r="A190" s="18">
        <v>43132.0</v>
      </c>
      <c r="B190" s="10">
        <v>175.738023603737</v>
      </c>
      <c r="C190" s="11">
        <f t="shared" si="2"/>
        <v>0.008793017393</v>
      </c>
      <c r="D190" s="12">
        <f t="shared" si="3"/>
        <v>517687.0138</v>
      </c>
    </row>
    <row r="191" ht="12.75" customHeight="1">
      <c r="A191" s="18">
        <v>43160.0</v>
      </c>
      <c r="B191" s="10">
        <v>177.452302875087</v>
      </c>
      <c r="C191" s="11">
        <f t="shared" si="2"/>
        <v>0.00975474309</v>
      </c>
      <c r="D191" s="12">
        <f t="shared" si="3"/>
        <v>522736.9176</v>
      </c>
    </row>
    <row r="192" ht="12.75" customHeight="1">
      <c r="A192" s="18">
        <v>43191.0</v>
      </c>
      <c r="B192" s="10">
        <v>179.001578131496</v>
      </c>
      <c r="C192" s="11">
        <f t="shared" si="2"/>
        <v>0.008730657373</v>
      </c>
      <c r="D192" s="12">
        <f t="shared" si="3"/>
        <v>527300.7545</v>
      </c>
    </row>
    <row r="193" ht="12.75" customHeight="1">
      <c r="A193" s="18">
        <v>43221.0</v>
      </c>
      <c r="B193" s="10">
        <v>180.755878551504</v>
      </c>
      <c r="C193" s="11">
        <f t="shared" si="2"/>
        <v>0.009800474601</v>
      </c>
      <c r="D193" s="12">
        <f t="shared" si="3"/>
        <v>532468.5522</v>
      </c>
    </row>
    <row r="194" ht="12.75" customHeight="1">
      <c r="A194" s="18">
        <v>43252.0</v>
      </c>
      <c r="B194" s="10">
        <v>182.150118092013</v>
      </c>
      <c r="C194" s="11">
        <f t="shared" si="2"/>
        <v>0.007713384216</v>
      </c>
      <c r="D194" s="12">
        <f t="shared" si="3"/>
        <v>536575.6867</v>
      </c>
    </row>
    <row r="195" ht="12.75" customHeight="1">
      <c r="A195" s="18">
        <v>43282.0</v>
      </c>
      <c r="B195" s="10">
        <v>183.480488391814</v>
      </c>
      <c r="C195" s="11">
        <f t="shared" si="2"/>
        <v>0.007303702648</v>
      </c>
      <c r="D195" s="12">
        <f t="shared" si="3"/>
        <v>540494.676</v>
      </c>
    </row>
    <row r="196" ht="12.75" customHeight="1">
      <c r="A196" s="18">
        <v>43313.0</v>
      </c>
      <c r="B196" s="10">
        <v>184.178426524281</v>
      </c>
      <c r="C196" s="11">
        <f t="shared" si="2"/>
        <v>0.003803882029</v>
      </c>
      <c r="D196" s="12">
        <f t="shared" si="3"/>
        <v>542550.6539</v>
      </c>
    </row>
    <row r="197" ht="12.75" customHeight="1">
      <c r="A197" s="18">
        <v>43344.0</v>
      </c>
      <c r="B197" s="10">
        <v>185.462034590078</v>
      </c>
      <c r="C197" s="11">
        <f t="shared" si="2"/>
        <v>0.006969372527</v>
      </c>
      <c r="D197" s="12">
        <f t="shared" si="3"/>
        <v>546331.8916</v>
      </c>
    </row>
    <row r="198" ht="12.75" customHeight="1">
      <c r="A198" s="18">
        <v>43374.0</v>
      </c>
      <c r="B198" s="10">
        <v>186.759328261239</v>
      </c>
      <c r="C198" s="11">
        <f t="shared" si="2"/>
        <v>0.006994928499</v>
      </c>
      <c r="D198" s="12">
        <f t="shared" si="3"/>
        <v>550153.4441</v>
      </c>
    </row>
    <row r="199" ht="12.75" customHeight="1">
      <c r="A199" s="18">
        <v>43405.0</v>
      </c>
      <c r="B199" s="10">
        <v>187.354439412863</v>
      </c>
      <c r="C199" s="11">
        <f t="shared" si="2"/>
        <v>0.003186513665</v>
      </c>
      <c r="D199" s="12">
        <f t="shared" si="3"/>
        <v>551906.5156</v>
      </c>
    </row>
    <row r="200" ht="12.75" customHeight="1">
      <c r="A200" s="18">
        <v>43435.0</v>
      </c>
      <c r="B200" s="10">
        <v>187.419048416024</v>
      </c>
      <c r="C200" s="11">
        <f t="shared" si="2"/>
        <v>0.0003448490645</v>
      </c>
      <c r="D200" s="12">
        <f t="shared" si="3"/>
        <v>552096.84</v>
      </c>
    </row>
    <row r="201" ht="12.75" customHeight="1">
      <c r="A201" s="18">
        <v>43466.0</v>
      </c>
      <c r="B201" s="10">
        <v>187.212349539876</v>
      </c>
      <c r="C201" s="11">
        <f t="shared" si="2"/>
        <v>-0.001102870161</v>
      </c>
      <c r="D201" s="12">
        <f t="shared" si="3"/>
        <v>551487.9489</v>
      </c>
    </row>
    <row r="202" ht="12.75" customHeight="1">
      <c r="A202" s="18">
        <v>43497.0</v>
      </c>
      <c r="B202" s="10">
        <v>187.498064292939</v>
      </c>
      <c r="C202" s="11">
        <f t="shared" si="2"/>
        <v>0.001526153343</v>
      </c>
      <c r="D202" s="12">
        <f t="shared" si="3"/>
        <v>552329.604</v>
      </c>
    </row>
    <row r="203" ht="12.75" customHeight="1">
      <c r="A203" s="18">
        <v>43525.0</v>
      </c>
      <c r="B203" s="10">
        <v>188.297525574927</v>
      </c>
      <c r="C203" s="11">
        <f t="shared" si="2"/>
        <v>0.004263837523</v>
      </c>
      <c r="D203" s="12">
        <f t="shared" si="3"/>
        <v>554684.6477</v>
      </c>
    </row>
    <row r="204" ht="12.75" customHeight="1">
      <c r="A204" s="18">
        <v>43556.0</v>
      </c>
      <c r="B204" s="10">
        <v>189.718599998386</v>
      </c>
      <c r="C204" s="11">
        <f t="shared" si="2"/>
        <v>0.007546962814</v>
      </c>
      <c r="D204" s="12">
        <f t="shared" si="3"/>
        <v>558870.8321</v>
      </c>
    </row>
    <row r="205" ht="12.75" customHeight="1">
      <c r="A205" s="18">
        <v>43586.0</v>
      </c>
      <c r="B205" s="10">
        <v>191.078098444738</v>
      </c>
      <c r="C205" s="11">
        <f t="shared" si="2"/>
        <v>0.007165868009</v>
      </c>
      <c r="D205" s="12">
        <f t="shared" si="3"/>
        <v>562875.6268</v>
      </c>
    </row>
    <row r="206" ht="12.75" customHeight="1">
      <c r="A206" s="18">
        <v>43617.0</v>
      </c>
      <c r="B206" s="10">
        <v>192.632931166567</v>
      </c>
      <c r="C206" s="11">
        <f t="shared" si="2"/>
        <v>0.008137158233</v>
      </c>
      <c r="D206" s="12">
        <f t="shared" si="3"/>
        <v>567455.8348</v>
      </c>
    </row>
    <row r="207" ht="12.75" customHeight="1">
      <c r="A207" s="18">
        <v>43647.0</v>
      </c>
      <c r="B207" s="10">
        <v>193.99868985267</v>
      </c>
      <c r="C207" s="11">
        <f t="shared" si="2"/>
        <v>0.007089954339</v>
      </c>
      <c r="D207" s="12">
        <f t="shared" si="3"/>
        <v>571479.0708</v>
      </c>
    </row>
    <row r="208" ht="12.75" customHeight="1">
      <c r="A208" s="18">
        <v>43678.0</v>
      </c>
      <c r="B208" s="10">
        <v>195.751103878426</v>
      </c>
      <c r="C208" s="11">
        <f t="shared" si="2"/>
        <v>0.009033122992</v>
      </c>
      <c r="D208" s="12">
        <f t="shared" si="3"/>
        <v>576641.3115</v>
      </c>
    </row>
    <row r="209" ht="12.75" customHeight="1">
      <c r="A209" s="18">
        <v>43709.0</v>
      </c>
      <c r="B209" s="10">
        <v>196.623931101601</v>
      </c>
      <c r="C209" s="11">
        <f t="shared" si="2"/>
        <v>0.00445886233</v>
      </c>
      <c r="D209" s="12">
        <f t="shared" si="3"/>
        <v>579212.4757</v>
      </c>
    </row>
    <row r="210" ht="12.75" customHeight="1">
      <c r="A210" s="18">
        <v>43739.0</v>
      </c>
      <c r="B210" s="10">
        <v>197.664989553415</v>
      </c>
      <c r="C210" s="11">
        <f t="shared" si="2"/>
        <v>0.00529466808</v>
      </c>
      <c r="D210" s="12">
        <f t="shared" si="3"/>
        <v>582279.2135</v>
      </c>
    </row>
    <row r="211" ht="12.75" customHeight="1">
      <c r="A211" s="18">
        <v>43770.0</v>
      </c>
      <c r="B211" s="10">
        <v>198.323831240288</v>
      </c>
      <c r="C211" s="11">
        <f t="shared" si="2"/>
        <v>0.003333122817</v>
      </c>
      <c r="D211" s="12">
        <f t="shared" si="3"/>
        <v>584220.0217</v>
      </c>
    </row>
    <row r="212" ht="12.75" customHeight="1">
      <c r="A212" s="18">
        <v>43800.0</v>
      </c>
      <c r="B212" s="10">
        <v>199.526518540856</v>
      </c>
      <c r="C212" s="11">
        <f t="shared" si="2"/>
        <v>0.00606426012</v>
      </c>
      <c r="D212" s="12">
        <f t="shared" si="3"/>
        <v>587762.8838</v>
      </c>
    </row>
    <row r="213" ht="12.75" customHeight="1">
      <c r="A213" s="18">
        <v>43831.0</v>
      </c>
      <c r="B213" s="10">
        <v>200.142657440181</v>
      </c>
      <c r="C213" s="11">
        <f t="shared" si="2"/>
        <v>0.003088005062</v>
      </c>
      <c r="D213" s="12">
        <f t="shared" si="3"/>
        <v>589577.8986</v>
      </c>
    </row>
    <row r="214" ht="12.75" customHeight="1">
      <c r="A214" s="18">
        <v>43862.0</v>
      </c>
      <c r="B214" s="10">
        <v>201.529924719579</v>
      </c>
      <c r="C214" s="11">
        <f t="shared" si="2"/>
        <v>0.006931392324</v>
      </c>
      <c r="D214" s="12">
        <f t="shared" si="3"/>
        <v>593664.4943</v>
      </c>
    </row>
    <row r="215" ht="12.75" customHeight="1">
      <c r="A215" s="18">
        <v>43891.0</v>
      </c>
      <c r="B215" s="10">
        <v>203.666848773877</v>
      </c>
      <c r="C215" s="11">
        <f t="shared" si="2"/>
        <v>0.01060350743</v>
      </c>
      <c r="D215" s="12">
        <f t="shared" si="3"/>
        <v>599959.4202</v>
      </c>
    </row>
    <row r="216" ht="12.75" customHeight="1">
      <c r="A216" s="18">
        <v>43922.0</v>
      </c>
      <c r="B216" s="10">
        <v>206.488617165239</v>
      </c>
      <c r="C216" s="11">
        <f t="shared" si="2"/>
        <v>0.01385482423</v>
      </c>
      <c r="D216" s="12">
        <f t="shared" si="3"/>
        <v>608271.7525</v>
      </c>
    </row>
    <row r="217" ht="12.75" customHeight="1">
      <c r="A217" s="18">
        <v>43952.0</v>
      </c>
      <c r="B217" s="10">
        <v>208.29547770747</v>
      </c>
      <c r="C217" s="11">
        <f t="shared" si="2"/>
        <v>0.008750412333</v>
      </c>
      <c r="D217" s="12">
        <f t="shared" si="3"/>
        <v>613594.3811</v>
      </c>
    </row>
    <row r="218" ht="12.75" customHeight="1">
      <c r="A218" s="18">
        <v>43983.0</v>
      </c>
      <c r="B218" s="10">
        <v>210.010968339835</v>
      </c>
      <c r="C218" s="11">
        <f t="shared" si="2"/>
        <v>0.008235851547</v>
      </c>
      <c r="D218" s="12">
        <f t="shared" si="3"/>
        <v>618647.8534</v>
      </c>
    </row>
    <row r="219" ht="12.75" customHeight="1">
      <c r="A219" s="18">
        <v>44013.0</v>
      </c>
      <c r="B219" s="10">
        <v>211.839513168943</v>
      </c>
      <c r="C219" s="11">
        <f t="shared" si="2"/>
        <v>0.008706901566</v>
      </c>
      <c r="D219" s="12">
        <f t="shared" si="3"/>
        <v>624034.3593</v>
      </c>
    </row>
    <row r="220" ht="12.75" customHeight="1">
      <c r="A220" s="18">
        <v>44044.0</v>
      </c>
      <c r="B220" s="10">
        <v>215.094791604268</v>
      </c>
      <c r="C220" s="11">
        <f t="shared" si="2"/>
        <v>0.01536671977</v>
      </c>
      <c r="D220" s="12">
        <f t="shared" si="3"/>
        <v>633623.7205</v>
      </c>
    </row>
    <row r="221" ht="12.75" customHeight="1">
      <c r="A221" s="18">
        <v>44075.0</v>
      </c>
      <c r="B221" s="10">
        <v>219.16129354457</v>
      </c>
      <c r="C221" s="11">
        <f t="shared" si="2"/>
        <v>0.01890562719</v>
      </c>
      <c r="D221" s="12">
        <f t="shared" si="3"/>
        <v>645602.7743</v>
      </c>
    </row>
    <row r="222" ht="12.75" customHeight="1">
      <c r="A222" s="18">
        <v>44105.0</v>
      </c>
      <c r="B222" s="10">
        <v>222.820796677785</v>
      </c>
      <c r="C222" s="11">
        <f t="shared" si="2"/>
        <v>0.01669776206</v>
      </c>
      <c r="D222" s="12">
        <f t="shared" si="3"/>
        <v>656382.8958</v>
      </c>
    </row>
    <row r="223" ht="12.75" customHeight="1">
      <c r="A223" s="18">
        <v>44136.0</v>
      </c>
      <c r="B223" s="10">
        <v>225.64245410478</v>
      </c>
      <c r="C223" s="11">
        <f t="shared" si="2"/>
        <v>0.01266334861</v>
      </c>
      <c r="D223" s="12">
        <f t="shared" si="3"/>
        <v>664694.9013</v>
      </c>
    </row>
    <row r="224" ht="12.75" customHeight="1">
      <c r="A224" s="18">
        <v>44166.0</v>
      </c>
      <c r="B224" s="10">
        <v>228.253380950262</v>
      </c>
      <c r="C224" s="11">
        <f t="shared" si="2"/>
        <v>0.01157107981</v>
      </c>
      <c r="D224" s="12">
        <f t="shared" si="3"/>
        <v>672386.139</v>
      </c>
    </row>
    <row r="225" ht="12.75" customHeight="1">
      <c r="A225" s="18">
        <v>44197.0</v>
      </c>
      <c r="B225" s="10">
        <v>231.897663471026</v>
      </c>
      <c r="C225" s="11">
        <f t="shared" si="2"/>
        <v>0.01596595199</v>
      </c>
      <c r="D225" s="12">
        <f t="shared" si="3"/>
        <v>683121.4238</v>
      </c>
    </row>
    <row r="226" ht="12.75" customHeight="1">
      <c r="A226" s="18">
        <v>44228.0</v>
      </c>
      <c r="B226" s="10">
        <v>236.586425844944</v>
      </c>
      <c r="C226" s="11">
        <f t="shared" si="2"/>
        <v>0.02021910141</v>
      </c>
      <c r="D226" s="12">
        <f t="shared" si="3"/>
        <v>696933.5252</v>
      </c>
    </row>
    <row r="227" ht="12.75" customHeight="1">
      <c r="A227" s="18">
        <v>44256.0</v>
      </c>
      <c r="B227" s="10">
        <v>244.544087530337</v>
      </c>
      <c r="C227" s="11">
        <f t="shared" si="2"/>
        <v>0.03363532653</v>
      </c>
      <c r="D227" s="12">
        <f t="shared" si="3"/>
        <v>720375.1118</v>
      </c>
    </row>
    <row r="228" ht="12.75" customHeight="1">
      <c r="A228" s="18">
        <v>44287.0</v>
      </c>
      <c r="B228" s="10">
        <v>252.655555076553</v>
      </c>
      <c r="C228" s="11">
        <f t="shared" si="2"/>
        <v>0.03316975531</v>
      </c>
      <c r="D228" s="12">
        <f t="shared" si="3"/>
        <v>744269.778</v>
      </c>
    </row>
    <row r="229" ht="12.75" customHeight="1">
      <c r="A229" s="18">
        <v>44317.0</v>
      </c>
      <c r="B229" s="10">
        <v>262.105678262033</v>
      </c>
      <c r="C229" s="11">
        <f t="shared" si="2"/>
        <v>0.03740318784</v>
      </c>
      <c r="D229" s="12">
        <f t="shared" si="3"/>
        <v>772107.8404</v>
      </c>
    </row>
    <row r="230" ht="12.75" customHeight="1">
      <c r="A230" s="18">
        <v>44348.0</v>
      </c>
      <c r="B230" s="10">
        <v>271.461870110157</v>
      </c>
      <c r="C230" s="11">
        <f t="shared" si="2"/>
        <v>0.03569625775</v>
      </c>
      <c r="D230" s="12">
        <f t="shared" si="3"/>
        <v>799669.2008</v>
      </c>
    </row>
    <row r="231" ht="12.75" customHeight="1">
      <c r="A231" s="18">
        <v>44378.0</v>
      </c>
      <c r="B231" s="10">
        <v>280.46451098836</v>
      </c>
      <c r="C231" s="11">
        <f t="shared" si="2"/>
        <v>0.0331635558</v>
      </c>
      <c r="D231" s="12">
        <f t="shared" si="3"/>
        <v>826189.075</v>
      </c>
    </row>
    <row r="232" ht="12.75" customHeight="1">
      <c r="A232" s="18">
        <v>44409.0</v>
      </c>
      <c r="B232" s="10">
        <v>286.733110054989</v>
      </c>
      <c r="C232" s="11">
        <f t="shared" si="2"/>
        <v>0.02235077459</v>
      </c>
      <c r="D232" s="12">
        <f t="shared" si="3"/>
        <v>844655.0408</v>
      </c>
    </row>
    <row r="233" ht="12.75" customHeight="1">
      <c r="A233" s="18">
        <v>44440.0</v>
      </c>
      <c r="B233" s="10">
        <v>291.574291235133</v>
      </c>
      <c r="C233" s="11">
        <f t="shared" si="2"/>
        <v>0.01688392798</v>
      </c>
      <c r="D233" s="12">
        <f t="shared" si="3"/>
        <v>858916.1357</v>
      </c>
    </row>
    <row r="234" ht="12.75" customHeight="1">
      <c r="A234" s="18">
        <v>44470.0</v>
      </c>
      <c r="B234" s="10">
        <v>294.850948805324</v>
      </c>
      <c r="C234" s="11">
        <f t="shared" si="2"/>
        <v>0.01123781372</v>
      </c>
      <c r="D234" s="12">
        <f t="shared" si="3"/>
        <v>868568.4752</v>
      </c>
    </row>
    <row r="235" ht="12.75" customHeight="1">
      <c r="A235" s="18">
        <v>44501.0</v>
      </c>
      <c r="B235" s="10">
        <v>298.316060860188</v>
      </c>
      <c r="C235" s="11">
        <f t="shared" si="2"/>
        <v>0.01175208039</v>
      </c>
      <c r="D235" s="12">
        <f t="shared" si="3"/>
        <v>878775.9617</v>
      </c>
    </row>
    <row r="236" ht="12.75" customHeight="1">
      <c r="A236" s="18">
        <v>44531.0</v>
      </c>
      <c r="B236" s="10">
        <v>302.329281409877</v>
      </c>
      <c r="C236" s="11">
        <f t="shared" si="2"/>
        <v>0.0134529148</v>
      </c>
      <c r="D236" s="12">
        <f t="shared" si="3"/>
        <v>890598.0599</v>
      </c>
    </row>
    <row r="237" ht="12.75" customHeight="1">
      <c r="A237" s="18">
        <v>44562.0</v>
      </c>
      <c r="B237" s="10">
        <v>307.472581575459</v>
      </c>
      <c r="C237" s="11">
        <f t="shared" si="2"/>
        <v>0.01701224619</v>
      </c>
      <c r="D237" s="12">
        <f t="shared" si="3"/>
        <v>905749.1333</v>
      </c>
    </row>
    <row r="238" ht="12.75" customHeight="1">
      <c r="A238" s="18">
        <v>44593.0</v>
      </c>
      <c r="B238" s="10">
        <v>314.328219135954</v>
      </c>
      <c r="C238" s="11">
        <f t="shared" si="2"/>
        <v>0.0222967444</v>
      </c>
      <c r="D238" s="12">
        <f t="shared" si="3"/>
        <v>925944.3902</v>
      </c>
    </row>
    <row r="239" ht="12.75" customHeight="1">
      <c r="A239" s="18">
        <v>44621.0</v>
      </c>
      <c r="B239" s="10">
        <v>323.794774294901</v>
      </c>
      <c r="C239" s="11">
        <f t="shared" si="2"/>
        <v>0.03011678425</v>
      </c>
      <c r="D239" s="12">
        <f t="shared" si="3"/>
        <v>953830.8577</v>
      </c>
    </row>
    <row r="240" ht="12.75" customHeight="1">
      <c r="A240" s="18">
        <v>44652.0</v>
      </c>
      <c r="B240" s="10">
        <v>331.759140077517</v>
      </c>
      <c r="C240" s="11">
        <f t="shared" si="2"/>
        <v>0.0245969559</v>
      </c>
      <c r="D240" s="12">
        <f t="shared" si="3"/>
        <v>977292.1932</v>
      </c>
    </row>
    <row r="241" ht="12.75" customHeight="1">
      <c r="A241" s="18">
        <v>44682.0</v>
      </c>
      <c r="B241" s="10">
        <v>340.057545595379</v>
      </c>
      <c r="C241" s="11">
        <f t="shared" si="2"/>
        <v>0.02501334407</v>
      </c>
      <c r="D241" s="12">
        <f t="shared" si="3"/>
        <v>1001737.539</v>
      </c>
    </row>
    <row r="242" ht="12.75" customHeight="1">
      <c r="A242" s="18">
        <v>44713.0</v>
      </c>
      <c r="B242" s="10">
        <v>343.562355152829</v>
      </c>
      <c r="C242" s="11">
        <f t="shared" si="2"/>
        <v>0.01030651901</v>
      </c>
      <c r="D242" s="12">
        <f t="shared" si="3"/>
        <v>1012061.966</v>
      </c>
    </row>
    <row r="243" ht="12.75" customHeight="1">
      <c r="A243" s="18">
        <v>44743.0</v>
      </c>
      <c r="B243" s="10">
        <v>343.002059071606</v>
      </c>
      <c r="C243" s="11">
        <f t="shared" si="2"/>
        <v>-0.001630842474</v>
      </c>
      <c r="D243" s="12">
        <f t="shared" si="3"/>
        <v>1010411.452</v>
      </c>
    </row>
    <row r="244" ht="12.75" customHeight="1">
      <c r="A244" s="18">
        <v>44774.0</v>
      </c>
      <c r="B244" s="10">
        <v>335.529098991862</v>
      </c>
      <c r="C244" s="11">
        <f t="shared" si="2"/>
        <v>-0.02178692484</v>
      </c>
      <c r="D244" s="12">
        <f t="shared" si="3"/>
        <v>988397.6941</v>
      </c>
    </row>
    <row r="245" ht="12.75" customHeight="1">
      <c r="A245" s="18">
        <v>44805.0</v>
      </c>
      <c r="B245" s="10">
        <v>328.254765130507</v>
      </c>
      <c r="C245" s="11">
        <f t="shared" si="2"/>
        <v>-0.02168018775</v>
      </c>
      <c r="D245" s="12">
        <f t="shared" si="3"/>
        <v>966969.0465</v>
      </c>
    </row>
    <row r="246" ht="12.75" customHeight="1">
      <c r="A246" s="18">
        <v>44835.0</v>
      </c>
      <c r="B246" s="10">
        <v>323.146779374982</v>
      </c>
      <c r="C246" s="11">
        <f t="shared" si="2"/>
        <v>-0.01556104069</v>
      </c>
      <c r="D246" s="12">
        <f t="shared" si="3"/>
        <v>951922.0018</v>
      </c>
    </row>
    <row r="247" ht="12.75" customHeight="1">
      <c r="A247" s="19"/>
      <c r="B247" s="20"/>
      <c r="C247" s="11"/>
    </row>
    <row r="248" ht="12.75" customHeight="1">
      <c r="A248" s="19"/>
      <c r="B248" s="20"/>
      <c r="C248" s="11"/>
    </row>
    <row r="249" ht="12.75" customHeight="1">
      <c r="A249" s="19"/>
      <c r="B249" s="20"/>
      <c r="C249" s="11"/>
    </row>
    <row r="250" ht="12.75" customHeight="1">
      <c r="A250" s="19"/>
      <c r="B250" s="20"/>
      <c r="C250" s="11"/>
    </row>
    <row r="251" ht="12.75" customHeight="1">
      <c r="A251" s="19"/>
      <c r="B251" s="20"/>
      <c r="C251" s="11"/>
    </row>
    <row r="252" ht="12.75" customHeight="1">
      <c r="A252" s="19"/>
      <c r="B252" s="20"/>
      <c r="C252" s="11"/>
    </row>
    <row r="253" ht="12.75" customHeight="1">
      <c r="A253" s="19"/>
      <c r="B253" s="20"/>
      <c r="C253" s="11"/>
    </row>
    <row r="254" ht="12.75" customHeight="1">
      <c r="A254" s="19"/>
      <c r="B254" s="20"/>
      <c r="C254" s="11"/>
    </row>
    <row r="255" ht="12.75" customHeight="1">
      <c r="A255" s="19"/>
      <c r="B255" s="20"/>
      <c r="C255" s="11"/>
    </row>
    <row r="256" ht="12.75" customHeight="1">
      <c r="A256" s="19"/>
      <c r="B256" s="20"/>
      <c r="C256" s="11"/>
    </row>
    <row r="257" ht="12.75" customHeight="1">
      <c r="A257" s="19"/>
      <c r="B257" s="20"/>
      <c r="C257" s="11"/>
    </row>
    <row r="258" ht="12.75" customHeight="1">
      <c r="A258" s="19"/>
      <c r="B258" s="20"/>
      <c r="C258" s="11"/>
    </row>
    <row r="259" ht="12.75" customHeight="1">
      <c r="A259" s="19"/>
      <c r="B259" s="20"/>
      <c r="C259" s="11"/>
    </row>
    <row r="260" ht="12.75" customHeight="1">
      <c r="A260" s="19"/>
      <c r="B260" s="20"/>
      <c r="C260" s="11"/>
    </row>
    <row r="261" ht="12.75" customHeight="1">
      <c r="A261" s="19"/>
      <c r="B261" s="20"/>
      <c r="C261" s="11"/>
    </row>
    <row r="262" ht="12.75" customHeight="1">
      <c r="A262" s="19"/>
      <c r="B262" s="20"/>
      <c r="C262" s="11"/>
    </row>
    <row r="263" ht="12.75" customHeight="1">
      <c r="A263" s="19"/>
      <c r="B263" s="20"/>
      <c r="C263" s="11"/>
    </row>
    <row r="264" ht="12.75" customHeight="1">
      <c r="A264" s="19"/>
      <c r="B264" s="20"/>
      <c r="C264" s="11"/>
    </row>
    <row r="265" ht="12.75" customHeight="1">
      <c r="A265" s="19"/>
      <c r="B265" s="20"/>
      <c r="C265" s="11"/>
    </row>
    <row r="266" ht="12.75" customHeight="1">
      <c r="A266" s="19"/>
      <c r="B266" s="20"/>
      <c r="C266" s="11"/>
    </row>
    <row r="267" ht="12.75" customHeight="1">
      <c r="A267" s="19"/>
      <c r="B267" s="20"/>
      <c r="C267" s="11"/>
    </row>
    <row r="268" ht="12.75" customHeight="1">
      <c r="A268" s="19"/>
      <c r="B268" s="20"/>
      <c r="C268" s="11"/>
    </row>
    <row r="269" ht="12.75" customHeight="1">
      <c r="A269" s="19"/>
      <c r="B269" s="20"/>
      <c r="C269" s="11"/>
    </row>
    <row r="270" ht="12.75" customHeight="1">
      <c r="A270" s="19"/>
      <c r="B270" s="20"/>
      <c r="C270" s="11"/>
    </row>
    <row r="271" ht="12.75" customHeight="1">
      <c r="A271" s="19"/>
      <c r="B271" s="20"/>
      <c r="C271" s="11"/>
    </row>
    <row r="272" ht="12.75" customHeight="1">
      <c r="A272" s="19"/>
      <c r="B272" s="20"/>
      <c r="C272" s="11"/>
    </row>
    <row r="273" ht="12.75" customHeight="1">
      <c r="A273" s="19"/>
      <c r="B273" s="20"/>
      <c r="C273" s="11"/>
    </row>
    <row r="274" ht="12.75" customHeight="1">
      <c r="A274" s="19"/>
      <c r="B274" s="20"/>
      <c r="C274" s="11"/>
    </row>
    <row r="275" ht="12.75" customHeight="1">
      <c r="A275" s="19"/>
      <c r="B275" s="20"/>
      <c r="C275" s="11"/>
    </row>
    <row r="276" ht="12.75" customHeight="1">
      <c r="A276" s="19"/>
      <c r="B276" s="20"/>
      <c r="C276" s="11"/>
    </row>
    <row r="277" ht="12.75" customHeight="1">
      <c r="A277" s="19"/>
      <c r="B277" s="20"/>
      <c r="C277" s="11"/>
    </row>
    <row r="278" ht="12.75" customHeight="1">
      <c r="A278" s="19"/>
      <c r="B278" s="20"/>
      <c r="C278" s="11"/>
    </row>
    <row r="279" ht="12.75" customHeight="1">
      <c r="A279" s="19"/>
      <c r="B279" s="20"/>
      <c r="C279" s="11"/>
    </row>
    <row r="280" ht="12.75" customHeight="1">
      <c r="A280" s="19"/>
      <c r="B280" s="20"/>
      <c r="C280" s="11"/>
    </row>
    <row r="281" ht="12.75" customHeight="1">
      <c r="A281" s="19"/>
      <c r="B281" s="20"/>
      <c r="C281" s="11"/>
    </row>
    <row r="282" ht="12.75" customHeight="1">
      <c r="A282" s="19"/>
      <c r="B282" s="20"/>
      <c r="C282" s="11"/>
    </row>
    <row r="283" ht="12.75" customHeight="1">
      <c r="A283" s="19"/>
      <c r="B283" s="20"/>
      <c r="C283" s="11"/>
    </row>
    <row r="284" ht="12.75" customHeight="1">
      <c r="A284" s="19"/>
      <c r="B284" s="20"/>
      <c r="C284" s="11"/>
    </row>
    <row r="285" ht="12.75" customHeight="1">
      <c r="A285" s="19"/>
      <c r="B285" s="20"/>
      <c r="C285" s="11"/>
    </row>
    <row r="286" ht="12.75" customHeight="1">
      <c r="A286" s="19"/>
      <c r="B286" s="20"/>
      <c r="C286" s="11"/>
    </row>
    <row r="287" ht="12.75" customHeight="1">
      <c r="A287" s="19"/>
      <c r="B287" s="20"/>
      <c r="C287" s="11"/>
    </row>
    <row r="288" ht="12.75" customHeight="1">
      <c r="A288" s="19"/>
      <c r="B288" s="20"/>
      <c r="C288" s="11"/>
    </row>
    <row r="289" ht="12.75" customHeight="1">
      <c r="A289" s="19"/>
      <c r="B289" s="20"/>
      <c r="C289" s="11"/>
    </row>
    <row r="290" ht="12.75" customHeight="1">
      <c r="A290" s="19"/>
      <c r="B290" s="20"/>
      <c r="C290" s="11"/>
    </row>
    <row r="291" ht="12.75" customHeight="1">
      <c r="A291" s="19"/>
      <c r="B291" s="20"/>
      <c r="C291" s="11"/>
    </row>
    <row r="292" ht="12.75" customHeight="1">
      <c r="A292" s="19"/>
      <c r="B292" s="20"/>
      <c r="C292" s="11"/>
    </row>
    <row r="293" ht="12.75" customHeight="1">
      <c r="A293" s="19"/>
      <c r="B293" s="20"/>
      <c r="C293" s="11"/>
    </row>
    <row r="294" ht="12.75" customHeight="1">
      <c r="A294" s="19"/>
      <c r="B294" s="20"/>
      <c r="C294" s="11"/>
    </row>
    <row r="295" ht="12.75" customHeight="1">
      <c r="A295" s="19"/>
      <c r="B295" s="20"/>
      <c r="C295" s="11"/>
    </row>
    <row r="296" ht="12.75" customHeight="1">
      <c r="A296" s="19"/>
      <c r="B296" s="20"/>
      <c r="C296" s="11"/>
    </row>
    <row r="297" ht="12.75" customHeight="1">
      <c r="A297" s="19"/>
      <c r="B297" s="20"/>
      <c r="C297" s="11"/>
    </row>
    <row r="298" ht="12.75" customHeight="1">
      <c r="A298" s="19"/>
      <c r="B298" s="20"/>
      <c r="C298" s="11"/>
    </row>
    <row r="299" ht="12.75" customHeight="1">
      <c r="A299" s="19"/>
      <c r="B299" s="20"/>
      <c r="C299" s="11"/>
    </row>
    <row r="300" ht="12.75" customHeight="1">
      <c r="A300" s="19"/>
      <c r="B300" s="20"/>
      <c r="C300" s="11"/>
    </row>
    <row r="301" ht="12.75" customHeight="1">
      <c r="A301" s="19"/>
      <c r="B301" s="20"/>
      <c r="C301" s="11"/>
    </row>
    <row r="302" ht="12.75" customHeight="1">
      <c r="A302" s="19"/>
      <c r="B302" s="20"/>
      <c r="C302" s="11"/>
    </row>
    <row r="303" ht="12.75" customHeight="1">
      <c r="A303" s="19"/>
      <c r="B303" s="20"/>
      <c r="C303" s="11"/>
    </row>
    <row r="304" ht="12.75" customHeight="1">
      <c r="A304" s="19"/>
      <c r="B304" s="20"/>
      <c r="C304" s="11"/>
    </row>
    <row r="305" ht="12.75" customHeight="1">
      <c r="A305" s="19"/>
      <c r="B305" s="20"/>
      <c r="C305" s="11"/>
    </row>
    <row r="306" ht="12.75" customHeight="1">
      <c r="A306" s="19"/>
      <c r="B306" s="20"/>
      <c r="C306" s="11"/>
    </row>
    <row r="307" ht="12.75" customHeight="1">
      <c r="A307" s="19"/>
      <c r="B307" s="20"/>
      <c r="C307" s="11"/>
    </row>
    <row r="308" ht="12.75" customHeight="1">
      <c r="A308" s="19"/>
      <c r="B308" s="20"/>
      <c r="C308" s="11"/>
    </row>
    <row r="309" ht="12.75" customHeight="1">
      <c r="A309" s="19"/>
      <c r="B309" s="20"/>
      <c r="C309" s="11"/>
    </row>
    <row r="310" ht="12.75" customHeight="1">
      <c r="A310" s="19"/>
      <c r="B310" s="20"/>
      <c r="C310" s="11"/>
    </row>
    <row r="311" ht="12.75" customHeight="1">
      <c r="A311" s="19"/>
      <c r="B311" s="20"/>
      <c r="C311" s="11"/>
    </row>
    <row r="312" ht="12.75" customHeight="1">
      <c r="A312" s="19"/>
      <c r="B312" s="20"/>
      <c r="C312" s="11"/>
    </row>
    <row r="313" ht="12.75" customHeight="1">
      <c r="A313" s="19"/>
      <c r="B313" s="20"/>
      <c r="C313" s="11"/>
    </row>
    <row r="314" ht="12.75" customHeight="1">
      <c r="A314" s="19"/>
      <c r="B314" s="20"/>
      <c r="C314" s="11"/>
    </row>
    <row r="315" ht="12.75" customHeight="1">
      <c r="A315" s="19"/>
      <c r="B315" s="20"/>
      <c r="C315" s="11"/>
    </row>
    <row r="316" ht="12.75" customHeight="1">
      <c r="A316" s="19"/>
      <c r="B316" s="20"/>
      <c r="C316" s="11"/>
    </row>
    <row r="317" ht="12.75" customHeight="1">
      <c r="A317" s="19"/>
      <c r="B317" s="20"/>
      <c r="C317" s="11"/>
    </row>
    <row r="318" ht="12.75" customHeight="1">
      <c r="A318" s="19"/>
      <c r="B318" s="20"/>
      <c r="C318" s="11"/>
    </row>
    <row r="319" ht="12.75" customHeight="1">
      <c r="A319" s="19"/>
      <c r="B319" s="20"/>
      <c r="C319" s="11"/>
    </row>
    <row r="320" ht="12.75" customHeight="1">
      <c r="A320" s="19"/>
      <c r="B320" s="20"/>
      <c r="C320" s="11"/>
    </row>
    <row r="321" ht="12.75" customHeight="1">
      <c r="A321" s="19"/>
      <c r="B321" s="20"/>
      <c r="C321" s="11"/>
    </row>
    <row r="322" ht="12.75" customHeight="1">
      <c r="A322" s="19"/>
      <c r="B322" s="20"/>
      <c r="C322" s="11"/>
    </row>
    <row r="323" ht="12.75" customHeight="1">
      <c r="A323" s="19"/>
      <c r="B323" s="20"/>
      <c r="C323" s="11"/>
    </row>
    <row r="324" ht="12.75" customHeight="1">
      <c r="A324" s="19"/>
      <c r="B324" s="20"/>
      <c r="C324" s="11"/>
    </row>
    <row r="325" ht="12.75" customHeight="1">
      <c r="A325" s="19"/>
      <c r="B325" s="20"/>
      <c r="C325" s="11"/>
    </row>
    <row r="326" ht="12.75" customHeight="1">
      <c r="A326" s="19"/>
      <c r="B326" s="20"/>
      <c r="C326" s="11"/>
    </row>
    <row r="327" ht="12.75" customHeight="1">
      <c r="A327" s="19"/>
      <c r="B327" s="20"/>
      <c r="C327" s="11"/>
    </row>
    <row r="328" ht="12.75" customHeight="1">
      <c r="A328" s="19"/>
      <c r="B328" s="20"/>
      <c r="C328" s="11"/>
    </row>
    <row r="329" ht="12.75" customHeight="1">
      <c r="A329" s="19"/>
      <c r="B329" s="20"/>
      <c r="C329" s="11"/>
    </row>
    <row r="330" ht="12.75" customHeight="1">
      <c r="A330" s="19"/>
      <c r="B330" s="20"/>
      <c r="C330" s="11"/>
    </row>
    <row r="331" ht="12.75" customHeight="1">
      <c r="A331" s="19"/>
      <c r="B331" s="20"/>
      <c r="C331" s="11"/>
    </row>
    <row r="332" ht="12.75" customHeight="1">
      <c r="A332" s="19"/>
      <c r="B332" s="20"/>
      <c r="C332" s="11"/>
    </row>
    <row r="333" ht="12.75" customHeight="1">
      <c r="A333" s="19"/>
      <c r="B333" s="20"/>
      <c r="C333" s="11"/>
    </row>
    <row r="334" ht="12.75" customHeight="1">
      <c r="A334" s="19"/>
      <c r="B334" s="20"/>
      <c r="C334" s="11"/>
    </row>
    <row r="335" ht="12.75" customHeight="1">
      <c r="A335" s="19"/>
      <c r="B335" s="20"/>
      <c r="C335" s="11"/>
    </row>
    <row r="336" ht="12.75" customHeight="1">
      <c r="A336" s="19"/>
      <c r="B336" s="20"/>
      <c r="C336" s="11"/>
    </row>
    <row r="337" ht="12.75" customHeight="1">
      <c r="A337" s="19"/>
      <c r="B337" s="20"/>
      <c r="C337" s="11"/>
    </row>
    <row r="338" ht="12.75" customHeight="1">
      <c r="A338" s="19"/>
      <c r="B338" s="20"/>
      <c r="C338" s="11"/>
    </row>
    <row r="339" ht="12.75" customHeight="1">
      <c r="A339" s="19"/>
      <c r="B339" s="20"/>
      <c r="C339" s="11"/>
    </row>
    <row r="340" ht="12.75" customHeight="1">
      <c r="A340" s="19"/>
      <c r="B340" s="20"/>
      <c r="C340" s="11"/>
    </row>
    <row r="341" ht="12.75" customHeight="1">
      <c r="A341" s="19"/>
      <c r="B341" s="20"/>
      <c r="C341" s="11"/>
    </row>
    <row r="342" ht="12.75" customHeight="1">
      <c r="A342" s="19"/>
      <c r="B342" s="20"/>
      <c r="C342" s="11"/>
    </row>
    <row r="343" ht="12.75" customHeight="1">
      <c r="A343" s="19"/>
      <c r="B343" s="20"/>
      <c r="C343" s="11"/>
    </row>
    <row r="344" ht="12.75" customHeight="1">
      <c r="A344" s="19"/>
      <c r="B344" s="20"/>
      <c r="C344" s="11"/>
    </row>
    <row r="345" ht="12.75" customHeight="1">
      <c r="A345" s="19"/>
      <c r="B345" s="20"/>
      <c r="C345" s="11"/>
    </row>
    <row r="346" ht="12.75" customHeight="1">
      <c r="A346" s="19"/>
      <c r="B346" s="20"/>
      <c r="C346" s="11"/>
    </row>
    <row r="347" ht="12.75" customHeight="1">
      <c r="A347" s="19"/>
      <c r="B347" s="20"/>
      <c r="C347" s="11"/>
    </row>
    <row r="348" ht="12.75" customHeight="1">
      <c r="A348" s="19"/>
      <c r="B348" s="20"/>
      <c r="C348" s="11"/>
    </row>
    <row r="349" ht="12.75" customHeight="1">
      <c r="A349" s="19"/>
      <c r="B349" s="20"/>
      <c r="C349" s="11"/>
    </row>
    <row r="350" ht="12.75" customHeight="1">
      <c r="A350" s="19"/>
      <c r="B350" s="20"/>
      <c r="C350" s="11"/>
    </row>
    <row r="351" ht="12.75" customHeight="1">
      <c r="A351" s="19"/>
      <c r="B351" s="20"/>
      <c r="C351" s="11"/>
    </row>
    <row r="352" ht="12.75" customHeight="1">
      <c r="A352" s="19"/>
      <c r="B352" s="20"/>
      <c r="C352" s="11"/>
    </row>
    <row r="353" ht="12.75" customHeight="1">
      <c r="A353" s="19"/>
      <c r="B353" s="20"/>
      <c r="C353" s="11"/>
    </row>
    <row r="354" ht="12.75" customHeight="1">
      <c r="A354" s="19"/>
      <c r="B354" s="20"/>
      <c r="C354" s="11"/>
    </row>
    <row r="355" ht="12.75" customHeight="1">
      <c r="A355" s="19"/>
      <c r="B355" s="20"/>
      <c r="C355" s="11"/>
    </row>
    <row r="356" ht="12.75" customHeight="1">
      <c r="A356" s="19"/>
      <c r="B356" s="20"/>
      <c r="C356" s="11"/>
    </row>
    <row r="357" ht="12.75" customHeight="1">
      <c r="A357" s="19"/>
      <c r="B357" s="20"/>
      <c r="C357" s="11"/>
    </row>
    <row r="358" ht="12.75" customHeight="1">
      <c r="A358" s="19"/>
      <c r="B358" s="20"/>
      <c r="C358" s="11"/>
    </row>
    <row r="359" ht="12.75" customHeight="1">
      <c r="A359" s="19"/>
      <c r="B359" s="20"/>
      <c r="C359" s="11"/>
    </row>
    <row r="360" ht="12.75" customHeight="1">
      <c r="A360" s="19"/>
      <c r="B360" s="20"/>
      <c r="C360" s="11"/>
    </row>
    <row r="361" ht="12.75" customHeight="1">
      <c r="A361" s="19"/>
      <c r="B361" s="20"/>
      <c r="C361" s="11"/>
    </row>
    <row r="362" ht="12.75" customHeight="1">
      <c r="A362" s="19"/>
      <c r="B362" s="20"/>
      <c r="C362" s="11"/>
    </row>
    <row r="363" ht="12.75" customHeight="1">
      <c r="A363" s="19"/>
      <c r="B363" s="20"/>
      <c r="C363" s="11"/>
    </row>
    <row r="364" ht="12.75" customHeight="1">
      <c r="A364" s="19"/>
      <c r="B364" s="20"/>
      <c r="C364" s="11"/>
    </row>
    <row r="365" ht="12.75" customHeight="1">
      <c r="A365" s="19"/>
      <c r="B365" s="20"/>
      <c r="C365" s="11"/>
    </row>
    <row r="366" ht="12.75" customHeight="1">
      <c r="A366" s="19"/>
      <c r="B366" s="20"/>
      <c r="C366" s="11"/>
    </row>
    <row r="367" ht="12.75" customHeight="1">
      <c r="A367" s="19"/>
      <c r="B367" s="20"/>
      <c r="C367" s="11"/>
    </row>
    <row r="368" ht="12.75" customHeight="1">
      <c r="A368" s="19"/>
      <c r="B368" s="20"/>
      <c r="C368" s="11"/>
    </row>
    <row r="369" ht="12.75" customHeight="1">
      <c r="A369" s="19"/>
      <c r="B369" s="20"/>
      <c r="C369" s="11"/>
    </row>
    <row r="370" ht="12.75" customHeight="1">
      <c r="A370" s="19"/>
      <c r="B370" s="20"/>
      <c r="C370" s="11"/>
    </row>
    <row r="371" ht="12.75" customHeight="1">
      <c r="A371" s="19"/>
      <c r="B371" s="20"/>
      <c r="C371" s="11"/>
    </row>
    <row r="372" ht="12.75" customHeight="1">
      <c r="A372" s="19"/>
      <c r="B372" s="20"/>
      <c r="C372" s="11"/>
    </row>
    <row r="373" ht="12.75" customHeight="1">
      <c r="A373" s="19"/>
      <c r="B373" s="20"/>
      <c r="C373" s="11"/>
    </row>
    <row r="374" ht="12.75" customHeight="1">
      <c r="A374" s="19"/>
      <c r="B374" s="20"/>
      <c r="C374" s="11"/>
    </row>
    <row r="375" ht="12.75" customHeight="1">
      <c r="A375" s="19"/>
      <c r="B375" s="20"/>
      <c r="C375" s="11"/>
    </row>
    <row r="376" ht="12.75" customHeight="1">
      <c r="A376" s="19"/>
      <c r="B376" s="20"/>
      <c r="C376" s="11"/>
    </row>
    <row r="377" ht="12.75" customHeight="1">
      <c r="A377" s="19"/>
      <c r="B377" s="20"/>
      <c r="C377" s="11"/>
    </row>
    <row r="378" ht="12.75" customHeight="1">
      <c r="A378" s="19"/>
      <c r="B378" s="20"/>
      <c r="C378" s="11"/>
    </row>
    <row r="379" ht="12.75" customHeight="1">
      <c r="A379" s="19"/>
      <c r="B379" s="20"/>
      <c r="C379" s="11"/>
    </row>
    <row r="380" ht="12.75" customHeight="1">
      <c r="A380" s="19"/>
      <c r="B380" s="20"/>
      <c r="C380" s="11"/>
    </row>
    <row r="381" ht="12.75" customHeight="1">
      <c r="A381" s="19"/>
      <c r="B381" s="20"/>
      <c r="C381" s="11"/>
    </row>
    <row r="382" ht="12.75" customHeight="1">
      <c r="A382" s="19"/>
      <c r="B382" s="20"/>
      <c r="C382" s="11"/>
    </row>
    <row r="383" ht="12.75" customHeight="1">
      <c r="A383" s="19"/>
      <c r="B383" s="20"/>
      <c r="C383" s="11"/>
    </row>
    <row r="384" ht="12.75" customHeight="1">
      <c r="A384" s="19"/>
      <c r="B384" s="20"/>
      <c r="C384" s="11"/>
    </row>
    <row r="385" ht="12.75" customHeight="1">
      <c r="A385" s="19"/>
      <c r="B385" s="20"/>
      <c r="C385" s="11"/>
    </row>
    <row r="386" ht="12.75" customHeight="1">
      <c r="A386" s="19"/>
      <c r="B386" s="20"/>
      <c r="C386" s="11"/>
    </row>
    <row r="387" ht="12.75" customHeight="1">
      <c r="A387" s="19"/>
      <c r="B387" s="20"/>
      <c r="C387" s="11"/>
    </row>
    <row r="388" ht="12.75" customHeight="1">
      <c r="A388" s="19"/>
      <c r="B388" s="20"/>
      <c r="C388" s="11"/>
    </row>
    <row r="389" ht="12.75" customHeight="1">
      <c r="A389" s="19"/>
      <c r="B389" s="20"/>
      <c r="C389" s="11"/>
    </row>
    <row r="390" ht="12.75" customHeight="1">
      <c r="A390" s="19"/>
      <c r="B390" s="20"/>
      <c r="C390" s="11"/>
    </row>
    <row r="391" ht="12.75" customHeight="1">
      <c r="A391" s="19"/>
      <c r="B391" s="20"/>
      <c r="C391" s="11"/>
    </row>
    <row r="392" ht="12.75" customHeight="1">
      <c r="A392" s="19"/>
      <c r="B392" s="20"/>
      <c r="C392" s="11"/>
    </row>
    <row r="393" ht="12.75" customHeight="1">
      <c r="A393" s="19"/>
      <c r="B393" s="20"/>
      <c r="C393" s="11"/>
    </row>
    <row r="394" ht="12.75" customHeight="1">
      <c r="A394" s="19"/>
      <c r="B394" s="20"/>
      <c r="C394" s="11"/>
    </row>
    <row r="395" ht="12.75" customHeight="1">
      <c r="A395" s="19"/>
      <c r="B395" s="20"/>
      <c r="C395" s="11"/>
    </row>
    <row r="396" ht="12.75" customHeight="1">
      <c r="A396" s="19"/>
      <c r="B396" s="20"/>
      <c r="C396" s="11"/>
    </row>
    <row r="397" ht="12.75" customHeight="1">
      <c r="A397" s="19"/>
      <c r="B397" s="20"/>
      <c r="C397" s="11"/>
    </row>
    <row r="398" ht="12.75" customHeight="1">
      <c r="A398" s="19"/>
      <c r="B398" s="20"/>
      <c r="C398" s="11"/>
    </row>
    <row r="399" ht="12.75" customHeight="1">
      <c r="A399" s="19"/>
      <c r="B399" s="20"/>
      <c r="C399" s="11"/>
    </row>
    <row r="400" ht="12.75" customHeight="1">
      <c r="A400" s="19"/>
      <c r="B400" s="20"/>
      <c r="C400" s="11"/>
    </row>
    <row r="401" ht="12.75" customHeight="1">
      <c r="A401" s="19"/>
      <c r="B401" s="20"/>
      <c r="C401" s="11"/>
    </row>
    <row r="402" ht="12.75" customHeight="1">
      <c r="A402" s="19"/>
      <c r="B402" s="20"/>
      <c r="C402" s="11"/>
    </row>
    <row r="403" ht="12.75" customHeight="1">
      <c r="A403" s="19"/>
      <c r="B403" s="20"/>
      <c r="C403" s="11"/>
    </row>
    <row r="404" ht="12.75" customHeight="1">
      <c r="A404" s="19"/>
      <c r="B404" s="20"/>
      <c r="C404" s="11"/>
    </row>
    <row r="405" ht="12.75" customHeight="1">
      <c r="A405" s="19"/>
      <c r="B405" s="20"/>
      <c r="C405" s="11"/>
    </row>
    <row r="406" ht="12.75" customHeight="1">
      <c r="A406" s="19"/>
      <c r="B406" s="20"/>
      <c r="C406" s="11"/>
    </row>
    <row r="407" ht="12.75" customHeight="1">
      <c r="A407" s="19"/>
      <c r="B407" s="20"/>
      <c r="C407" s="11"/>
    </row>
    <row r="408" ht="12.75" customHeight="1">
      <c r="A408" s="19"/>
      <c r="B408" s="20"/>
      <c r="C408" s="11"/>
    </row>
    <row r="409" ht="12.75" customHeight="1">
      <c r="A409" s="19"/>
      <c r="B409" s="20"/>
      <c r="C409" s="11"/>
    </row>
    <row r="410" ht="12.75" customHeight="1">
      <c r="A410" s="19"/>
      <c r="B410" s="20"/>
      <c r="C410" s="11"/>
    </row>
    <row r="411" ht="12.75" customHeight="1">
      <c r="A411" s="19"/>
      <c r="B411" s="20"/>
      <c r="C411" s="11"/>
    </row>
    <row r="412" ht="12.75" customHeight="1">
      <c r="A412" s="19"/>
      <c r="B412" s="20"/>
      <c r="C412" s="11"/>
    </row>
    <row r="413" ht="12.75" customHeight="1">
      <c r="A413" s="19"/>
      <c r="B413" s="20"/>
      <c r="C413" s="11"/>
    </row>
    <row r="414" ht="12.75" customHeight="1">
      <c r="A414" s="19"/>
      <c r="B414" s="20"/>
      <c r="C414" s="11"/>
    </row>
    <row r="415" ht="12.75" customHeight="1">
      <c r="A415" s="19"/>
      <c r="B415" s="20"/>
      <c r="C415" s="11"/>
    </row>
    <row r="416" ht="12.75" customHeight="1">
      <c r="A416" s="19"/>
      <c r="B416" s="20"/>
      <c r="C416" s="11"/>
    </row>
    <row r="417" ht="12.75" customHeight="1">
      <c r="A417" s="19"/>
      <c r="B417" s="20"/>
      <c r="C417" s="11"/>
    </row>
    <row r="418" ht="12.75" customHeight="1">
      <c r="A418" s="19"/>
      <c r="B418" s="20"/>
      <c r="C418" s="11"/>
    </row>
    <row r="419" ht="12.75" customHeight="1">
      <c r="A419" s="19"/>
      <c r="B419" s="20"/>
      <c r="C419" s="11"/>
    </row>
    <row r="420" ht="12.75" customHeight="1">
      <c r="A420" s="19"/>
      <c r="B420" s="20"/>
      <c r="C420" s="11"/>
    </row>
    <row r="421" ht="12.75" customHeight="1">
      <c r="A421" s="19"/>
      <c r="B421" s="20"/>
      <c r="C421" s="11"/>
    </row>
    <row r="422" ht="12.75" customHeight="1">
      <c r="A422" s="19"/>
      <c r="B422" s="20"/>
      <c r="C422" s="11"/>
    </row>
    <row r="423" ht="12.75" customHeight="1">
      <c r="A423" s="19"/>
      <c r="B423" s="20"/>
      <c r="C423" s="11"/>
    </row>
    <row r="424" ht="12.75" customHeight="1">
      <c r="A424" s="19"/>
      <c r="B424" s="20"/>
      <c r="C424" s="11"/>
    </row>
    <row r="425" ht="12.75" customHeight="1">
      <c r="A425" s="19"/>
      <c r="B425" s="20"/>
      <c r="C425" s="11"/>
    </row>
    <row r="426" ht="12.75" customHeight="1">
      <c r="A426" s="19"/>
      <c r="B426" s="20"/>
      <c r="C426" s="11"/>
    </row>
    <row r="427" ht="12.75" customHeight="1">
      <c r="A427" s="19"/>
      <c r="B427" s="20"/>
      <c r="C427" s="11"/>
    </row>
    <row r="428" ht="12.75" customHeight="1">
      <c r="A428" s="19"/>
      <c r="B428" s="20"/>
      <c r="C428" s="11"/>
    </row>
    <row r="429" ht="12.75" customHeight="1">
      <c r="A429" s="19"/>
      <c r="B429" s="20"/>
      <c r="C429" s="11"/>
    </row>
    <row r="430" ht="12.75" customHeight="1">
      <c r="A430" s="19"/>
      <c r="B430" s="20"/>
      <c r="C430" s="11"/>
    </row>
    <row r="431" ht="12.75" customHeight="1">
      <c r="A431" s="19"/>
      <c r="B431" s="20"/>
      <c r="C431" s="11"/>
    </row>
    <row r="432" ht="12.75" customHeight="1">
      <c r="A432" s="19"/>
      <c r="B432" s="20"/>
      <c r="C432" s="11"/>
    </row>
    <row r="433" ht="12.75" customHeight="1">
      <c r="A433" s="19"/>
      <c r="B433" s="20"/>
      <c r="C433" s="11"/>
    </row>
    <row r="434" ht="12.75" customHeight="1">
      <c r="A434" s="19"/>
      <c r="B434" s="20"/>
      <c r="C434" s="11"/>
    </row>
    <row r="435" ht="12.75" customHeight="1">
      <c r="A435" s="19"/>
      <c r="B435" s="20"/>
      <c r="C435" s="11"/>
    </row>
    <row r="436" ht="12.75" customHeight="1">
      <c r="A436" s="19"/>
      <c r="B436" s="20"/>
      <c r="C436" s="11"/>
    </row>
    <row r="437" ht="12.75" customHeight="1">
      <c r="A437" s="19"/>
      <c r="B437" s="20"/>
      <c r="C437" s="11"/>
    </row>
    <row r="438" ht="12.75" customHeight="1">
      <c r="A438" s="19"/>
      <c r="B438" s="20"/>
      <c r="C438" s="11"/>
    </row>
    <row r="439" ht="12.75" customHeight="1">
      <c r="A439" s="19"/>
      <c r="B439" s="20"/>
      <c r="C439" s="11"/>
    </row>
    <row r="440" ht="12.75" customHeight="1">
      <c r="A440" s="19"/>
      <c r="B440" s="20"/>
      <c r="C440" s="11"/>
    </row>
    <row r="441" ht="12.75" customHeight="1">
      <c r="A441" s="19"/>
      <c r="B441" s="20"/>
      <c r="C441" s="11"/>
    </row>
    <row r="442" ht="12.75" customHeight="1">
      <c r="A442" s="19"/>
      <c r="B442" s="20"/>
      <c r="C442" s="11"/>
    </row>
    <row r="443" ht="12.75" customHeight="1">
      <c r="B443" s="21"/>
      <c r="C443" s="11"/>
    </row>
    <row r="444" ht="12.75" customHeight="1">
      <c r="B444" s="21"/>
      <c r="C444" s="11"/>
    </row>
    <row r="445" ht="12.75" customHeight="1">
      <c r="B445" s="21"/>
      <c r="C445" s="11"/>
    </row>
    <row r="446" ht="12.75" customHeight="1">
      <c r="B446" s="21"/>
      <c r="C446" s="11"/>
    </row>
    <row r="447" ht="12.75" customHeight="1">
      <c r="B447" s="21"/>
      <c r="C447" s="11"/>
    </row>
    <row r="448" ht="12.75" customHeight="1">
      <c r="B448" s="21"/>
      <c r="C448" s="11"/>
    </row>
    <row r="449" ht="12.75" customHeight="1">
      <c r="B449" s="21"/>
      <c r="C449" s="11"/>
    </row>
    <row r="450" ht="12.75" customHeight="1">
      <c r="B450" s="21"/>
      <c r="C450" s="11"/>
    </row>
    <row r="451" ht="12.75" customHeight="1">
      <c r="B451" s="21"/>
      <c r="C451" s="11"/>
    </row>
    <row r="452" ht="12.75" customHeight="1">
      <c r="B452" s="21"/>
      <c r="C452" s="11"/>
    </row>
    <row r="453" ht="12.75" customHeight="1">
      <c r="B453" s="21"/>
      <c r="C453" s="11"/>
    </row>
    <row r="454" ht="12.75" customHeight="1">
      <c r="B454" s="21"/>
      <c r="C454" s="11"/>
    </row>
    <row r="455" ht="12.75" customHeight="1">
      <c r="B455" s="21"/>
      <c r="C455" s="11"/>
    </row>
    <row r="456" ht="12.75" customHeight="1">
      <c r="B456" s="21"/>
      <c r="C456" s="11"/>
    </row>
    <row r="457" ht="12.75" customHeight="1">
      <c r="B457" s="21"/>
      <c r="C457" s="11"/>
    </row>
    <row r="458" ht="12.75" customHeight="1">
      <c r="B458" s="21"/>
      <c r="C458" s="11"/>
    </row>
    <row r="459" ht="12.75" customHeight="1">
      <c r="B459" s="21"/>
      <c r="C459" s="11"/>
    </row>
    <row r="460" ht="12.75" customHeight="1">
      <c r="B460" s="21"/>
      <c r="C460" s="11"/>
    </row>
    <row r="461" ht="12.75" customHeight="1">
      <c r="B461" s="21"/>
      <c r="C461" s="11"/>
    </row>
    <row r="462" ht="12.75" customHeight="1">
      <c r="B462" s="21"/>
      <c r="C462" s="11"/>
    </row>
    <row r="463" ht="12.75" customHeight="1">
      <c r="B463" s="21"/>
      <c r="C463" s="11"/>
    </row>
    <row r="464" ht="12.75" customHeight="1">
      <c r="B464" s="21"/>
      <c r="C464" s="11"/>
    </row>
    <row r="465" ht="12.75" customHeight="1">
      <c r="B465" s="21"/>
      <c r="C465" s="11"/>
    </row>
    <row r="466" ht="12.75" customHeight="1">
      <c r="B466" s="21"/>
      <c r="C466" s="11"/>
    </row>
    <row r="467" ht="12.75" customHeight="1">
      <c r="B467" s="21"/>
      <c r="C467" s="11"/>
    </row>
    <row r="468" ht="12.75" customHeight="1">
      <c r="B468" s="21"/>
      <c r="C468" s="11"/>
    </row>
    <row r="469" ht="12.75" customHeight="1">
      <c r="B469" s="21"/>
      <c r="C469" s="11"/>
    </row>
    <row r="470" ht="12.75" customHeight="1">
      <c r="B470" s="21"/>
      <c r="C470" s="11"/>
    </row>
    <row r="471" ht="12.75" customHeight="1">
      <c r="B471" s="21"/>
      <c r="C471" s="11"/>
    </row>
    <row r="472" ht="12.75" customHeight="1">
      <c r="B472" s="21"/>
      <c r="C472" s="11"/>
    </row>
    <row r="473" ht="12.75" customHeight="1">
      <c r="B473" s="21"/>
      <c r="C473" s="11"/>
    </row>
    <row r="474" ht="12.75" customHeight="1">
      <c r="B474" s="21"/>
      <c r="C474" s="11"/>
    </row>
    <row r="475" ht="12.75" customHeight="1">
      <c r="B475" s="21"/>
      <c r="C475" s="11"/>
    </row>
    <row r="476" ht="12.75" customHeight="1">
      <c r="B476" s="21"/>
      <c r="C476" s="11"/>
    </row>
    <row r="477" ht="12.75" customHeight="1">
      <c r="B477" s="21"/>
      <c r="C477" s="11"/>
    </row>
    <row r="478" ht="12.75" customHeight="1">
      <c r="B478" s="21"/>
      <c r="C478" s="11"/>
    </row>
    <row r="479" ht="12.75" customHeight="1">
      <c r="B479" s="21"/>
      <c r="C479" s="11"/>
    </row>
    <row r="480" ht="12.75" customHeight="1">
      <c r="B480" s="21"/>
      <c r="C480" s="11"/>
    </row>
    <row r="481" ht="12.75" customHeight="1">
      <c r="B481" s="21"/>
      <c r="C481" s="11"/>
    </row>
    <row r="482" ht="12.75" customHeight="1">
      <c r="B482" s="21"/>
      <c r="C482" s="11"/>
    </row>
    <row r="483" ht="12.75" customHeight="1">
      <c r="B483" s="21"/>
      <c r="C483" s="11"/>
    </row>
    <row r="484" ht="12.75" customHeight="1">
      <c r="B484" s="21"/>
      <c r="C484" s="11"/>
    </row>
    <row r="485" ht="12.75" customHeight="1">
      <c r="B485" s="21"/>
      <c r="C485" s="11"/>
    </row>
    <row r="486" ht="12.75" customHeight="1">
      <c r="B486" s="21"/>
      <c r="C486" s="11"/>
    </row>
    <row r="487" ht="12.75" customHeight="1">
      <c r="B487" s="21"/>
      <c r="C487" s="11"/>
    </row>
    <row r="488" ht="12.75" customHeight="1">
      <c r="B488" s="21"/>
      <c r="C488" s="11"/>
    </row>
    <row r="489" ht="12.75" customHeight="1">
      <c r="B489" s="21"/>
      <c r="C489" s="11"/>
    </row>
    <row r="490" ht="12.75" customHeight="1">
      <c r="B490" s="21"/>
      <c r="C490" s="11"/>
    </row>
    <row r="491" ht="12.75" customHeight="1">
      <c r="B491" s="21"/>
      <c r="C491" s="11"/>
    </row>
    <row r="492" ht="12.75" customHeight="1">
      <c r="B492" s="21"/>
      <c r="C492" s="11"/>
    </row>
    <row r="493" ht="12.75" customHeight="1">
      <c r="B493" s="21"/>
      <c r="C493" s="11"/>
    </row>
    <row r="494" ht="12.75" customHeight="1">
      <c r="B494" s="21"/>
      <c r="C494" s="11"/>
    </row>
    <row r="495" ht="12.75" customHeight="1">
      <c r="B495" s="21"/>
      <c r="C495" s="11"/>
    </row>
    <row r="496" ht="12.75" customHeight="1">
      <c r="B496" s="21"/>
      <c r="C496" s="11"/>
    </row>
    <row r="497" ht="12.75" customHeight="1">
      <c r="B497" s="21"/>
      <c r="C497" s="11"/>
    </row>
    <row r="498" ht="12.75" customHeight="1">
      <c r="B498" s="21"/>
      <c r="C498" s="11"/>
    </row>
    <row r="499" ht="12.75" customHeight="1">
      <c r="B499" s="21"/>
      <c r="C499" s="11"/>
    </row>
    <row r="500" ht="12.75" customHeight="1">
      <c r="B500" s="21"/>
      <c r="C500" s="11"/>
    </row>
    <row r="501" ht="12.75" customHeight="1">
      <c r="B501" s="21"/>
      <c r="C501" s="11"/>
    </row>
    <row r="502" ht="12.75" customHeight="1">
      <c r="B502" s="21"/>
      <c r="C502" s="11"/>
    </row>
    <row r="503" ht="12.75" customHeight="1">
      <c r="B503" s="21"/>
      <c r="C503" s="11"/>
    </row>
    <row r="504" ht="12.75" customHeight="1">
      <c r="B504" s="21"/>
      <c r="C504" s="11"/>
    </row>
    <row r="505" ht="12.75" customHeight="1">
      <c r="B505" s="21"/>
      <c r="C505" s="11"/>
    </row>
    <row r="506" ht="12.75" customHeight="1">
      <c r="B506" s="21"/>
      <c r="C506" s="11"/>
    </row>
    <row r="507" ht="12.75" customHeight="1">
      <c r="B507" s="21"/>
      <c r="C507" s="11"/>
    </row>
    <row r="508" ht="12.75" customHeight="1">
      <c r="B508" s="21"/>
      <c r="C508" s="11"/>
    </row>
    <row r="509" ht="12.75" customHeight="1">
      <c r="B509" s="21"/>
      <c r="C509" s="11"/>
    </row>
    <row r="510" ht="12.75" customHeight="1">
      <c r="B510" s="21"/>
      <c r="C510" s="11"/>
    </row>
    <row r="511" ht="12.75" customHeight="1">
      <c r="B511" s="21"/>
      <c r="C511" s="11"/>
    </row>
    <row r="512" ht="12.75" customHeight="1">
      <c r="B512" s="21"/>
      <c r="C512" s="11"/>
    </row>
    <row r="513" ht="12.75" customHeight="1">
      <c r="B513" s="21"/>
      <c r="C513" s="11"/>
    </row>
    <row r="514" ht="12.75" customHeight="1">
      <c r="B514" s="21"/>
      <c r="C514" s="11"/>
    </row>
    <row r="515" ht="12.75" customHeight="1">
      <c r="B515" s="21"/>
      <c r="C515" s="11"/>
    </row>
    <row r="516" ht="12.75" customHeight="1">
      <c r="B516" s="21"/>
      <c r="C516" s="11"/>
    </row>
    <row r="517" ht="12.75" customHeight="1">
      <c r="B517" s="21"/>
      <c r="C517" s="11"/>
    </row>
    <row r="518" ht="12.75" customHeight="1">
      <c r="B518" s="21"/>
      <c r="C518" s="11"/>
    </row>
    <row r="519" ht="12.75" customHeight="1">
      <c r="B519" s="21"/>
      <c r="C519" s="11"/>
    </row>
    <row r="520" ht="12.75" customHeight="1">
      <c r="B520" s="21"/>
      <c r="C520" s="11"/>
    </row>
    <row r="521" ht="12.75" customHeight="1">
      <c r="B521" s="21"/>
      <c r="C521" s="11"/>
    </row>
    <row r="522" ht="12.75" customHeight="1">
      <c r="B522" s="21"/>
      <c r="C522" s="11"/>
    </row>
    <row r="523" ht="12.75" customHeight="1">
      <c r="B523" s="21"/>
      <c r="C523" s="11"/>
    </row>
    <row r="524" ht="12.75" customHeight="1">
      <c r="B524" s="21"/>
      <c r="C524" s="11"/>
    </row>
    <row r="525" ht="12.75" customHeight="1">
      <c r="B525" s="21"/>
      <c r="C525" s="11"/>
    </row>
    <row r="526" ht="12.75" customHeight="1">
      <c r="B526" s="21"/>
      <c r="C526" s="11"/>
    </row>
    <row r="527" ht="12.75" customHeight="1">
      <c r="B527" s="21"/>
      <c r="C527" s="11"/>
    </row>
    <row r="528" ht="12.75" customHeight="1">
      <c r="B528" s="21"/>
      <c r="C528" s="11"/>
    </row>
    <row r="529" ht="12.75" customHeight="1">
      <c r="B529" s="21"/>
      <c r="C529" s="11"/>
    </row>
    <row r="530" ht="12.75" customHeight="1">
      <c r="B530" s="21"/>
      <c r="C530" s="11"/>
    </row>
    <row r="531" ht="12.75" customHeight="1">
      <c r="B531" s="21"/>
      <c r="C531" s="11"/>
    </row>
    <row r="532" ht="12.75" customHeight="1">
      <c r="B532" s="21"/>
      <c r="C532" s="11"/>
    </row>
    <row r="533" ht="12.75" customHeight="1">
      <c r="B533" s="21"/>
      <c r="C533" s="11"/>
    </row>
    <row r="534" ht="12.75" customHeight="1">
      <c r="B534" s="21"/>
      <c r="C534" s="11"/>
    </row>
    <row r="535" ht="12.75" customHeight="1">
      <c r="B535" s="21"/>
      <c r="C535" s="11"/>
    </row>
    <row r="536" ht="12.75" customHeight="1">
      <c r="B536" s="21"/>
      <c r="C536" s="11"/>
    </row>
    <row r="537" ht="12.75" customHeight="1">
      <c r="B537" s="21"/>
      <c r="C537" s="11"/>
    </row>
    <row r="538" ht="12.75" customHeight="1">
      <c r="B538" s="21"/>
      <c r="C538" s="11"/>
    </row>
    <row r="539" ht="12.75" customHeight="1">
      <c r="B539" s="21"/>
      <c r="C539" s="11"/>
    </row>
    <row r="540" ht="12.75" customHeight="1">
      <c r="B540" s="21"/>
      <c r="C540" s="11"/>
    </row>
    <row r="541" ht="12.75" customHeight="1">
      <c r="B541" s="21"/>
      <c r="C541" s="11"/>
    </row>
    <row r="542" ht="12.75" customHeight="1">
      <c r="B542" s="21"/>
      <c r="C542" s="11"/>
    </row>
    <row r="543" ht="12.75" customHeight="1">
      <c r="B543" s="21"/>
      <c r="C543" s="11"/>
    </row>
    <row r="544" ht="12.75" customHeight="1">
      <c r="B544" s="21"/>
      <c r="C544" s="11"/>
    </row>
    <row r="545" ht="12.75" customHeight="1">
      <c r="B545" s="21"/>
      <c r="C545" s="11"/>
    </row>
    <row r="546" ht="12.75" customHeight="1">
      <c r="B546" s="21"/>
      <c r="C546" s="11"/>
    </row>
    <row r="547" ht="12.75" customHeight="1">
      <c r="B547" s="21"/>
      <c r="C547" s="11"/>
    </row>
    <row r="548" ht="12.75" customHeight="1">
      <c r="B548" s="21"/>
      <c r="C548" s="11"/>
    </row>
    <row r="549" ht="12.75" customHeight="1">
      <c r="B549" s="21"/>
      <c r="C549" s="11"/>
    </row>
    <row r="550" ht="12.75" customHeight="1">
      <c r="B550" s="21"/>
      <c r="C550" s="11"/>
    </row>
    <row r="551" ht="12.75" customHeight="1">
      <c r="B551" s="21"/>
      <c r="C551" s="11"/>
    </row>
    <row r="552" ht="12.75" customHeight="1">
      <c r="B552" s="21"/>
      <c r="C552" s="11"/>
    </row>
    <row r="553" ht="12.75" customHeight="1">
      <c r="B553" s="21"/>
      <c r="C553" s="11"/>
    </row>
    <row r="554" ht="12.75" customHeight="1">
      <c r="B554" s="21"/>
      <c r="C554" s="11"/>
    </row>
    <row r="555" ht="12.75" customHeight="1">
      <c r="B555" s="21"/>
      <c r="C555" s="11"/>
    </row>
    <row r="556" ht="12.75" customHeight="1">
      <c r="B556" s="21"/>
      <c r="C556" s="11"/>
    </row>
    <row r="557" ht="12.75" customHeight="1">
      <c r="B557" s="21"/>
      <c r="C557" s="11"/>
    </row>
    <row r="558" ht="12.75" customHeight="1">
      <c r="B558" s="21"/>
      <c r="C558" s="11"/>
    </row>
    <row r="559" ht="12.75" customHeight="1">
      <c r="B559" s="21"/>
      <c r="C559" s="11"/>
    </row>
    <row r="560" ht="12.75" customHeight="1">
      <c r="B560" s="21"/>
      <c r="C560" s="11"/>
    </row>
    <row r="561" ht="12.75" customHeight="1">
      <c r="B561" s="21"/>
      <c r="C561" s="11"/>
    </row>
    <row r="562" ht="12.75" customHeight="1">
      <c r="B562" s="21"/>
      <c r="C562" s="11"/>
    </row>
    <row r="563" ht="12.75" customHeight="1">
      <c r="B563" s="21"/>
      <c r="C563" s="11"/>
    </row>
    <row r="564" ht="12.75" customHeight="1">
      <c r="B564" s="21"/>
      <c r="C564" s="11"/>
    </row>
    <row r="565" ht="12.75" customHeight="1">
      <c r="B565" s="21"/>
      <c r="C565" s="11"/>
    </row>
    <row r="566" ht="12.75" customHeight="1">
      <c r="B566" s="21"/>
      <c r="C566" s="11"/>
    </row>
    <row r="567" ht="12.75" customHeight="1">
      <c r="B567" s="21"/>
      <c r="C567" s="11"/>
    </row>
    <row r="568" ht="12.75" customHeight="1">
      <c r="B568" s="21"/>
      <c r="C568" s="11"/>
    </row>
    <row r="569" ht="12.75" customHeight="1">
      <c r="B569" s="21"/>
      <c r="C569" s="11"/>
    </row>
    <row r="570" ht="12.75" customHeight="1">
      <c r="B570" s="21"/>
      <c r="C570" s="11"/>
    </row>
    <row r="571" ht="12.75" customHeight="1">
      <c r="B571" s="21"/>
      <c r="C571" s="11"/>
    </row>
    <row r="572" ht="12.75" customHeight="1">
      <c r="B572" s="21"/>
      <c r="C572" s="11"/>
    </row>
    <row r="573" ht="12.75" customHeight="1">
      <c r="B573" s="21"/>
      <c r="C573" s="11"/>
    </row>
    <row r="574" ht="12.75" customHeight="1">
      <c r="B574" s="21"/>
      <c r="C574" s="11"/>
    </row>
    <row r="575" ht="12.75" customHeight="1">
      <c r="B575" s="21"/>
      <c r="C575" s="11"/>
    </row>
    <row r="576" ht="12.75" customHeight="1">
      <c r="B576" s="21"/>
      <c r="C576" s="11"/>
    </row>
    <row r="577" ht="12.75" customHeight="1">
      <c r="B577" s="21"/>
      <c r="C577" s="11"/>
    </row>
    <row r="578" ht="12.75" customHeight="1">
      <c r="B578" s="21"/>
      <c r="C578" s="11"/>
    </row>
    <row r="579" ht="12.75" customHeight="1">
      <c r="B579" s="21"/>
      <c r="C579" s="11"/>
    </row>
    <row r="580" ht="12.75" customHeight="1">
      <c r="B580" s="21"/>
      <c r="C580" s="11"/>
    </row>
    <row r="581" ht="12.75" customHeight="1">
      <c r="B581" s="21"/>
      <c r="C581" s="11"/>
    </row>
    <row r="582" ht="12.75" customHeight="1">
      <c r="B582" s="21"/>
      <c r="C582" s="11"/>
    </row>
    <row r="583" ht="12.75" customHeight="1">
      <c r="B583" s="21"/>
      <c r="C583" s="11"/>
    </row>
    <row r="584" ht="12.75" customHeight="1">
      <c r="B584" s="21"/>
      <c r="C584" s="11"/>
    </row>
    <row r="585" ht="12.75" customHeight="1">
      <c r="B585" s="21"/>
      <c r="C585" s="11"/>
    </row>
    <row r="586" ht="12.75" customHeight="1">
      <c r="B586" s="21"/>
      <c r="C586" s="11"/>
    </row>
    <row r="587" ht="12.75" customHeight="1">
      <c r="B587" s="21"/>
      <c r="C587" s="11"/>
    </row>
    <row r="588" ht="12.75" customHeight="1">
      <c r="B588" s="21"/>
      <c r="C588" s="11"/>
    </row>
    <row r="589" ht="12.75" customHeight="1">
      <c r="B589" s="21"/>
      <c r="C589" s="11"/>
    </row>
    <row r="590" ht="12.75" customHeight="1">
      <c r="B590" s="21"/>
      <c r="C590" s="11"/>
    </row>
    <row r="591" ht="12.75" customHeight="1">
      <c r="B591" s="21"/>
      <c r="C591" s="11"/>
    </row>
    <row r="592" ht="12.75" customHeight="1">
      <c r="B592" s="21"/>
      <c r="C592" s="11"/>
    </row>
    <row r="593" ht="12.75" customHeight="1">
      <c r="B593" s="21"/>
      <c r="C593" s="11"/>
    </row>
    <row r="594" ht="12.75" customHeight="1">
      <c r="B594" s="21"/>
      <c r="C594" s="11"/>
    </row>
    <row r="595" ht="12.75" customHeight="1">
      <c r="B595" s="21"/>
      <c r="C595" s="11"/>
    </row>
    <row r="596" ht="12.75" customHeight="1">
      <c r="B596" s="21"/>
      <c r="C596" s="11"/>
    </row>
    <row r="597" ht="12.75" customHeight="1">
      <c r="B597" s="21"/>
      <c r="C597" s="11"/>
    </row>
    <row r="598" ht="12.75" customHeight="1">
      <c r="B598" s="21"/>
      <c r="C598" s="11"/>
    </row>
    <row r="599" ht="12.75" customHeight="1">
      <c r="B599" s="21"/>
      <c r="C599" s="11"/>
    </row>
    <row r="600" ht="12.75" customHeight="1">
      <c r="B600" s="21"/>
      <c r="C600" s="11"/>
    </row>
    <row r="601" ht="12.75" customHeight="1">
      <c r="B601" s="21"/>
      <c r="C601" s="11"/>
    </row>
    <row r="602" ht="12.75" customHeight="1">
      <c r="B602" s="21"/>
      <c r="C602" s="11"/>
    </row>
    <row r="603" ht="12.75" customHeight="1">
      <c r="B603" s="21"/>
      <c r="C603" s="11"/>
    </row>
    <row r="604" ht="12.75" customHeight="1">
      <c r="B604" s="21"/>
      <c r="C604" s="11"/>
    </row>
    <row r="605" ht="12.75" customHeight="1">
      <c r="B605" s="21"/>
      <c r="C605" s="11"/>
    </row>
    <row r="606" ht="12.75" customHeight="1">
      <c r="B606" s="21"/>
      <c r="C606" s="11"/>
    </row>
    <row r="607" ht="12.75" customHeight="1">
      <c r="B607" s="21"/>
      <c r="C607" s="11"/>
    </row>
    <row r="608" ht="12.75" customHeight="1">
      <c r="B608" s="21"/>
      <c r="C608" s="11"/>
    </row>
    <row r="609" ht="12.75" customHeight="1">
      <c r="B609" s="21"/>
      <c r="C609" s="11"/>
    </row>
    <row r="610" ht="12.75" customHeight="1">
      <c r="B610" s="21"/>
      <c r="C610" s="11"/>
    </row>
    <row r="611" ht="12.75" customHeight="1">
      <c r="B611" s="21"/>
      <c r="C611" s="11"/>
    </row>
    <row r="612" ht="12.75" customHeight="1">
      <c r="B612" s="21"/>
      <c r="C612" s="11"/>
    </row>
    <row r="613" ht="12.75" customHeight="1">
      <c r="B613" s="21"/>
      <c r="C613" s="11"/>
    </row>
    <row r="614" ht="12.75" customHeight="1">
      <c r="B614" s="21"/>
      <c r="C614" s="11"/>
    </row>
    <row r="615" ht="12.75" customHeight="1">
      <c r="B615" s="21"/>
      <c r="C615" s="11"/>
    </row>
    <row r="616" ht="12.75" customHeight="1">
      <c r="B616" s="21"/>
      <c r="C616" s="11"/>
    </row>
    <row r="617" ht="12.75" customHeight="1">
      <c r="B617" s="21"/>
      <c r="C617" s="11"/>
    </row>
    <row r="618" ht="12.75" customHeight="1">
      <c r="B618" s="21"/>
      <c r="C618" s="11"/>
    </row>
    <row r="619" ht="12.75" customHeight="1">
      <c r="B619" s="21"/>
      <c r="C619" s="11"/>
    </row>
    <row r="620" ht="12.75" customHeight="1">
      <c r="B620" s="21"/>
      <c r="C620" s="11"/>
    </row>
    <row r="621" ht="12.75" customHeight="1">
      <c r="B621" s="21"/>
      <c r="C621" s="11"/>
    </row>
    <row r="622" ht="12.75" customHeight="1">
      <c r="B622" s="21"/>
      <c r="C622" s="11"/>
    </row>
    <row r="623" ht="12.75" customHeight="1">
      <c r="B623" s="21"/>
      <c r="C623" s="11"/>
    </row>
    <row r="624" ht="12.75" customHeight="1">
      <c r="B624" s="21"/>
      <c r="C624" s="11"/>
    </row>
    <row r="625" ht="12.75" customHeight="1">
      <c r="B625" s="21"/>
      <c r="C625" s="11"/>
    </row>
    <row r="626" ht="12.75" customHeight="1">
      <c r="B626" s="21"/>
      <c r="C626" s="11"/>
    </row>
    <row r="627" ht="12.75" customHeight="1">
      <c r="B627" s="21"/>
      <c r="C627" s="11"/>
    </row>
    <row r="628" ht="12.75" customHeight="1">
      <c r="B628" s="21"/>
      <c r="C628" s="11"/>
    </row>
    <row r="629" ht="12.75" customHeight="1">
      <c r="B629" s="21"/>
      <c r="C629" s="11"/>
    </row>
    <row r="630" ht="12.75" customHeight="1">
      <c r="B630" s="21"/>
      <c r="C630" s="11"/>
    </row>
    <row r="631" ht="12.75" customHeight="1">
      <c r="B631" s="21"/>
      <c r="C631" s="11"/>
    </row>
    <row r="632" ht="12.75" customHeight="1">
      <c r="B632" s="21"/>
      <c r="C632" s="11"/>
    </row>
    <row r="633" ht="12.75" customHeight="1">
      <c r="B633" s="21"/>
      <c r="C633" s="11"/>
    </row>
    <row r="634" ht="12.75" customHeight="1">
      <c r="B634" s="21"/>
      <c r="C634" s="11"/>
    </row>
    <row r="635" ht="12.75" customHeight="1">
      <c r="B635" s="21"/>
      <c r="C635" s="11"/>
    </row>
    <row r="636" ht="12.75" customHeight="1">
      <c r="B636" s="21"/>
      <c r="C636" s="11"/>
    </row>
    <row r="637" ht="12.75" customHeight="1">
      <c r="B637" s="21"/>
      <c r="C637" s="11"/>
    </row>
    <row r="638" ht="12.75" customHeight="1">
      <c r="B638" s="21"/>
      <c r="C638" s="11"/>
    </row>
    <row r="639" ht="12.75" customHeight="1">
      <c r="B639" s="21"/>
      <c r="C639" s="11"/>
    </row>
    <row r="640" ht="12.75" customHeight="1">
      <c r="B640" s="21"/>
      <c r="C640" s="11"/>
    </row>
    <row r="641" ht="12.75" customHeight="1">
      <c r="B641" s="21"/>
      <c r="C641" s="11"/>
    </row>
    <row r="642" ht="12.75" customHeight="1">
      <c r="B642" s="21"/>
      <c r="C642" s="11"/>
    </row>
    <row r="643" ht="12.75" customHeight="1">
      <c r="B643" s="21"/>
      <c r="C643" s="11"/>
    </row>
    <row r="644" ht="12.75" customHeight="1">
      <c r="B644" s="21"/>
      <c r="C644" s="11"/>
    </row>
    <row r="645" ht="12.75" customHeight="1">
      <c r="B645" s="21"/>
      <c r="C645" s="11"/>
    </row>
    <row r="646" ht="12.75" customHeight="1">
      <c r="B646" s="21"/>
      <c r="C646" s="11"/>
    </row>
    <row r="647" ht="12.75" customHeight="1">
      <c r="B647" s="21"/>
      <c r="C647" s="11"/>
    </row>
    <row r="648" ht="12.75" customHeight="1">
      <c r="B648" s="21"/>
      <c r="C648" s="11"/>
    </row>
    <row r="649" ht="12.75" customHeight="1">
      <c r="B649" s="21"/>
      <c r="C649" s="11"/>
    </row>
    <row r="650" ht="12.75" customHeight="1">
      <c r="B650" s="21"/>
      <c r="C650" s="11"/>
    </row>
    <row r="651" ht="12.75" customHeight="1">
      <c r="B651" s="21"/>
      <c r="C651" s="11"/>
    </row>
    <row r="652" ht="12.75" customHeight="1">
      <c r="B652" s="21"/>
      <c r="C652" s="11"/>
    </row>
    <row r="653" ht="12.75" customHeight="1">
      <c r="B653" s="21"/>
      <c r="C653" s="11"/>
    </row>
    <row r="654" ht="12.75" customHeight="1">
      <c r="B654" s="21"/>
      <c r="C654" s="11"/>
    </row>
    <row r="655" ht="12.75" customHeight="1">
      <c r="B655" s="21"/>
      <c r="C655" s="11"/>
    </row>
    <row r="656" ht="12.75" customHeight="1">
      <c r="B656" s="21"/>
      <c r="C656" s="11"/>
    </row>
    <row r="657" ht="12.75" customHeight="1">
      <c r="B657" s="21"/>
      <c r="C657" s="11"/>
    </row>
    <row r="658" ht="12.75" customHeight="1">
      <c r="B658" s="21"/>
      <c r="C658" s="11"/>
    </row>
    <row r="659" ht="12.75" customHeight="1">
      <c r="B659" s="21"/>
      <c r="C659" s="11"/>
    </row>
    <row r="660" ht="12.75" customHeight="1">
      <c r="B660" s="21"/>
      <c r="C660" s="11"/>
    </row>
    <row r="661" ht="12.75" customHeight="1">
      <c r="B661" s="21"/>
      <c r="C661" s="11"/>
    </row>
    <row r="662" ht="12.75" customHeight="1">
      <c r="B662" s="21"/>
      <c r="C662" s="11"/>
    </row>
    <row r="663" ht="12.75" customHeight="1">
      <c r="B663" s="21"/>
      <c r="C663" s="11"/>
    </row>
    <row r="664" ht="12.75" customHeight="1">
      <c r="B664" s="21"/>
      <c r="C664" s="11"/>
    </row>
    <row r="665" ht="12.75" customHeight="1">
      <c r="B665" s="21"/>
      <c r="C665" s="11"/>
    </row>
    <row r="666" ht="12.75" customHeight="1">
      <c r="B666" s="21"/>
      <c r="C666" s="11"/>
    </row>
    <row r="667" ht="12.75" customHeight="1">
      <c r="B667" s="21"/>
      <c r="C667" s="11"/>
    </row>
    <row r="668" ht="12.75" customHeight="1">
      <c r="B668" s="21"/>
      <c r="C668" s="11"/>
    </row>
    <row r="669" ht="12.75" customHeight="1">
      <c r="B669" s="21"/>
      <c r="C669" s="11"/>
    </row>
    <row r="670" ht="12.75" customHeight="1">
      <c r="B670" s="21"/>
      <c r="C670" s="11"/>
    </row>
    <row r="671" ht="12.75" customHeight="1">
      <c r="B671" s="21"/>
      <c r="C671" s="11"/>
    </row>
    <row r="672" ht="12.75" customHeight="1">
      <c r="B672" s="21"/>
      <c r="C672" s="11"/>
    </row>
    <row r="673" ht="12.75" customHeight="1">
      <c r="B673" s="21"/>
      <c r="C673" s="11"/>
    </row>
    <row r="674" ht="12.75" customHeight="1">
      <c r="B674" s="21"/>
      <c r="C674" s="11"/>
    </row>
    <row r="675" ht="12.75" customHeight="1">
      <c r="B675" s="21"/>
      <c r="C675" s="11"/>
    </row>
    <row r="676" ht="12.75" customHeight="1">
      <c r="B676" s="21"/>
      <c r="C676" s="11"/>
    </row>
    <row r="677" ht="12.75" customHeight="1">
      <c r="B677" s="21"/>
      <c r="C677" s="11"/>
    </row>
    <row r="678" ht="12.75" customHeight="1">
      <c r="B678" s="21"/>
      <c r="C678" s="11"/>
    </row>
    <row r="679" ht="12.75" customHeight="1">
      <c r="B679" s="21"/>
      <c r="C679" s="11"/>
    </row>
    <row r="680" ht="12.75" customHeight="1">
      <c r="B680" s="21"/>
      <c r="C680" s="11"/>
    </row>
    <row r="681" ht="12.75" customHeight="1">
      <c r="B681" s="21"/>
      <c r="C681" s="11"/>
    </row>
    <row r="682" ht="12.75" customHeight="1">
      <c r="B682" s="21"/>
      <c r="C682" s="11"/>
    </row>
    <row r="683" ht="12.75" customHeight="1">
      <c r="B683" s="21"/>
      <c r="C683" s="11"/>
    </row>
    <row r="684" ht="12.75" customHeight="1">
      <c r="B684" s="21"/>
      <c r="C684" s="11"/>
    </row>
    <row r="685" ht="12.75" customHeight="1">
      <c r="B685" s="21"/>
      <c r="C685" s="11"/>
    </row>
    <row r="686" ht="12.75" customHeight="1">
      <c r="B686" s="21"/>
      <c r="C686" s="11"/>
    </row>
    <row r="687" ht="12.75" customHeight="1">
      <c r="B687" s="21"/>
      <c r="C687" s="11"/>
    </row>
    <row r="688" ht="12.75" customHeight="1">
      <c r="B688" s="21"/>
      <c r="C688" s="11"/>
    </row>
    <row r="689" ht="12.75" customHeight="1">
      <c r="B689" s="21"/>
      <c r="C689" s="11"/>
    </row>
    <row r="690" ht="12.75" customHeight="1">
      <c r="B690" s="21"/>
      <c r="C690" s="11"/>
    </row>
    <row r="691" ht="12.75" customHeight="1">
      <c r="B691" s="21"/>
      <c r="C691" s="11"/>
    </row>
    <row r="692" ht="12.75" customHeight="1">
      <c r="B692" s="21"/>
      <c r="C692" s="11"/>
    </row>
    <row r="693" ht="12.75" customHeight="1">
      <c r="B693" s="21"/>
      <c r="C693" s="11"/>
    </row>
    <row r="694" ht="12.75" customHeight="1">
      <c r="B694" s="21"/>
      <c r="C694" s="11"/>
    </row>
    <row r="695" ht="12.75" customHeight="1">
      <c r="B695" s="21"/>
      <c r="C695" s="11"/>
    </row>
    <row r="696" ht="12.75" customHeight="1">
      <c r="B696" s="21"/>
      <c r="C696" s="11"/>
    </row>
    <row r="697" ht="12.75" customHeight="1">
      <c r="B697" s="21"/>
      <c r="C697" s="11"/>
    </row>
    <row r="698" ht="12.75" customHeight="1">
      <c r="B698" s="21"/>
      <c r="C698" s="11"/>
    </row>
    <row r="699" ht="12.75" customHeight="1">
      <c r="B699" s="21"/>
      <c r="C699" s="11"/>
    </row>
    <row r="700" ht="12.75" customHeight="1">
      <c r="B700" s="21"/>
      <c r="C700" s="11"/>
    </row>
    <row r="701" ht="12.75" customHeight="1">
      <c r="B701" s="21"/>
      <c r="C701" s="11"/>
    </row>
    <row r="702" ht="12.75" customHeight="1">
      <c r="B702" s="21"/>
      <c r="C702" s="11"/>
    </row>
    <row r="703" ht="12.75" customHeight="1">
      <c r="B703" s="21"/>
      <c r="C703" s="11"/>
    </row>
    <row r="704" ht="12.75" customHeight="1">
      <c r="B704" s="21"/>
      <c r="C704" s="11"/>
    </row>
    <row r="705" ht="12.75" customHeight="1">
      <c r="B705" s="21"/>
      <c r="C705" s="11"/>
    </row>
    <row r="706" ht="12.75" customHeight="1">
      <c r="B706" s="21"/>
      <c r="C706" s="11"/>
    </row>
    <row r="707" ht="12.75" customHeight="1">
      <c r="B707" s="21"/>
      <c r="C707" s="11"/>
    </row>
    <row r="708" ht="12.75" customHeight="1">
      <c r="B708" s="21"/>
      <c r="C708" s="11"/>
    </row>
    <row r="709" ht="12.75" customHeight="1">
      <c r="B709" s="21"/>
      <c r="C709" s="11"/>
    </row>
    <row r="710" ht="12.75" customHeight="1">
      <c r="B710" s="21"/>
      <c r="C710" s="11"/>
    </row>
    <row r="711" ht="12.75" customHeight="1">
      <c r="B711" s="21"/>
      <c r="C711" s="11"/>
    </row>
    <row r="712" ht="12.75" customHeight="1">
      <c r="B712" s="21"/>
      <c r="C712" s="11"/>
    </row>
    <row r="713" ht="12.75" customHeight="1">
      <c r="B713" s="21"/>
      <c r="C713" s="11"/>
    </row>
    <row r="714" ht="12.75" customHeight="1">
      <c r="B714" s="21"/>
      <c r="C714" s="11"/>
    </row>
    <row r="715" ht="12.75" customHeight="1">
      <c r="B715" s="21"/>
      <c r="C715" s="11"/>
    </row>
    <row r="716" ht="12.75" customHeight="1">
      <c r="B716" s="21"/>
      <c r="C716" s="11"/>
    </row>
    <row r="717" ht="12.75" customHeight="1">
      <c r="B717" s="21"/>
      <c r="C717" s="11"/>
    </row>
    <row r="718" ht="12.75" customHeight="1">
      <c r="B718" s="21"/>
      <c r="C718" s="11"/>
    </row>
    <row r="719" ht="12.75" customHeight="1">
      <c r="B719" s="21"/>
      <c r="C719" s="11"/>
    </row>
    <row r="720" ht="12.75" customHeight="1">
      <c r="B720" s="21"/>
      <c r="C720" s="11"/>
    </row>
    <row r="721" ht="12.75" customHeight="1">
      <c r="B721" s="21"/>
      <c r="C721" s="11"/>
    </row>
    <row r="722" ht="12.75" customHeight="1">
      <c r="B722" s="21"/>
      <c r="C722" s="11"/>
    </row>
    <row r="723" ht="12.75" customHeight="1">
      <c r="B723" s="21"/>
      <c r="C723" s="11"/>
    </row>
    <row r="724" ht="12.75" customHeight="1">
      <c r="B724" s="21"/>
      <c r="C724" s="11"/>
    </row>
    <row r="725" ht="12.75" customHeight="1">
      <c r="B725" s="21"/>
      <c r="C725" s="11"/>
    </row>
    <row r="726" ht="12.75" customHeight="1">
      <c r="B726" s="21"/>
      <c r="C726" s="11"/>
    </row>
    <row r="727" ht="12.75" customHeight="1">
      <c r="B727" s="21"/>
      <c r="C727" s="11"/>
    </row>
    <row r="728" ht="12.75" customHeight="1">
      <c r="B728" s="21"/>
      <c r="C728" s="11"/>
    </row>
    <row r="729" ht="12.75" customHeight="1">
      <c r="B729" s="21"/>
      <c r="C729" s="11"/>
    </row>
    <row r="730" ht="12.75" customHeight="1">
      <c r="B730" s="21"/>
      <c r="C730" s="11"/>
    </row>
    <row r="731" ht="12.75" customHeight="1">
      <c r="B731" s="21"/>
      <c r="C731" s="11"/>
    </row>
    <row r="732" ht="12.75" customHeight="1">
      <c r="B732" s="21"/>
      <c r="C732" s="11"/>
    </row>
    <row r="733" ht="12.75" customHeight="1">
      <c r="B733" s="21"/>
      <c r="C733" s="11"/>
    </row>
    <row r="734" ht="12.75" customHeight="1">
      <c r="B734" s="21"/>
      <c r="C734" s="11"/>
    </row>
    <row r="735" ht="12.75" customHeight="1">
      <c r="B735" s="21"/>
      <c r="C735" s="11"/>
    </row>
    <row r="736" ht="12.75" customHeight="1">
      <c r="B736" s="21"/>
      <c r="C736" s="11"/>
    </row>
    <row r="737" ht="12.75" customHeight="1">
      <c r="B737" s="21"/>
      <c r="C737" s="11"/>
    </row>
    <row r="738" ht="12.75" customHeight="1">
      <c r="B738" s="21"/>
      <c r="C738" s="11"/>
    </row>
    <row r="739" ht="12.75" customHeight="1">
      <c r="B739" s="21"/>
      <c r="C739" s="11"/>
    </row>
    <row r="740" ht="12.75" customHeight="1">
      <c r="B740" s="21"/>
      <c r="C740" s="11"/>
    </row>
    <row r="741" ht="12.75" customHeight="1">
      <c r="B741" s="21"/>
      <c r="C741" s="11"/>
    </row>
    <row r="742" ht="12.75" customHeight="1">
      <c r="B742" s="21"/>
      <c r="C742" s="11"/>
    </row>
    <row r="743" ht="12.75" customHeight="1">
      <c r="B743" s="21"/>
      <c r="C743" s="11"/>
    </row>
    <row r="744" ht="12.75" customHeight="1">
      <c r="B744" s="21"/>
      <c r="C744" s="11"/>
    </row>
    <row r="745" ht="12.75" customHeight="1">
      <c r="B745" s="21"/>
      <c r="C745" s="11"/>
    </row>
    <row r="746" ht="12.75" customHeight="1">
      <c r="B746" s="21"/>
      <c r="C746" s="11"/>
    </row>
    <row r="747" ht="12.75" customHeight="1">
      <c r="B747" s="21"/>
      <c r="C747" s="11"/>
    </row>
    <row r="748" ht="12.75" customHeight="1">
      <c r="B748" s="21"/>
      <c r="C748" s="11"/>
    </row>
    <row r="749" ht="12.75" customHeight="1">
      <c r="B749" s="21"/>
      <c r="C749" s="11"/>
    </row>
    <row r="750" ht="12.75" customHeight="1">
      <c r="B750" s="21"/>
      <c r="C750" s="11"/>
    </row>
    <row r="751" ht="12.75" customHeight="1">
      <c r="B751" s="21"/>
      <c r="C751" s="11"/>
    </row>
    <row r="752" ht="12.75" customHeight="1">
      <c r="B752" s="21"/>
      <c r="C752" s="11"/>
    </row>
    <row r="753" ht="12.75" customHeight="1">
      <c r="B753" s="21"/>
      <c r="C753" s="11"/>
    </row>
    <row r="754" ht="12.75" customHeight="1">
      <c r="B754" s="21"/>
      <c r="C754" s="11"/>
    </row>
    <row r="755" ht="12.75" customHeight="1">
      <c r="B755" s="21"/>
      <c r="C755" s="11"/>
    </row>
    <row r="756" ht="12.75" customHeight="1">
      <c r="B756" s="21"/>
      <c r="C756" s="11"/>
    </row>
    <row r="757" ht="12.75" customHeight="1">
      <c r="B757" s="21"/>
      <c r="C757" s="11"/>
    </row>
    <row r="758" ht="12.75" customHeight="1">
      <c r="B758" s="21"/>
      <c r="C758" s="11"/>
    </row>
    <row r="759" ht="12.75" customHeight="1">
      <c r="B759" s="21"/>
      <c r="C759" s="11"/>
    </row>
    <row r="760" ht="12.75" customHeight="1">
      <c r="B760" s="21"/>
      <c r="C760" s="11"/>
    </row>
    <row r="761" ht="12.75" customHeight="1">
      <c r="B761" s="21"/>
      <c r="C761" s="11"/>
    </row>
    <row r="762" ht="12.75" customHeight="1">
      <c r="B762" s="21"/>
      <c r="C762" s="11"/>
    </row>
    <row r="763" ht="12.75" customHeight="1">
      <c r="B763" s="21"/>
      <c r="C763" s="11"/>
    </row>
    <row r="764" ht="12.75" customHeight="1">
      <c r="B764" s="21"/>
      <c r="C764" s="11"/>
    </row>
    <row r="765" ht="12.75" customHeight="1">
      <c r="B765" s="21"/>
      <c r="C765" s="11"/>
    </row>
    <row r="766" ht="12.75" customHeight="1">
      <c r="B766" s="21"/>
      <c r="C766" s="11"/>
    </row>
    <row r="767" ht="12.75" customHeight="1">
      <c r="B767" s="21"/>
      <c r="C767" s="11"/>
    </row>
    <row r="768" ht="12.75" customHeight="1">
      <c r="B768" s="21"/>
      <c r="C768" s="11"/>
    </row>
    <row r="769" ht="12.75" customHeight="1">
      <c r="B769" s="21"/>
      <c r="C769" s="11"/>
    </row>
    <row r="770" ht="12.75" customHeight="1">
      <c r="B770" s="21"/>
      <c r="C770" s="11"/>
    </row>
    <row r="771" ht="12.75" customHeight="1">
      <c r="B771" s="21"/>
      <c r="C771" s="11"/>
    </row>
    <row r="772" ht="12.75" customHeight="1">
      <c r="B772" s="21"/>
      <c r="C772" s="11"/>
    </row>
    <row r="773" ht="12.75" customHeight="1">
      <c r="B773" s="21"/>
      <c r="C773" s="11"/>
    </row>
    <row r="774" ht="12.75" customHeight="1">
      <c r="B774" s="21"/>
      <c r="C774" s="11"/>
    </row>
    <row r="775" ht="12.75" customHeight="1">
      <c r="B775" s="21"/>
      <c r="C775" s="11"/>
    </row>
    <row r="776" ht="12.75" customHeight="1">
      <c r="B776" s="21"/>
      <c r="C776" s="11"/>
    </row>
    <row r="777" ht="12.75" customHeight="1">
      <c r="B777" s="21"/>
      <c r="C777" s="11"/>
    </row>
    <row r="778" ht="12.75" customHeight="1">
      <c r="B778" s="21"/>
      <c r="C778" s="11"/>
    </row>
    <row r="779" ht="12.75" customHeight="1">
      <c r="B779" s="21"/>
      <c r="C779" s="11"/>
    </row>
    <row r="780" ht="12.75" customHeight="1">
      <c r="B780" s="21"/>
      <c r="C780" s="11"/>
    </row>
    <row r="781" ht="12.75" customHeight="1">
      <c r="B781" s="21"/>
      <c r="C781" s="11"/>
    </row>
    <row r="782" ht="12.75" customHeight="1">
      <c r="B782" s="21"/>
      <c r="C782" s="11"/>
    </row>
    <row r="783" ht="12.75" customHeight="1">
      <c r="B783" s="21"/>
      <c r="C783" s="11"/>
    </row>
    <row r="784" ht="12.75" customHeight="1">
      <c r="B784" s="21"/>
      <c r="C784" s="11"/>
    </row>
    <row r="785" ht="12.75" customHeight="1">
      <c r="B785" s="21"/>
      <c r="C785" s="11"/>
    </row>
    <row r="786" ht="12.75" customHeight="1">
      <c r="B786" s="21"/>
      <c r="C786" s="11"/>
    </row>
    <row r="787" ht="12.75" customHeight="1">
      <c r="B787" s="21"/>
      <c r="C787" s="11"/>
    </row>
    <row r="788" ht="12.75" customHeight="1">
      <c r="B788" s="21"/>
      <c r="C788" s="11"/>
    </row>
    <row r="789" ht="12.75" customHeight="1">
      <c r="B789" s="21"/>
      <c r="C789" s="11"/>
    </row>
    <row r="790" ht="12.75" customHeight="1">
      <c r="B790" s="21"/>
      <c r="C790" s="11"/>
    </row>
    <row r="791" ht="12.75" customHeight="1">
      <c r="B791" s="21"/>
      <c r="C791" s="11"/>
    </row>
    <row r="792" ht="12.75" customHeight="1">
      <c r="B792" s="21"/>
      <c r="C792" s="11"/>
    </row>
    <row r="793" ht="12.75" customHeight="1">
      <c r="B793" s="21"/>
      <c r="C793" s="11"/>
    </row>
    <row r="794" ht="12.75" customHeight="1">
      <c r="B794" s="21"/>
      <c r="C794" s="11"/>
    </row>
    <row r="795" ht="12.75" customHeight="1">
      <c r="B795" s="21"/>
      <c r="C795" s="11"/>
    </row>
    <row r="796" ht="12.75" customHeight="1">
      <c r="B796" s="21"/>
      <c r="C796" s="11"/>
    </row>
    <row r="797" ht="12.75" customHeight="1">
      <c r="B797" s="21"/>
      <c r="C797" s="11"/>
    </row>
    <row r="798" ht="12.75" customHeight="1">
      <c r="B798" s="21"/>
      <c r="C798" s="11"/>
    </row>
    <row r="799" ht="12.75" customHeight="1">
      <c r="B799" s="21"/>
      <c r="C799" s="11"/>
    </row>
    <row r="800" ht="12.75" customHeight="1">
      <c r="B800" s="21"/>
      <c r="C800" s="11"/>
    </row>
    <row r="801" ht="12.75" customHeight="1">
      <c r="B801" s="21"/>
      <c r="C801" s="11"/>
    </row>
    <row r="802" ht="12.75" customHeight="1">
      <c r="B802" s="21"/>
      <c r="C802" s="11"/>
    </row>
    <row r="803" ht="12.75" customHeight="1">
      <c r="B803" s="21"/>
      <c r="C803" s="11"/>
    </row>
    <row r="804" ht="12.75" customHeight="1">
      <c r="B804" s="21"/>
      <c r="C804" s="11"/>
    </row>
    <row r="805" ht="12.75" customHeight="1">
      <c r="B805" s="21"/>
      <c r="C805" s="11"/>
    </row>
    <row r="806" ht="12.75" customHeight="1">
      <c r="B806" s="21"/>
      <c r="C806" s="11"/>
    </row>
    <row r="807" ht="12.75" customHeight="1">
      <c r="B807" s="21"/>
      <c r="C807" s="11"/>
    </row>
    <row r="808" ht="12.75" customHeight="1">
      <c r="B808" s="21"/>
      <c r="C808" s="11"/>
    </row>
    <row r="809" ht="12.75" customHeight="1">
      <c r="B809" s="21"/>
      <c r="C809" s="11"/>
    </row>
    <row r="810" ht="12.75" customHeight="1">
      <c r="B810" s="21"/>
      <c r="C810" s="11"/>
    </row>
    <row r="811" ht="12.75" customHeight="1">
      <c r="B811" s="21"/>
      <c r="C811" s="11"/>
    </row>
    <row r="812" ht="12.75" customHeight="1">
      <c r="B812" s="21"/>
      <c r="C812" s="11"/>
    </row>
    <row r="813" ht="12.75" customHeight="1">
      <c r="B813" s="21"/>
      <c r="C813" s="11"/>
    </row>
    <row r="814" ht="12.75" customHeight="1">
      <c r="B814" s="21"/>
      <c r="C814" s="11"/>
    </row>
    <row r="815" ht="12.75" customHeight="1">
      <c r="B815" s="21"/>
      <c r="C815" s="11"/>
    </row>
    <row r="816" ht="12.75" customHeight="1">
      <c r="B816" s="21"/>
      <c r="C816" s="11"/>
    </row>
    <row r="817" ht="12.75" customHeight="1">
      <c r="B817" s="21"/>
      <c r="C817" s="11"/>
    </row>
    <row r="818" ht="12.75" customHeight="1">
      <c r="B818" s="21"/>
      <c r="C818" s="11"/>
    </row>
    <row r="819" ht="12.75" customHeight="1">
      <c r="B819" s="21"/>
      <c r="C819" s="11"/>
    </row>
    <row r="820" ht="12.75" customHeight="1">
      <c r="B820" s="21"/>
      <c r="C820" s="11"/>
    </row>
    <row r="821" ht="12.75" customHeight="1">
      <c r="B821" s="21"/>
      <c r="C821" s="11"/>
    </row>
    <row r="822" ht="12.75" customHeight="1">
      <c r="B822" s="21"/>
      <c r="C822" s="11"/>
    </row>
    <row r="823" ht="12.75" customHeight="1">
      <c r="B823" s="21"/>
      <c r="C823" s="11"/>
    </row>
    <row r="824" ht="12.75" customHeight="1">
      <c r="B824" s="21"/>
      <c r="C824" s="11"/>
    </row>
    <row r="825" ht="12.75" customHeight="1">
      <c r="B825" s="21"/>
      <c r="C825" s="11"/>
    </row>
    <row r="826" ht="12.75" customHeight="1">
      <c r="B826" s="21"/>
      <c r="C826" s="11"/>
    </row>
    <row r="827" ht="12.75" customHeight="1">
      <c r="B827" s="21"/>
      <c r="C827" s="11"/>
    </row>
    <row r="828" ht="12.75" customHeight="1">
      <c r="B828" s="21"/>
      <c r="C828" s="11"/>
    </row>
    <row r="829" ht="12.75" customHeight="1">
      <c r="B829" s="21"/>
      <c r="C829" s="11"/>
    </row>
    <row r="830" ht="12.75" customHeight="1">
      <c r="B830" s="21"/>
      <c r="C830" s="11"/>
    </row>
    <row r="831" ht="12.75" customHeight="1">
      <c r="B831" s="21"/>
      <c r="C831" s="11"/>
    </row>
    <row r="832" ht="12.75" customHeight="1">
      <c r="B832" s="21"/>
      <c r="C832" s="11"/>
    </row>
    <row r="833" ht="12.75" customHeight="1">
      <c r="B833" s="21"/>
      <c r="C833" s="11"/>
    </row>
    <row r="834" ht="12.75" customHeight="1">
      <c r="B834" s="21"/>
      <c r="C834" s="11"/>
    </row>
    <row r="835" ht="12.75" customHeight="1">
      <c r="B835" s="21"/>
      <c r="C835" s="11"/>
    </row>
    <row r="836" ht="12.75" customHeight="1">
      <c r="B836" s="21"/>
      <c r="C836" s="11"/>
    </row>
    <row r="837" ht="12.75" customHeight="1">
      <c r="B837" s="21"/>
      <c r="C837" s="11"/>
    </row>
    <row r="838" ht="12.75" customHeight="1">
      <c r="B838" s="21"/>
      <c r="C838" s="11"/>
    </row>
    <row r="839" ht="12.75" customHeight="1">
      <c r="B839" s="21"/>
      <c r="C839" s="11"/>
    </row>
    <row r="840" ht="12.75" customHeight="1">
      <c r="B840" s="21"/>
      <c r="C840" s="11"/>
    </row>
    <row r="841" ht="12.75" customHeight="1">
      <c r="B841" s="21"/>
      <c r="C841" s="11"/>
    </row>
    <row r="842" ht="12.75" customHeight="1">
      <c r="B842" s="21"/>
      <c r="C842" s="11"/>
    </row>
    <row r="843" ht="12.75" customHeight="1">
      <c r="B843" s="21"/>
      <c r="C843" s="11"/>
    </row>
    <row r="844" ht="12.75" customHeight="1">
      <c r="B844" s="21"/>
      <c r="C844" s="11"/>
    </row>
    <row r="845" ht="12.75" customHeight="1">
      <c r="B845" s="21"/>
      <c r="C845" s="11"/>
    </row>
    <row r="846" ht="12.75" customHeight="1">
      <c r="B846" s="21"/>
      <c r="C846" s="11"/>
    </row>
    <row r="847" ht="12.75" customHeight="1">
      <c r="B847" s="21"/>
      <c r="C847" s="11"/>
    </row>
    <row r="848" ht="12.75" customHeight="1">
      <c r="B848" s="21"/>
      <c r="C848" s="11"/>
    </row>
    <row r="849" ht="12.75" customHeight="1">
      <c r="B849" s="21"/>
      <c r="C849" s="11"/>
    </row>
    <row r="850" ht="12.75" customHeight="1">
      <c r="B850" s="21"/>
      <c r="C850" s="11"/>
    </row>
    <row r="851" ht="12.75" customHeight="1">
      <c r="B851" s="21"/>
      <c r="C851" s="11"/>
    </row>
    <row r="852" ht="12.75" customHeight="1">
      <c r="B852" s="21"/>
      <c r="C852" s="11"/>
    </row>
    <row r="853" ht="12.75" customHeight="1">
      <c r="B853" s="21"/>
      <c r="C853" s="11"/>
    </row>
    <row r="854" ht="12.75" customHeight="1">
      <c r="B854" s="21"/>
      <c r="C854" s="11"/>
    </row>
    <row r="855" ht="12.75" customHeight="1">
      <c r="B855" s="21"/>
      <c r="C855" s="11"/>
    </row>
    <row r="856" ht="12.75" customHeight="1">
      <c r="B856" s="21"/>
      <c r="C856" s="11"/>
    </row>
    <row r="857" ht="12.75" customHeight="1">
      <c r="B857" s="21"/>
      <c r="C857" s="11"/>
    </row>
    <row r="858" ht="12.75" customHeight="1">
      <c r="B858" s="21"/>
      <c r="C858" s="11"/>
    </row>
    <row r="859" ht="12.75" customHeight="1">
      <c r="B859" s="21"/>
      <c r="C859" s="11"/>
    </row>
    <row r="860" ht="12.75" customHeight="1">
      <c r="B860" s="21"/>
      <c r="C860" s="11"/>
    </row>
    <row r="861" ht="12.75" customHeight="1">
      <c r="B861" s="21"/>
      <c r="C861" s="11"/>
    </row>
    <row r="862" ht="12.75" customHeight="1">
      <c r="B862" s="21"/>
      <c r="C862" s="11"/>
    </row>
    <row r="863" ht="12.75" customHeight="1">
      <c r="B863" s="21"/>
      <c r="C863" s="11"/>
    </row>
    <row r="864" ht="12.75" customHeight="1">
      <c r="B864" s="21"/>
      <c r="C864" s="11"/>
    </row>
    <row r="865" ht="12.75" customHeight="1">
      <c r="B865" s="21"/>
      <c r="C865" s="11"/>
    </row>
    <row r="866" ht="12.75" customHeight="1">
      <c r="B866" s="21"/>
      <c r="C866" s="11"/>
    </row>
    <row r="867" ht="12.75" customHeight="1">
      <c r="B867" s="21"/>
      <c r="C867" s="11"/>
    </row>
    <row r="868" ht="12.75" customHeight="1">
      <c r="B868" s="21"/>
      <c r="C868" s="11"/>
    </row>
    <row r="869" ht="12.75" customHeight="1">
      <c r="B869" s="21"/>
      <c r="C869" s="11"/>
    </row>
    <row r="870" ht="12.75" customHeight="1">
      <c r="B870" s="21"/>
      <c r="C870" s="11"/>
    </row>
    <row r="871" ht="12.75" customHeight="1">
      <c r="B871" s="21"/>
      <c r="C871" s="11"/>
    </row>
    <row r="872" ht="12.75" customHeight="1">
      <c r="B872" s="21"/>
      <c r="C872" s="11"/>
    </row>
    <row r="873" ht="12.75" customHeight="1">
      <c r="B873" s="21"/>
      <c r="C873" s="11"/>
    </row>
    <row r="874" ht="12.75" customHeight="1">
      <c r="B874" s="21"/>
      <c r="C874" s="11"/>
    </row>
    <row r="875" ht="12.75" customHeight="1">
      <c r="B875" s="21"/>
      <c r="C875" s="11"/>
    </row>
    <row r="876" ht="12.75" customHeight="1">
      <c r="B876" s="21"/>
      <c r="C876" s="11"/>
    </row>
    <row r="877" ht="12.75" customHeight="1">
      <c r="B877" s="21"/>
      <c r="C877" s="11"/>
    </row>
    <row r="878" ht="12.75" customHeight="1">
      <c r="B878" s="21"/>
      <c r="C878" s="11"/>
    </row>
    <row r="879" ht="12.75" customHeight="1">
      <c r="B879" s="21"/>
      <c r="C879" s="11"/>
    </row>
    <row r="880" ht="12.75" customHeight="1">
      <c r="B880" s="21"/>
      <c r="C880" s="11"/>
    </row>
    <row r="881" ht="12.75" customHeight="1">
      <c r="B881" s="21"/>
      <c r="C881" s="11"/>
    </row>
    <row r="882" ht="12.75" customHeight="1">
      <c r="B882" s="21"/>
      <c r="C882" s="11"/>
    </row>
    <row r="883" ht="12.75" customHeight="1">
      <c r="B883" s="21"/>
      <c r="C883" s="11"/>
    </row>
    <row r="884" ht="12.75" customHeight="1">
      <c r="B884" s="21"/>
      <c r="C884" s="11"/>
    </row>
    <row r="885" ht="12.75" customHeight="1">
      <c r="B885" s="21"/>
      <c r="C885" s="11"/>
    </row>
    <row r="886" ht="12.75" customHeight="1">
      <c r="B886" s="21"/>
      <c r="C886" s="11"/>
    </row>
    <row r="887" ht="12.75" customHeight="1">
      <c r="B887" s="21"/>
      <c r="C887" s="11"/>
    </row>
    <row r="888" ht="12.75" customHeight="1">
      <c r="B888" s="21"/>
      <c r="C888" s="11"/>
    </row>
    <row r="889" ht="12.75" customHeight="1">
      <c r="B889" s="21"/>
      <c r="C889" s="11"/>
    </row>
    <row r="890" ht="12.75" customHeight="1">
      <c r="B890" s="21"/>
      <c r="C890" s="11"/>
    </row>
    <row r="891" ht="12.75" customHeight="1">
      <c r="B891" s="21"/>
      <c r="C891" s="11"/>
    </row>
    <row r="892" ht="12.75" customHeight="1">
      <c r="B892" s="21"/>
      <c r="C892" s="11"/>
    </row>
    <row r="893" ht="12.75" customHeight="1">
      <c r="B893" s="21"/>
      <c r="C893" s="11"/>
    </row>
    <row r="894" ht="12.75" customHeight="1">
      <c r="B894" s="21"/>
      <c r="C894" s="11"/>
    </row>
    <row r="895" ht="12.75" customHeight="1">
      <c r="B895" s="21"/>
      <c r="C895" s="11"/>
    </row>
    <row r="896" ht="12.75" customHeight="1">
      <c r="B896" s="21"/>
      <c r="C896" s="11"/>
    </row>
    <row r="897" ht="12.75" customHeight="1">
      <c r="B897" s="21"/>
      <c r="C897" s="11"/>
    </row>
    <row r="898" ht="12.75" customHeight="1">
      <c r="B898" s="21"/>
      <c r="C898" s="11"/>
    </row>
    <row r="899" ht="12.75" customHeight="1">
      <c r="B899" s="21"/>
      <c r="C899" s="11"/>
    </row>
    <row r="900" ht="12.75" customHeight="1">
      <c r="B900" s="21"/>
      <c r="C900" s="11"/>
    </row>
    <row r="901" ht="12.75" customHeight="1">
      <c r="B901" s="21"/>
      <c r="C901" s="11"/>
    </row>
    <row r="902" ht="12.75" customHeight="1">
      <c r="B902" s="21"/>
      <c r="C902" s="11"/>
    </row>
    <row r="903" ht="12.75" customHeight="1">
      <c r="B903" s="21"/>
      <c r="C903" s="11"/>
    </row>
    <row r="904" ht="12.75" customHeight="1">
      <c r="B904" s="21"/>
      <c r="C904" s="11"/>
    </row>
    <row r="905" ht="12.75" customHeight="1">
      <c r="B905" s="21"/>
      <c r="C905" s="11"/>
    </row>
    <row r="906" ht="12.75" customHeight="1">
      <c r="B906" s="21"/>
      <c r="C906" s="11"/>
    </row>
    <row r="907" ht="12.75" customHeight="1">
      <c r="B907" s="21"/>
      <c r="C907" s="11"/>
    </row>
    <row r="908" ht="12.75" customHeight="1">
      <c r="B908" s="21"/>
      <c r="C908" s="11"/>
    </row>
    <row r="909" ht="12.75" customHeight="1">
      <c r="B909" s="21"/>
      <c r="C909" s="11"/>
    </row>
    <row r="910" ht="12.75" customHeight="1">
      <c r="B910" s="21"/>
      <c r="C910" s="11"/>
    </row>
    <row r="911" ht="12.75" customHeight="1">
      <c r="B911" s="21"/>
      <c r="C911" s="11"/>
    </row>
    <row r="912" ht="12.75" customHeight="1">
      <c r="B912" s="21"/>
      <c r="C912" s="11"/>
    </row>
    <row r="913" ht="12.75" customHeight="1">
      <c r="B913" s="21"/>
      <c r="C913" s="11"/>
    </row>
    <row r="914" ht="12.75" customHeight="1">
      <c r="B914" s="21"/>
      <c r="C914" s="11"/>
    </row>
    <row r="915" ht="12.75" customHeight="1">
      <c r="B915" s="21"/>
      <c r="C915" s="11"/>
    </row>
    <row r="916" ht="12.75" customHeight="1">
      <c r="B916" s="21"/>
      <c r="C916" s="11"/>
    </row>
    <row r="917" ht="12.75" customHeight="1">
      <c r="B917" s="21"/>
      <c r="C917" s="11"/>
    </row>
    <row r="918" ht="12.75" customHeight="1">
      <c r="B918" s="21"/>
      <c r="C918" s="11"/>
    </row>
    <row r="919" ht="12.75" customHeight="1">
      <c r="B919" s="21"/>
      <c r="C919" s="11"/>
    </row>
    <row r="920" ht="12.75" customHeight="1">
      <c r="B920" s="21"/>
      <c r="C920" s="11"/>
    </row>
    <row r="921" ht="12.75" customHeight="1">
      <c r="B921" s="21"/>
      <c r="C921" s="11"/>
    </row>
    <row r="922" ht="12.75" customHeight="1">
      <c r="B922" s="21"/>
      <c r="C922" s="11"/>
    </row>
    <row r="923" ht="12.75" customHeight="1">
      <c r="B923" s="21"/>
      <c r="C923" s="11"/>
    </row>
    <row r="924" ht="12.75" customHeight="1">
      <c r="B924" s="21"/>
      <c r="C924" s="11"/>
    </row>
    <row r="925" ht="12.75" customHeight="1">
      <c r="B925" s="21"/>
      <c r="C925" s="11"/>
    </row>
    <row r="926" ht="12.75" customHeight="1">
      <c r="B926" s="21"/>
      <c r="C926" s="11"/>
    </row>
    <row r="927" ht="12.75" customHeight="1">
      <c r="B927" s="21"/>
      <c r="C927" s="11"/>
    </row>
    <row r="928" ht="12.75" customHeight="1">
      <c r="B928" s="21"/>
      <c r="C928" s="11"/>
    </row>
    <row r="929" ht="12.75" customHeight="1">
      <c r="B929" s="21"/>
      <c r="C929" s="11"/>
    </row>
    <row r="930" ht="12.75" customHeight="1">
      <c r="B930" s="21"/>
      <c r="C930" s="11"/>
    </row>
    <row r="931" ht="12.75" customHeight="1">
      <c r="B931" s="21"/>
      <c r="C931" s="11"/>
    </row>
    <row r="932" ht="12.75" customHeight="1">
      <c r="B932" s="21"/>
      <c r="C932" s="11"/>
    </row>
    <row r="933" ht="12.75" customHeight="1">
      <c r="B933" s="21"/>
      <c r="C933" s="11"/>
    </row>
    <row r="934" ht="12.75" customHeight="1">
      <c r="B934" s="21"/>
      <c r="C934" s="11"/>
    </row>
    <row r="935" ht="12.75" customHeight="1">
      <c r="B935" s="21"/>
      <c r="C935" s="11"/>
    </row>
    <row r="936" ht="12.75" customHeight="1">
      <c r="B936" s="21"/>
      <c r="C936" s="11"/>
    </row>
    <row r="937" ht="12.75" customHeight="1">
      <c r="B937" s="21"/>
      <c r="C937" s="11"/>
    </row>
    <row r="938" ht="12.75" customHeight="1">
      <c r="B938" s="21"/>
      <c r="C938" s="11"/>
    </row>
    <row r="939" ht="12.75" customHeight="1">
      <c r="B939" s="21"/>
      <c r="C939" s="11"/>
    </row>
    <row r="940" ht="12.75" customHeight="1">
      <c r="B940" s="21"/>
      <c r="C940" s="11"/>
    </row>
    <row r="941" ht="12.75" customHeight="1">
      <c r="B941" s="21"/>
      <c r="C941" s="11"/>
    </row>
    <row r="942" ht="12.75" customHeight="1">
      <c r="B942" s="21"/>
      <c r="C942" s="11"/>
    </row>
    <row r="943" ht="12.75" customHeight="1">
      <c r="B943" s="21"/>
      <c r="C943" s="11"/>
    </row>
    <row r="944" ht="12.75" customHeight="1">
      <c r="B944" s="21"/>
      <c r="C944" s="11"/>
    </row>
    <row r="945" ht="12.75" customHeight="1">
      <c r="B945" s="21"/>
      <c r="C945" s="11"/>
    </row>
    <row r="946" ht="12.75" customHeight="1">
      <c r="B946" s="21"/>
      <c r="C946" s="11"/>
    </row>
    <row r="947" ht="12.75" customHeight="1">
      <c r="B947" s="21"/>
      <c r="C947" s="11"/>
    </row>
    <row r="948" ht="12.75" customHeight="1">
      <c r="B948" s="21"/>
      <c r="C948" s="11"/>
    </row>
    <row r="949" ht="12.75" customHeight="1">
      <c r="B949" s="21"/>
      <c r="C949" s="11"/>
    </row>
    <row r="950" ht="12.75" customHeight="1">
      <c r="B950" s="21"/>
      <c r="C950" s="11"/>
    </row>
    <row r="951" ht="12.75" customHeight="1">
      <c r="B951" s="21"/>
      <c r="C951" s="11"/>
    </row>
    <row r="952" ht="12.75" customHeight="1">
      <c r="B952" s="21"/>
      <c r="C952" s="11"/>
    </row>
    <row r="953" ht="12.75" customHeight="1">
      <c r="B953" s="21"/>
      <c r="C953" s="11"/>
    </row>
    <row r="954" ht="12.75" customHeight="1">
      <c r="B954" s="21"/>
      <c r="C954" s="11"/>
    </row>
    <row r="955" ht="12.75" customHeight="1">
      <c r="B955" s="21"/>
      <c r="C955" s="11"/>
    </row>
    <row r="956" ht="12.75" customHeight="1">
      <c r="B956" s="21"/>
      <c r="C956" s="11"/>
    </row>
    <row r="957" ht="12.75" customHeight="1">
      <c r="B957" s="21"/>
      <c r="C957" s="11"/>
    </row>
    <row r="958" ht="12.75" customHeight="1">
      <c r="B958" s="21"/>
      <c r="C958" s="11"/>
    </row>
    <row r="959" ht="12.75" customHeight="1">
      <c r="B959" s="21"/>
      <c r="C959" s="11"/>
    </row>
    <row r="960" ht="12.75" customHeight="1">
      <c r="B960" s="21"/>
      <c r="C960" s="11"/>
    </row>
    <row r="961" ht="12.75" customHeight="1">
      <c r="B961" s="21"/>
      <c r="C961" s="11"/>
    </row>
    <row r="962" ht="12.75" customHeight="1">
      <c r="B962" s="21"/>
      <c r="C962" s="11"/>
    </row>
    <row r="963" ht="12.75" customHeight="1">
      <c r="B963" s="21"/>
      <c r="C963" s="11"/>
    </row>
    <row r="964" ht="12.75" customHeight="1">
      <c r="B964" s="21"/>
      <c r="C964" s="11"/>
    </row>
    <row r="965" ht="12.75" customHeight="1">
      <c r="B965" s="21"/>
      <c r="C965" s="11"/>
    </row>
    <row r="966" ht="12.75" customHeight="1">
      <c r="B966" s="21"/>
      <c r="C966" s="11"/>
    </row>
    <row r="967" ht="12.75" customHeight="1">
      <c r="B967" s="21"/>
      <c r="C967" s="11"/>
    </row>
    <row r="968" ht="12.75" customHeight="1">
      <c r="B968" s="21"/>
      <c r="C968" s="11"/>
    </row>
    <row r="969" ht="12.75" customHeight="1">
      <c r="B969" s="21"/>
      <c r="C969" s="11"/>
    </row>
    <row r="970" ht="12.75" customHeight="1">
      <c r="B970" s="21"/>
      <c r="C970" s="11"/>
    </row>
    <row r="971" ht="12.75" customHeight="1">
      <c r="B971" s="21"/>
      <c r="C971" s="11"/>
    </row>
    <row r="972" ht="12.75" customHeight="1">
      <c r="B972" s="21"/>
      <c r="C972" s="11"/>
    </row>
    <row r="973" ht="12.75" customHeight="1">
      <c r="B973" s="21"/>
      <c r="C973" s="11"/>
    </row>
    <row r="974" ht="12.75" customHeight="1">
      <c r="B974" s="21"/>
      <c r="C974" s="11"/>
    </row>
    <row r="975" ht="12.75" customHeight="1">
      <c r="B975" s="21"/>
      <c r="C975" s="11"/>
    </row>
    <row r="976" ht="12.75" customHeight="1">
      <c r="B976" s="21"/>
      <c r="C976" s="11"/>
    </row>
    <row r="977" ht="12.75" customHeight="1">
      <c r="B977" s="21"/>
      <c r="C977" s="11"/>
    </row>
    <row r="978" ht="12.75" customHeight="1">
      <c r="B978" s="21"/>
      <c r="C978" s="11"/>
    </row>
    <row r="979" ht="12.75" customHeight="1">
      <c r="B979" s="21"/>
      <c r="C979" s="11"/>
    </row>
    <row r="980" ht="12.75" customHeight="1">
      <c r="B980" s="21"/>
      <c r="C980" s="11"/>
    </row>
    <row r="981" ht="12.75" customHeight="1">
      <c r="B981" s="21"/>
      <c r="C981" s="11"/>
    </row>
    <row r="982" ht="12.75" customHeight="1">
      <c r="B982" s="21"/>
      <c r="C982" s="11"/>
    </row>
    <row r="983" ht="12.75" customHeight="1">
      <c r="B983" s="21"/>
      <c r="C983" s="11"/>
    </row>
    <row r="984" ht="12.75" customHeight="1">
      <c r="B984" s="21"/>
      <c r="C984" s="11"/>
    </row>
    <row r="985" ht="12.75" customHeight="1">
      <c r="B985" s="21"/>
      <c r="C985" s="11"/>
    </row>
    <row r="986" ht="12.75" customHeight="1">
      <c r="B986" s="21"/>
      <c r="C986" s="11"/>
    </row>
    <row r="987" ht="12.75" customHeight="1">
      <c r="B987" s="21"/>
      <c r="C987" s="11"/>
    </row>
    <row r="988" ht="12.75" customHeight="1">
      <c r="B988" s="21"/>
      <c r="C988" s="11"/>
    </row>
    <row r="989" ht="12.75" customHeight="1">
      <c r="B989" s="21"/>
      <c r="C989" s="11"/>
    </row>
    <row r="990" ht="12.75" customHeight="1">
      <c r="B990" s="21"/>
      <c r="C990" s="11"/>
    </row>
    <row r="991" ht="12.75" customHeight="1">
      <c r="B991" s="21"/>
      <c r="C991" s="11"/>
    </row>
    <row r="992" ht="12.75" customHeight="1">
      <c r="B992" s="21"/>
      <c r="C992" s="11"/>
    </row>
    <row r="993" ht="12.75" customHeight="1">
      <c r="B993" s="21"/>
      <c r="C993" s="11"/>
    </row>
    <row r="994" ht="12.75" customHeight="1">
      <c r="B994" s="21"/>
      <c r="C994" s="11"/>
    </row>
    <row r="995" ht="12.75" customHeight="1">
      <c r="B995" s="21"/>
      <c r="C995" s="11"/>
    </row>
    <row r="996" ht="12.75" customHeight="1">
      <c r="B996" s="21"/>
      <c r="C996" s="11"/>
    </row>
    <row r="997" ht="12.75" customHeight="1">
      <c r="B997" s="21"/>
      <c r="C997" s="11"/>
    </row>
    <row r="998" ht="12.75" customHeight="1">
      <c r="B998" s="21"/>
      <c r="C998" s="11"/>
    </row>
    <row r="999" ht="12.75" customHeight="1">
      <c r="B999" s="21"/>
      <c r="C999" s="11"/>
    </row>
    <row r="1000" ht="12.75" customHeight="1">
      <c r="B1000" s="21"/>
      <c r="C1000" s="11"/>
    </row>
    <row r="1001" ht="12.75" customHeight="1">
      <c r="B1001" s="21"/>
      <c r="C1001" s="11"/>
    </row>
  </sheetData>
  <hyperlinks>
    <hyperlink r:id="rId1" ref="A1"/>
    <hyperlink r:id="rId2" ref="D1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20.75"/>
  </cols>
  <sheetData>
    <row r="1">
      <c r="A1" s="3" t="s">
        <v>11</v>
      </c>
      <c r="E1" s="11"/>
      <c r="F1" s="11"/>
    </row>
    <row r="2">
      <c r="A2" s="22" t="s">
        <v>2</v>
      </c>
      <c r="B2" s="6" t="s">
        <v>12</v>
      </c>
      <c r="C2" s="7" t="s">
        <v>4</v>
      </c>
      <c r="D2" s="7" t="s">
        <v>7</v>
      </c>
      <c r="E2" s="23" t="s">
        <v>8</v>
      </c>
      <c r="F2" s="23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8">
        <v>37438.0</v>
      </c>
      <c r="B3" s="24">
        <v>133.96556</v>
      </c>
      <c r="D3" s="11">
        <f>(B53-B3)/B3</f>
        <v>1.044852647</v>
      </c>
      <c r="E3" s="11">
        <f>(B85 - B53)/B53</f>
        <v>-0.4189372535</v>
      </c>
      <c r="F3" s="11">
        <f>(B171 - B3)/B3</f>
        <v>0.8740504063</v>
      </c>
    </row>
    <row r="4">
      <c r="A4" s="18">
        <v>37469.0</v>
      </c>
      <c r="B4" s="24">
        <v>136.59175</v>
      </c>
      <c r="C4" s="11">
        <f t="shared" ref="C4:C171" si="1">(B4-B3)/B3</f>
        <v>0.01960347122</v>
      </c>
      <c r="E4" s="11"/>
      <c r="F4" s="11"/>
    </row>
    <row r="5">
      <c r="A5" s="18">
        <v>37500.0</v>
      </c>
      <c r="B5" s="24">
        <v>138.62004</v>
      </c>
      <c r="C5" s="11">
        <f t="shared" si="1"/>
        <v>0.01484928629</v>
      </c>
      <c r="E5" s="11"/>
      <c r="F5" s="11"/>
    </row>
    <row r="6">
      <c r="A6" s="18">
        <v>37530.0</v>
      </c>
      <c r="B6" s="24">
        <v>140.76478</v>
      </c>
      <c r="C6" s="11">
        <f t="shared" si="1"/>
        <v>0.01547207749</v>
      </c>
      <c r="E6" s="11"/>
      <c r="F6" s="11"/>
    </row>
    <row r="7">
      <c r="A7" s="18">
        <v>37561.0</v>
      </c>
      <c r="B7" s="24">
        <v>142.07137</v>
      </c>
      <c r="C7" s="11">
        <f t="shared" si="1"/>
        <v>0.009282080361</v>
      </c>
      <c r="E7" s="11"/>
      <c r="F7" s="11"/>
    </row>
    <row r="8">
      <c r="A8" s="18">
        <v>37591.0</v>
      </c>
      <c r="B8" s="24">
        <v>143.25814</v>
      </c>
      <c r="C8" s="11">
        <f t="shared" si="1"/>
        <v>0.008353336777</v>
      </c>
      <c r="E8" s="11"/>
      <c r="F8" s="11"/>
    </row>
    <row r="9">
      <c r="A9" s="18">
        <v>37622.0</v>
      </c>
      <c r="B9" s="24">
        <v>144.27185</v>
      </c>
      <c r="C9" s="11">
        <f t="shared" si="1"/>
        <v>0.007076107508</v>
      </c>
      <c r="E9" s="11"/>
      <c r="F9" s="11"/>
    </row>
    <row r="10">
      <c r="A10" s="18">
        <v>37653.0</v>
      </c>
      <c r="B10" s="24">
        <v>145.29663</v>
      </c>
      <c r="C10" s="11">
        <f t="shared" si="1"/>
        <v>0.007103118176</v>
      </c>
      <c r="E10" s="11"/>
      <c r="F10" s="11"/>
    </row>
    <row r="11">
      <c r="A11" s="18">
        <v>37681.0</v>
      </c>
      <c r="B11" s="24">
        <v>147.23021</v>
      </c>
      <c r="C11" s="11">
        <f t="shared" si="1"/>
        <v>0.01330781037</v>
      </c>
      <c r="E11" s="11"/>
      <c r="F11" s="11"/>
    </row>
    <row r="12">
      <c r="A12" s="18">
        <v>37712.0</v>
      </c>
      <c r="B12" s="24">
        <v>149.64871</v>
      </c>
      <c r="C12" s="11">
        <f t="shared" si="1"/>
        <v>0.01642665592</v>
      </c>
      <c r="E12" s="11"/>
      <c r="F12" s="11"/>
    </row>
    <row r="13">
      <c r="A13" s="18">
        <v>37742.0</v>
      </c>
      <c r="B13" s="24">
        <v>152.26745</v>
      </c>
      <c r="C13" s="11">
        <f t="shared" si="1"/>
        <v>0.01749924874</v>
      </c>
      <c r="E13" s="11"/>
      <c r="F13" s="11"/>
    </row>
    <row r="14">
      <c r="A14" s="18">
        <v>37773.0</v>
      </c>
      <c r="B14" s="24">
        <v>154.9822</v>
      </c>
      <c r="C14" s="11">
        <f t="shared" si="1"/>
        <v>0.01782882684</v>
      </c>
      <c r="E14" s="11"/>
      <c r="F14" s="11"/>
    </row>
    <row r="15">
      <c r="A15" s="18">
        <v>37803.0</v>
      </c>
      <c r="B15" s="24">
        <v>158.3402</v>
      </c>
      <c r="C15" s="11">
        <f t="shared" si="1"/>
        <v>0.02166700434</v>
      </c>
      <c r="E15" s="11"/>
      <c r="F15" s="11"/>
    </row>
    <row r="16">
      <c r="A16" s="18">
        <v>37834.0</v>
      </c>
      <c r="B16" s="24">
        <v>161.88628</v>
      </c>
      <c r="C16" s="11">
        <f t="shared" si="1"/>
        <v>0.02239532349</v>
      </c>
      <c r="E16" s="11"/>
      <c r="F16" s="11"/>
    </row>
    <row r="17">
      <c r="A17" s="18">
        <v>37865.0</v>
      </c>
      <c r="B17" s="24">
        <v>165.2921</v>
      </c>
      <c r="C17" s="11">
        <f t="shared" si="1"/>
        <v>0.02103834865</v>
      </c>
      <c r="E17" s="11"/>
      <c r="F17" s="11"/>
    </row>
    <row r="18">
      <c r="A18" s="18">
        <v>37895.0</v>
      </c>
      <c r="B18" s="24">
        <v>168.40113</v>
      </c>
      <c r="C18" s="11">
        <f t="shared" si="1"/>
        <v>0.01880930789</v>
      </c>
      <c r="E18" s="11"/>
      <c r="F18" s="11"/>
    </row>
    <row r="19">
      <c r="A19" s="18">
        <v>37926.0</v>
      </c>
      <c r="B19" s="24">
        <v>171.11312</v>
      </c>
      <c r="C19" s="11">
        <f t="shared" si="1"/>
        <v>0.01610434562</v>
      </c>
      <c r="E19" s="11"/>
      <c r="F19" s="11"/>
    </row>
    <row r="20">
      <c r="A20" s="18">
        <v>37956.0</v>
      </c>
      <c r="B20" s="24">
        <v>173.98178</v>
      </c>
      <c r="C20" s="11">
        <f t="shared" si="1"/>
        <v>0.01676469928</v>
      </c>
      <c r="E20" s="11"/>
      <c r="F20" s="11"/>
    </row>
    <row r="21">
      <c r="A21" s="18">
        <v>37987.0</v>
      </c>
      <c r="B21" s="24">
        <v>177.00621</v>
      </c>
      <c r="C21" s="11">
        <f t="shared" si="1"/>
        <v>0.01738360189</v>
      </c>
      <c r="E21" s="11"/>
      <c r="F21" s="11"/>
    </row>
    <row r="22">
      <c r="A22" s="18">
        <v>38018.0</v>
      </c>
      <c r="B22" s="24">
        <v>180.48967</v>
      </c>
      <c r="C22" s="11">
        <f t="shared" si="1"/>
        <v>0.01967987451</v>
      </c>
      <c r="E22" s="11"/>
      <c r="F22" s="11"/>
    </row>
    <row r="23">
      <c r="A23" s="18">
        <v>38047.0</v>
      </c>
      <c r="B23" s="24">
        <v>186.55191</v>
      </c>
      <c r="C23" s="11">
        <f t="shared" si="1"/>
        <v>0.0335877394</v>
      </c>
      <c r="E23" s="11"/>
      <c r="F23" s="11"/>
    </row>
    <row r="24">
      <c r="A24" s="18">
        <v>38078.0</v>
      </c>
      <c r="B24" s="24">
        <v>193.21553</v>
      </c>
      <c r="C24" s="11">
        <f t="shared" si="1"/>
        <v>0.03571992375</v>
      </c>
      <c r="E24" s="11"/>
      <c r="F24" s="11"/>
    </row>
    <row r="25">
      <c r="A25" s="18">
        <v>38108.0</v>
      </c>
      <c r="B25" s="24">
        <v>199.5839</v>
      </c>
      <c r="C25" s="11">
        <f t="shared" si="1"/>
        <v>0.03295992822</v>
      </c>
      <c r="E25" s="11"/>
      <c r="F25" s="11"/>
    </row>
    <row r="26">
      <c r="A26" s="18">
        <v>38139.0</v>
      </c>
      <c r="B26" s="24">
        <v>206.38488</v>
      </c>
      <c r="C26" s="11">
        <f t="shared" si="1"/>
        <v>0.03407579469</v>
      </c>
      <c r="E26" s="11"/>
      <c r="F26" s="11"/>
    </row>
    <row r="27">
      <c r="A27" s="18">
        <v>38169.0</v>
      </c>
      <c r="B27" s="24">
        <v>211.07595</v>
      </c>
      <c r="C27" s="11">
        <f t="shared" si="1"/>
        <v>0.02272971741</v>
      </c>
      <c r="E27" s="11"/>
      <c r="F27" s="11"/>
    </row>
    <row r="28">
      <c r="A28" s="18">
        <v>38200.0</v>
      </c>
      <c r="B28" s="24">
        <v>213.49125</v>
      </c>
      <c r="C28" s="11">
        <f t="shared" si="1"/>
        <v>0.01144280057</v>
      </c>
      <c r="E28" s="11"/>
      <c r="F28" s="11"/>
    </row>
    <row r="29">
      <c r="A29" s="18">
        <v>38231.0</v>
      </c>
      <c r="B29" s="24">
        <v>215.08165</v>
      </c>
      <c r="C29" s="11">
        <f t="shared" si="1"/>
        <v>0.007449485635</v>
      </c>
      <c r="E29" s="11"/>
      <c r="F29" s="11"/>
    </row>
    <row r="30">
      <c r="A30" s="18">
        <v>38261.0</v>
      </c>
      <c r="B30" s="24">
        <v>215.73785</v>
      </c>
      <c r="C30" s="11">
        <f t="shared" si="1"/>
        <v>0.003050934378</v>
      </c>
      <c r="E30" s="11"/>
      <c r="F30" s="11"/>
    </row>
    <row r="31">
      <c r="A31" s="18">
        <v>38292.0</v>
      </c>
      <c r="B31" s="24">
        <v>216.58175</v>
      </c>
      <c r="C31" s="11">
        <f t="shared" si="1"/>
        <v>0.003911691898</v>
      </c>
      <c r="E31" s="11"/>
      <c r="F31" s="11"/>
    </row>
    <row r="32">
      <c r="A32" s="18">
        <v>38322.0</v>
      </c>
      <c r="B32" s="24">
        <v>217.33848</v>
      </c>
      <c r="C32" s="11">
        <f t="shared" si="1"/>
        <v>0.003493969367</v>
      </c>
      <c r="E32" s="11"/>
      <c r="F32" s="11"/>
    </row>
    <row r="33">
      <c r="A33" s="18">
        <v>38353.0</v>
      </c>
      <c r="B33" s="24">
        <v>219.40768</v>
      </c>
      <c r="C33" s="11">
        <f t="shared" si="1"/>
        <v>0.009520633438</v>
      </c>
      <c r="E33" s="11"/>
      <c r="F33" s="11"/>
    </row>
    <row r="34">
      <c r="A34" s="18">
        <v>38384.0</v>
      </c>
      <c r="B34" s="24">
        <v>222.28893</v>
      </c>
      <c r="C34" s="11">
        <f t="shared" si="1"/>
        <v>0.01313194689</v>
      </c>
      <c r="E34" s="11"/>
      <c r="F34" s="11"/>
    </row>
    <row r="35">
      <c r="A35" s="18">
        <v>38412.0</v>
      </c>
      <c r="B35" s="24">
        <v>226.75259</v>
      </c>
      <c r="C35" s="11">
        <f t="shared" si="1"/>
        <v>0.02008044215</v>
      </c>
      <c r="E35" s="11"/>
      <c r="F35" s="11"/>
    </row>
    <row r="36">
      <c r="A36" s="18">
        <v>38443.0</v>
      </c>
      <c r="B36" s="24">
        <v>231.58679</v>
      </c>
      <c r="C36" s="11">
        <f t="shared" si="1"/>
        <v>0.02131927137</v>
      </c>
      <c r="E36" s="11"/>
      <c r="F36" s="11"/>
    </row>
    <row r="37">
      <c r="A37" s="18">
        <v>38473.0</v>
      </c>
      <c r="B37" s="24">
        <v>236.67653</v>
      </c>
      <c r="C37" s="11">
        <f t="shared" si="1"/>
        <v>0.02197767843</v>
      </c>
      <c r="E37" s="11"/>
      <c r="F37" s="11"/>
    </row>
    <row r="38">
      <c r="A38" s="18">
        <v>38504.0</v>
      </c>
      <c r="B38" s="24">
        <v>241.69702</v>
      </c>
      <c r="C38" s="11">
        <f t="shared" si="1"/>
        <v>0.02121245398</v>
      </c>
      <c r="E38" s="11"/>
      <c r="F38" s="11"/>
    </row>
    <row r="39">
      <c r="A39" s="18">
        <v>38534.0</v>
      </c>
      <c r="B39" s="24">
        <v>246.36617</v>
      </c>
      <c r="C39" s="11">
        <f t="shared" si="1"/>
        <v>0.01931819432</v>
      </c>
      <c r="E39" s="11"/>
      <c r="F39" s="11"/>
    </row>
    <row r="40">
      <c r="A40" s="18">
        <v>38565.0</v>
      </c>
      <c r="B40" s="24">
        <v>251.09562</v>
      </c>
      <c r="C40" s="11">
        <f t="shared" si="1"/>
        <v>0.0191968321</v>
      </c>
      <c r="E40" s="11"/>
      <c r="F40" s="11"/>
    </row>
    <row r="41">
      <c r="A41" s="18">
        <v>38596.0</v>
      </c>
      <c r="B41" s="24">
        <v>255.84527</v>
      </c>
      <c r="C41" s="11">
        <f t="shared" si="1"/>
        <v>0.01891570231</v>
      </c>
      <c r="E41" s="11"/>
      <c r="F41" s="11"/>
    </row>
    <row r="42">
      <c r="A42" s="18">
        <v>38626.0</v>
      </c>
      <c r="B42" s="24">
        <v>260.15581</v>
      </c>
      <c r="C42" s="11">
        <f t="shared" si="1"/>
        <v>0.01684823018</v>
      </c>
      <c r="E42" s="11"/>
      <c r="F42" s="11"/>
    </row>
    <row r="43">
      <c r="A43" s="18">
        <v>38657.0</v>
      </c>
      <c r="B43" s="24">
        <v>262.56457</v>
      </c>
      <c r="C43" s="11">
        <f t="shared" si="1"/>
        <v>0.009258912957</v>
      </c>
      <c r="E43" s="11"/>
      <c r="F43" s="11"/>
    </row>
    <row r="44">
      <c r="A44" s="18">
        <v>38687.0</v>
      </c>
      <c r="B44" s="24">
        <v>264.76966</v>
      </c>
      <c r="C44" s="11">
        <f t="shared" si="1"/>
        <v>0.008398277041</v>
      </c>
      <c r="E44" s="11"/>
      <c r="F44" s="11"/>
    </row>
    <row r="45">
      <c r="A45" s="18">
        <v>38718.0</v>
      </c>
      <c r="B45" s="24">
        <v>265.92041</v>
      </c>
      <c r="C45" s="11">
        <f t="shared" si="1"/>
        <v>0.004346230607</v>
      </c>
      <c r="E45" s="11"/>
      <c r="F45" s="11"/>
    </row>
    <row r="46">
      <c r="A46" s="18">
        <v>38749.0</v>
      </c>
      <c r="B46" s="24">
        <v>267.74606</v>
      </c>
      <c r="C46" s="11">
        <f t="shared" si="1"/>
        <v>0.006865400065</v>
      </c>
      <c r="E46" s="11"/>
      <c r="F46" s="11"/>
    </row>
    <row r="47">
      <c r="A47" s="18">
        <v>38777.0</v>
      </c>
      <c r="B47" s="24">
        <v>268.23174</v>
      </c>
      <c r="C47" s="11">
        <f t="shared" si="1"/>
        <v>0.001813957598</v>
      </c>
      <c r="E47" s="11"/>
      <c r="F47" s="11"/>
    </row>
    <row r="48">
      <c r="A48" s="18">
        <v>38808.0</v>
      </c>
      <c r="B48" s="24">
        <v>270.43792</v>
      </c>
      <c r="C48" s="11">
        <f t="shared" si="1"/>
        <v>0.00822490284</v>
      </c>
      <c r="E48" s="11"/>
      <c r="F48" s="11"/>
    </row>
    <row r="49">
      <c r="A49" s="18">
        <v>38838.0</v>
      </c>
      <c r="B49" s="24">
        <v>272.12391</v>
      </c>
      <c r="C49" s="11">
        <f t="shared" si="1"/>
        <v>0.006234295841</v>
      </c>
      <c r="E49" s="11"/>
      <c r="F49" s="11"/>
    </row>
    <row r="50">
      <c r="A50" s="18">
        <v>38869.0</v>
      </c>
      <c r="B50" s="24">
        <v>273.21757</v>
      </c>
      <c r="C50" s="11">
        <f t="shared" si="1"/>
        <v>0.004018977972</v>
      </c>
      <c r="E50" s="11"/>
      <c r="F50" s="11"/>
    </row>
    <row r="51">
      <c r="A51" s="18">
        <v>38899.0</v>
      </c>
      <c r="B51" s="24">
        <v>273.84899</v>
      </c>
      <c r="C51" s="11">
        <f t="shared" si="1"/>
        <v>0.002311051958</v>
      </c>
      <c r="E51" s="11"/>
      <c r="F51" s="11"/>
    </row>
    <row r="52">
      <c r="A52" s="18">
        <v>38930.0</v>
      </c>
      <c r="B52" s="24">
        <v>273.80133</v>
      </c>
      <c r="C52" s="11">
        <f t="shared" si="1"/>
        <v>-0.0001740375234</v>
      </c>
      <c r="E52" s="11"/>
      <c r="F52" s="11"/>
    </row>
    <row r="53">
      <c r="A53" s="18">
        <v>38961.0</v>
      </c>
      <c r="B53" s="25">
        <v>273.93983</v>
      </c>
      <c r="C53" s="11">
        <f t="shared" si="1"/>
        <v>0.0005058412244</v>
      </c>
      <c r="E53" s="11"/>
      <c r="F53" s="11"/>
    </row>
    <row r="54">
      <c r="A54" s="18">
        <v>38991.0</v>
      </c>
      <c r="B54" s="24">
        <v>273.6625</v>
      </c>
      <c r="C54" s="11">
        <f t="shared" si="1"/>
        <v>-0.001012375601</v>
      </c>
      <c r="E54" s="11"/>
      <c r="F54" s="11"/>
    </row>
    <row r="55">
      <c r="A55" s="18">
        <v>39022.0</v>
      </c>
      <c r="B55" s="24">
        <v>273.05079</v>
      </c>
      <c r="C55" s="11">
        <f t="shared" si="1"/>
        <v>-0.002235271548</v>
      </c>
      <c r="E55" s="11"/>
      <c r="F55" s="11"/>
    </row>
    <row r="56">
      <c r="A56" s="18">
        <v>39052.0</v>
      </c>
      <c r="B56" s="24">
        <v>270.02539</v>
      </c>
      <c r="C56" s="11">
        <f t="shared" si="1"/>
        <v>-0.01107998992</v>
      </c>
      <c r="E56" s="11"/>
      <c r="F56" s="11"/>
    </row>
    <row r="57">
      <c r="A57" s="18">
        <v>39083.0</v>
      </c>
      <c r="B57" s="24">
        <v>268.68161</v>
      </c>
      <c r="C57" s="11">
        <f t="shared" si="1"/>
        <v>-0.004976494988</v>
      </c>
      <c r="E57" s="11"/>
      <c r="F57" s="11"/>
    </row>
    <row r="58">
      <c r="A58" s="18">
        <v>39114.0</v>
      </c>
      <c r="B58" s="24">
        <v>266.62676</v>
      </c>
      <c r="C58" s="11">
        <f t="shared" si="1"/>
        <v>-0.007647899683</v>
      </c>
      <c r="E58" s="11"/>
      <c r="F58" s="11"/>
    </row>
    <row r="59">
      <c r="A59" s="18">
        <v>39142.0</v>
      </c>
      <c r="B59" s="24">
        <v>264.5839</v>
      </c>
      <c r="C59" s="11">
        <f t="shared" si="1"/>
        <v>-0.007661871599</v>
      </c>
      <c r="E59" s="11"/>
      <c r="F59" s="11"/>
    </row>
    <row r="60">
      <c r="A60" s="18">
        <v>39173.0</v>
      </c>
      <c r="B60" s="24">
        <v>263.36574</v>
      </c>
      <c r="C60" s="11">
        <f t="shared" si="1"/>
        <v>-0.004604059431</v>
      </c>
      <c r="E60" s="11"/>
      <c r="F60" s="11"/>
    </row>
    <row r="61">
      <c r="A61" s="18">
        <v>39203.0</v>
      </c>
      <c r="B61" s="24">
        <v>263.18858</v>
      </c>
      <c r="C61" s="11">
        <f t="shared" si="1"/>
        <v>-0.0006726767119</v>
      </c>
      <c r="E61" s="11"/>
      <c r="F61" s="11"/>
    </row>
    <row r="62">
      <c r="A62" s="18">
        <v>39234.0</v>
      </c>
      <c r="B62" s="24">
        <v>262.12342</v>
      </c>
      <c r="C62" s="11">
        <f t="shared" si="1"/>
        <v>-0.004047136088</v>
      </c>
      <c r="E62" s="11"/>
      <c r="F62" s="11"/>
    </row>
    <row r="63">
      <c r="A63" s="18">
        <v>39264.0</v>
      </c>
      <c r="B63" s="24">
        <v>260.84047</v>
      </c>
      <c r="C63" s="11">
        <f t="shared" si="1"/>
        <v>-0.004894450103</v>
      </c>
      <c r="E63" s="11"/>
      <c r="F63" s="11"/>
    </row>
    <row r="64">
      <c r="A64" s="18">
        <v>39295.0</v>
      </c>
      <c r="B64" s="24">
        <v>258.07131</v>
      </c>
      <c r="C64" s="11">
        <f t="shared" si="1"/>
        <v>-0.01061629739</v>
      </c>
      <c r="E64" s="11"/>
      <c r="F64" s="11"/>
    </row>
    <row r="65">
      <c r="A65" s="18">
        <v>39326.0</v>
      </c>
      <c r="B65" s="24">
        <v>254.7869</v>
      </c>
      <c r="C65" s="11">
        <f t="shared" si="1"/>
        <v>-0.0127267537</v>
      </c>
      <c r="E65" s="11"/>
      <c r="F65" s="11"/>
    </row>
    <row r="66">
      <c r="A66" s="18">
        <v>39356.0</v>
      </c>
      <c r="B66" s="24">
        <v>249.49995</v>
      </c>
      <c r="C66" s="11">
        <f t="shared" si="1"/>
        <v>-0.02075047814</v>
      </c>
      <c r="E66" s="11"/>
      <c r="F66" s="11"/>
    </row>
    <row r="67">
      <c r="A67" s="18">
        <v>39387.0</v>
      </c>
      <c r="B67" s="24">
        <v>240.42613</v>
      </c>
      <c r="C67" s="11">
        <f t="shared" si="1"/>
        <v>-0.03636802332</v>
      </c>
      <c r="E67" s="11"/>
      <c r="F67" s="11"/>
    </row>
    <row r="68">
      <c r="A68" s="18">
        <v>39417.0</v>
      </c>
      <c r="B68" s="24">
        <v>233.02668</v>
      </c>
      <c r="C68" s="11">
        <f t="shared" si="1"/>
        <v>-0.03077639689</v>
      </c>
      <c r="E68" s="11"/>
      <c r="F68" s="11"/>
    </row>
    <row r="69">
      <c r="A69" s="18">
        <v>39448.0</v>
      </c>
      <c r="B69" s="24">
        <v>224.41481</v>
      </c>
      <c r="C69" s="11">
        <f t="shared" si="1"/>
        <v>-0.03695658368</v>
      </c>
      <c r="E69" s="11"/>
      <c r="F69" s="11"/>
    </row>
    <row r="70">
      <c r="A70" s="18">
        <v>39479.0</v>
      </c>
      <c r="B70" s="24">
        <v>214.83113</v>
      </c>
      <c r="C70" s="11">
        <f t="shared" si="1"/>
        <v>-0.04270520292</v>
      </c>
      <c r="E70" s="11"/>
      <c r="F70" s="11"/>
    </row>
    <row r="71">
      <c r="A71" s="18">
        <v>39508.0</v>
      </c>
      <c r="B71" s="24">
        <v>207.11192</v>
      </c>
      <c r="C71" s="11">
        <f t="shared" si="1"/>
        <v>-0.03593152445</v>
      </c>
      <c r="E71" s="11"/>
      <c r="F71" s="11"/>
    </row>
    <row r="72">
      <c r="A72" s="18">
        <v>39539.0</v>
      </c>
      <c r="B72" s="24">
        <v>202.44507</v>
      </c>
      <c r="C72" s="11">
        <f t="shared" si="1"/>
        <v>-0.02253298603</v>
      </c>
      <c r="E72" s="11"/>
      <c r="F72" s="11"/>
    </row>
    <row r="73">
      <c r="A73" s="18">
        <v>39569.0</v>
      </c>
      <c r="B73" s="24">
        <v>198.53645</v>
      </c>
      <c r="C73" s="11">
        <f t="shared" si="1"/>
        <v>-0.01930706438</v>
      </c>
      <c r="E73" s="11"/>
      <c r="F73" s="11"/>
    </row>
    <row r="74">
      <c r="A74" s="18">
        <v>39600.0</v>
      </c>
      <c r="B74" s="24">
        <v>195.70396</v>
      </c>
      <c r="C74" s="11">
        <f t="shared" si="1"/>
        <v>-0.01426685125</v>
      </c>
      <c r="E74" s="11"/>
      <c r="F74" s="11"/>
    </row>
    <row r="75">
      <c r="A75" s="18">
        <v>39630.0</v>
      </c>
      <c r="B75" s="24">
        <v>192.55158</v>
      </c>
      <c r="C75" s="11">
        <f t="shared" si="1"/>
        <v>-0.01610790093</v>
      </c>
      <c r="E75" s="11"/>
      <c r="F75" s="11"/>
    </row>
    <row r="76">
      <c r="A76" s="18">
        <v>39661.0</v>
      </c>
      <c r="B76" s="24">
        <v>189.17581</v>
      </c>
      <c r="C76" s="11">
        <f t="shared" si="1"/>
        <v>-0.01753176993</v>
      </c>
      <c r="E76" s="11"/>
      <c r="F76" s="11"/>
    </row>
    <row r="77">
      <c r="A77" s="18">
        <v>39692.0</v>
      </c>
      <c r="B77" s="24">
        <v>184.53907</v>
      </c>
      <c r="C77" s="11">
        <f t="shared" si="1"/>
        <v>-0.02451021618</v>
      </c>
      <c r="E77" s="11"/>
      <c r="F77" s="11"/>
    </row>
    <row r="78">
      <c r="A78" s="18">
        <v>39722.0</v>
      </c>
      <c r="B78" s="24">
        <v>179.82182</v>
      </c>
      <c r="C78" s="11">
        <f t="shared" si="1"/>
        <v>-0.02556233756</v>
      </c>
      <c r="E78" s="11"/>
      <c r="F78" s="11"/>
    </row>
    <row r="79">
      <c r="A79" s="18">
        <v>39753.0</v>
      </c>
      <c r="B79" s="24">
        <v>175.85446</v>
      </c>
      <c r="C79" s="11">
        <f t="shared" si="1"/>
        <v>-0.02206272854</v>
      </c>
      <c r="E79" s="11"/>
      <c r="F79" s="11"/>
    </row>
    <row r="80">
      <c r="A80" s="18">
        <v>39783.0</v>
      </c>
      <c r="B80" s="24">
        <v>171.39539</v>
      </c>
      <c r="C80" s="11">
        <f t="shared" si="1"/>
        <v>-0.02535659317</v>
      </c>
      <c r="E80" s="11"/>
      <c r="F80" s="11"/>
    </row>
    <row r="81">
      <c r="A81" s="18">
        <v>39814.0</v>
      </c>
      <c r="B81" s="24">
        <v>166.54672</v>
      </c>
      <c r="C81" s="11">
        <f t="shared" si="1"/>
        <v>-0.02828938398</v>
      </c>
      <c r="E81" s="11"/>
      <c r="F81" s="11"/>
    </row>
    <row r="82">
      <c r="A82" s="18">
        <v>39845.0</v>
      </c>
      <c r="B82" s="24">
        <v>163.16561</v>
      </c>
      <c r="C82" s="11">
        <f t="shared" si="1"/>
        <v>-0.02030127042</v>
      </c>
      <c r="E82" s="11"/>
      <c r="F82" s="11"/>
    </row>
    <row r="83">
      <c r="A83" s="18">
        <v>39873.0</v>
      </c>
      <c r="B83" s="24">
        <v>160.88504</v>
      </c>
      <c r="C83" s="11">
        <f t="shared" si="1"/>
        <v>-0.01397702616</v>
      </c>
      <c r="E83" s="11"/>
      <c r="F83" s="11"/>
    </row>
    <row r="84">
      <c r="A84" s="18">
        <v>39904.0</v>
      </c>
      <c r="B84" s="24">
        <v>159.37387</v>
      </c>
      <c r="C84" s="11">
        <f t="shared" si="1"/>
        <v>-0.009392855917</v>
      </c>
      <c r="E84" s="11"/>
      <c r="F84" s="11"/>
    </row>
    <row r="85">
      <c r="A85" s="18">
        <v>39934.0</v>
      </c>
      <c r="B85" s="26">
        <v>159.17623</v>
      </c>
      <c r="C85" s="11">
        <f t="shared" si="1"/>
        <v>-0.00124010291</v>
      </c>
      <c r="E85" s="11"/>
      <c r="F85" s="11"/>
    </row>
    <row r="86">
      <c r="A86" s="18">
        <v>39965.0</v>
      </c>
      <c r="B86" s="24">
        <v>160.90125</v>
      </c>
      <c r="C86" s="11">
        <f t="shared" si="1"/>
        <v>0.01083717085</v>
      </c>
      <c r="E86" s="11"/>
      <c r="F86" s="11"/>
    </row>
    <row r="87">
      <c r="A87" s="18">
        <v>39995.0</v>
      </c>
      <c r="B87" s="24">
        <v>163.97129</v>
      </c>
      <c r="C87" s="11">
        <f t="shared" si="1"/>
        <v>0.01908027439</v>
      </c>
      <c r="E87" s="11"/>
      <c r="F87" s="11"/>
    </row>
    <row r="88">
      <c r="A88" s="18">
        <v>40026.0</v>
      </c>
      <c r="B88" s="24">
        <v>166.62116</v>
      </c>
      <c r="C88" s="11">
        <f t="shared" si="1"/>
        <v>0.01616057299</v>
      </c>
      <c r="E88" s="11"/>
      <c r="F88" s="11"/>
    </row>
    <row r="89">
      <c r="A89" s="18">
        <v>40057.0</v>
      </c>
      <c r="B89" s="24">
        <v>168.03293</v>
      </c>
      <c r="C89" s="11">
        <f t="shared" si="1"/>
        <v>0.00847293345</v>
      </c>
      <c r="E89" s="11"/>
      <c r="F89" s="11"/>
    </row>
    <row r="90">
      <c r="A90" s="18">
        <v>40087.0</v>
      </c>
      <c r="B90" s="24">
        <v>168.43423</v>
      </c>
      <c r="C90" s="11">
        <f t="shared" si="1"/>
        <v>0.002388222356</v>
      </c>
      <c r="E90" s="11"/>
      <c r="F90" s="11"/>
    </row>
    <row r="91">
      <c r="A91" s="18">
        <v>40118.0</v>
      </c>
      <c r="B91" s="24">
        <v>169.71902</v>
      </c>
      <c r="C91" s="11">
        <f t="shared" si="1"/>
        <v>0.007627843818</v>
      </c>
      <c r="E91" s="11"/>
      <c r="F91" s="11"/>
    </row>
    <row r="92">
      <c r="A92" s="18">
        <v>40148.0</v>
      </c>
      <c r="B92" s="24">
        <v>171.38477</v>
      </c>
      <c r="C92" s="11">
        <f t="shared" si="1"/>
        <v>0.009814751464</v>
      </c>
      <c r="E92" s="11"/>
      <c r="F92" s="11"/>
    </row>
    <row r="93">
      <c r="A93" s="18">
        <v>40179.0</v>
      </c>
      <c r="B93" s="24">
        <v>172.96527</v>
      </c>
      <c r="C93" s="11">
        <f t="shared" si="1"/>
        <v>0.009221939616</v>
      </c>
      <c r="E93" s="11"/>
      <c r="F93" s="11"/>
    </row>
    <row r="94">
      <c r="A94" s="18">
        <v>40210.0</v>
      </c>
      <c r="B94" s="24">
        <v>171.80517</v>
      </c>
      <c r="C94" s="11">
        <f t="shared" si="1"/>
        <v>-0.006707126812</v>
      </c>
      <c r="E94" s="11"/>
      <c r="F94" s="11"/>
    </row>
    <row r="95">
      <c r="A95" s="18">
        <v>40238.0</v>
      </c>
      <c r="B95" s="24">
        <v>170.60996</v>
      </c>
      <c r="C95" s="11">
        <f t="shared" si="1"/>
        <v>-0.006956775515</v>
      </c>
      <c r="E95" s="11"/>
      <c r="F95" s="11"/>
    </row>
    <row r="96">
      <c r="A96" s="18">
        <v>40269.0</v>
      </c>
      <c r="B96" s="24">
        <v>171.7779</v>
      </c>
      <c r="C96" s="11">
        <f t="shared" si="1"/>
        <v>0.006845673019</v>
      </c>
      <c r="E96" s="11"/>
      <c r="F96" s="11"/>
    </row>
    <row r="97">
      <c r="A97" s="18">
        <v>40299.0</v>
      </c>
      <c r="B97" s="24">
        <v>174.67363</v>
      </c>
      <c r="C97" s="11">
        <f t="shared" si="1"/>
        <v>0.01685740715</v>
      </c>
      <c r="E97" s="11"/>
      <c r="F97" s="11"/>
    </row>
    <row r="98">
      <c r="A98" s="18">
        <v>40330.0</v>
      </c>
      <c r="B98" s="24">
        <v>175.65784</v>
      </c>
      <c r="C98" s="11">
        <f t="shared" si="1"/>
        <v>0.005634565446</v>
      </c>
      <c r="E98" s="11"/>
      <c r="F98" s="11"/>
    </row>
    <row r="99">
      <c r="A99" s="18">
        <v>40360.0</v>
      </c>
      <c r="B99" s="24">
        <v>176.27129</v>
      </c>
      <c r="C99" s="11">
        <f t="shared" si="1"/>
        <v>0.003492300714</v>
      </c>
      <c r="E99" s="11"/>
      <c r="F99" s="11"/>
    </row>
    <row r="100">
      <c r="A100" s="18">
        <v>40391.0</v>
      </c>
      <c r="B100" s="24">
        <v>175.55238</v>
      </c>
      <c r="C100" s="11">
        <f t="shared" si="1"/>
        <v>-0.004078429335</v>
      </c>
      <c r="E100" s="11"/>
      <c r="F100" s="11"/>
    </row>
    <row r="101">
      <c r="A101" s="18">
        <v>40422.0</v>
      </c>
      <c r="B101" s="24">
        <v>175.36219</v>
      </c>
      <c r="C101" s="11">
        <f t="shared" si="1"/>
        <v>-0.001083380356</v>
      </c>
      <c r="E101" s="11"/>
      <c r="F101" s="11"/>
    </row>
    <row r="102">
      <c r="A102" s="18">
        <v>40452.0</v>
      </c>
      <c r="B102" s="24">
        <v>174.04512</v>
      </c>
      <c r="C102" s="11">
        <f t="shared" si="1"/>
        <v>-0.007510569981</v>
      </c>
      <c r="E102" s="11"/>
      <c r="F102" s="11"/>
    </row>
    <row r="103">
      <c r="A103" s="18">
        <v>40483.0</v>
      </c>
      <c r="B103" s="24">
        <v>173.28247</v>
      </c>
      <c r="C103" s="11">
        <f t="shared" si="1"/>
        <v>-0.004381909702</v>
      </c>
      <c r="E103" s="11"/>
      <c r="F103" s="11"/>
    </row>
    <row r="104">
      <c r="A104" s="18">
        <v>40513.0</v>
      </c>
      <c r="B104" s="24">
        <v>170.99312</v>
      </c>
      <c r="C104" s="11">
        <f t="shared" si="1"/>
        <v>-0.01321166532</v>
      </c>
      <c r="E104" s="11"/>
      <c r="F104" s="11"/>
    </row>
    <row r="105">
      <c r="A105" s="18">
        <v>40544.0</v>
      </c>
      <c r="B105" s="24">
        <v>169.88096</v>
      </c>
      <c r="C105" s="11">
        <f t="shared" si="1"/>
        <v>-0.006504121335</v>
      </c>
      <c r="E105" s="11"/>
      <c r="F105" s="11"/>
    </row>
    <row r="106">
      <c r="A106" s="18">
        <v>40575.0</v>
      </c>
      <c r="B106" s="24">
        <v>168.23181</v>
      </c>
      <c r="C106" s="11">
        <f t="shared" si="1"/>
        <v>-0.009707680013</v>
      </c>
      <c r="E106" s="11"/>
      <c r="F106" s="11"/>
    </row>
    <row r="107">
      <c r="A107" s="18">
        <v>40603.0</v>
      </c>
      <c r="B107" s="24">
        <v>167.74769</v>
      </c>
      <c r="C107" s="11">
        <f t="shared" si="1"/>
        <v>-0.00287769596</v>
      </c>
      <c r="E107" s="11"/>
      <c r="F107" s="11"/>
    </row>
    <row r="108">
      <c r="A108" s="18">
        <v>40634.0</v>
      </c>
      <c r="B108" s="24">
        <v>168.18001</v>
      </c>
      <c r="C108" s="11">
        <f t="shared" si="1"/>
        <v>0.002577203895</v>
      </c>
      <c r="E108" s="11"/>
      <c r="F108" s="11"/>
    </row>
    <row r="109">
      <c r="A109" s="18">
        <v>40664.0</v>
      </c>
      <c r="B109" s="24">
        <v>169.07171</v>
      </c>
      <c r="C109" s="11">
        <f t="shared" si="1"/>
        <v>0.005302057004</v>
      </c>
      <c r="E109" s="11"/>
      <c r="F109" s="11"/>
    </row>
    <row r="110">
      <c r="A110" s="18">
        <v>40695.0</v>
      </c>
      <c r="B110" s="24">
        <v>169.65908</v>
      </c>
      <c r="C110" s="11">
        <f t="shared" si="1"/>
        <v>0.003474088007</v>
      </c>
      <c r="E110" s="11"/>
      <c r="F110" s="11"/>
    </row>
    <row r="111">
      <c r="A111" s="18">
        <v>40725.0</v>
      </c>
      <c r="B111" s="24">
        <v>170.04883</v>
      </c>
      <c r="C111" s="11">
        <f t="shared" si="1"/>
        <v>0.002297253999</v>
      </c>
      <c r="E111" s="11"/>
      <c r="F111" s="11"/>
    </row>
    <row r="112">
      <c r="A112" s="18">
        <v>40756.0</v>
      </c>
      <c r="B112" s="24">
        <v>169.37767</v>
      </c>
      <c r="C112" s="11">
        <f t="shared" si="1"/>
        <v>-0.003946866321</v>
      </c>
      <c r="E112" s="11"/>
      <c r="F112" s="11"/>
    </row>
    <row r="113">
      <c r="A113" s="18">
        <v>40787.0</v>
      </c>
      <c r="B113" s="24">
        <v>168.00375</v>
      </c>
      <c r="C113" s="11">
        <f t="shared" si="1"/>
        <v>-0.008111576927</v>
      </c>
      <c r="E113" s="11"/>
      <c r="F113" s="11"/>
    </row>
    <row r="114">
      <c r="A114" s="18">
        <v>40817.0</v>
      </c>
      <c r="B114" s="24">
        <v>165.50743</v>
      </c>
      <c r="C114" s="11">
        <f t="shared" si="1"/>
        <v>-0.01485871595</v>
      </c>
      <c r="E114" s="11"/>
      <c r="F114" s="11"/>
    </row>
    <row r="115">
      <c r="A115" s="18">
        <v>40848.0</v>
      </c>
      <c r="B115" s="24">
        <v>163.92773</v>
      </c>
      <c r="C115" s="11">
        <f t="shared" si="1"/>
        <v>-0.009544586609</v>
      </c>
      <c r="E115" s="11"/>
      <c r="F115" s="11"/>
    </row>
    <row r="116">
      <c r="A116" s="18">
        <v>40878.0</v>
      </c>
      <c r="B116" s="24">
        <v>162.11392</v>
      </c>
      <c r="C116" s="11">
        <f t="shared" si="1"/>
        <v>-0.01106469296</v>
      </c>
      <c r="E116" s="11"/>
      <c r="F116" s="11"/>
    </row>
    <row r="117">
      <c r="A117" s="18">
        <v>40909.0</v>
      </c>
      <c r="B117" s="24">
        <v>160.76121</v>
      </c>
      <c r="C117" s="11">
        <f t="shared" si="1"/>
        <v>-0.008344194009</v>
      </c>
      <c r="E117" s="11"/>
      <c r="F117" s="11"/>
    </row>
    <row r="118">
      <c r="A118" s="18">
        <v>40940.0</v>
      </c>
      <c r="B118" s="24">
        <v>159.52538</v>
      </c>
      <c r="C118" s="11">
        <f t="shared" si="1"/>
        <v>-0.007687364383</v>
      </c>
      <c r="E118" s="11"/>
      <c r="F118" s="11"/>
    </row>
    <row r="119">
      <c r="A119" s="18">
        <v>40969.0</v>
      </c>
      <c r="B119" s="24">
        <v>159.72206</v>
      </c>
      <c r="C119" s="11">
        <f t="shared" si="1"/>
        <v>0.001232907265</v>
      </c>
      <c r="E119" s="11"/>
      <c r="F119" s="11"/>
    </row>
    <row r="120">
      <c r="A120" s="18">
        <v>41000.0</v>
      </c>
      <c r="B120" s="24">
        <v>162.16424</v>
      </c>
      <c r="C120" s="11">
        <f t="shared" si="1"/>
        <v>0.01529018596</v>
      </c>
      <c r="E120" s="11"/>
      <c r="F120" s="11"/>
    </row>
    <row r="121">
      <c r="A121" s="18">
        <v>41030.0</v>
      </c>
      <c r="B121" s="24">
        <v>165.75766</v>
      </c>
      <c r="C121" s="11">
        <f t="shared" si="1"/>
        <v>0.0221591394</v>
      </c>
      <c r="E121" s="11"/>
      <c r="F121" s="11"/>
    </row>
    <row r="122">
      <c r="A122" s="18">
        <v>41061.0</v>
      </c>
      <c r="B122" s="24">
        <v>168.56627</v>
      </c>
      <c r="C122" s="11">
        <f t="shared" si="1"/>
        <v>0.01694407366</v>
      </c>
      <c r="E122" s="11"/>
      <c r="F122" s="11"/>
    </row>
    <row r="123">
      <c r="A123" s="18">
        <v>41091.0</v>
      </c>
      <c r="B123" s="24">
        <v>170.79023</v>
      </c>
      <c r="C123" s="11">
        <f t="shared" si="1"/>
        <v>0.01319338679</v>
      </c>
      <c r="E123" s="11"/>
      <c r="F123" s="11"/>
    </row>
    <row r="124">
      <c r="A124" s="18">
        <v>41122.0</v>
      </c>
      <c r="B124" s="24">
        <v>173.00625</v>
      </c>
      <c r="C124" s="11">
        <f t="shared" si="1"/>
        <v>0.01297509817</v>
      </c>
      <c r="E124" s="11"/>
      <c r="F124" s="11"/>
    </row>
    <row r="125">
      <c r="A125" s="18">
        <v>41153.0</v>
      </c>
      <c r="B125" s="24">
        <v>174.78626</v>
      </c>
      <c r="C125" s="11">
        <f t="shared" si="1"/>
        <v>0.01028870344</v>
      </c>
      <c r="E125" s="11"/>
      <c r="F125" s="11"/>
    </row>
    <row r="126">
      <c r="A126" s="18">
        <v>41183.0</v>
      </c>
      <c r="B126" s="24">
        <v>175.8537</v>
      </c>
      <c r="C126" s="11">
        <f t="shared" si="1"/>
        <v>0.0061071162</v>
      </c>
      <c r="E126" s="11"/>
      <c r="F126" s="11"/>
    </row>
    <row r="127">
      <c r="A127" s="18">
        <v>41214.0</v>
      </c>
      <c r="B127" s="24">
        <v>176.57595</v>
      </c>
      <c r="C127" s="11">
        <f t="shared" si="1"/>
        <v>0.004107107215</v>
      </c>
      <c r="E127" s="11"/>
      <c r="F127" s="11"/>
    </row>
    <row r="128">
      <c r="A128" s="18">
        <v>41244.0</v>
      </c>
      <c r="B128" s="24">
        <v>178.58757</v>
      </c>
      <c r="C128" s="11">
        <f t="shared" si="1"/>
        <v>0.01139237818</v>
      </c>
      <c r="E128" s="11"/>
      <c r="F128" s="11"/>
    </row>
    <row r="129">
      <c r="A129" s="18">
        <v>41275.0</v>
      </c>
      <c r="B129" s="24">
        <v>180.22965</v>
      </c>
      <c r="C129" s="11">
        <f t="shared" si="1"/>
        <v>0.009194816862</v>
      </c>
      <c r="E129" s="11"/>
      <c r="F129" s="11"/>
    </row>
    <row r="130">
      <c r="A130" s="18">
        <v>41306.0</v>
      </c>
      <c r="B130" s="24">
        <v>182.0408</v>
      </c>
      <c r="C130" s="11">
        <f t="shared" si="1"/>
        <v>0.01004912344</v>
      </c>
      <c r="E130" s="11"/>
      <c r="F130" s="11"/>
    </row>
    <row r="131">
      <c r="A131" s="18">
        <v>41334.0</v>
      </c>
      <c r="B131" s="24">
        <v>186.30325</v>
      </c>
      <c r="C131" s="11">
        <f t="shared" si="1"/>
        <v>0.02341480591</v>
      </c>
      <c r="E131" s="11"/>
      <c r="F131" s="11"/>
    </row>
    <row r="132">
      <c r="A132" s="18">
        <v>41365.0</v>
      </c>
      <c r="B132" s="24">
        <v>192.55935</v>
      </c>
      <c r="C132" s="11">
        <f t="shared" si="1"/>
        <v>0.03358019788</v>
      </c>
      <c r="E132" s="11"/>
      <c r="F132" s="11"/>
    </row>
    <row r="133">
      <c r="A133" s="18">
        <v>41395.0</v>
      </c>
      <c r="B133" s="24">
        <v>197.53669</v>
      </c>
      <c r="C133" s="11">
        <f t="shared" si="1"/>
        <v>0.02584834234</v>
      </c>
      <c r="E133" s="11"/>
      <c r="F133" s="11"/>
    </row>
    <row r="134">
      <c r="A134" s="18">
        <v>41426.0</v>
      </c>
      <c r="B134" s="24">
        <v>202.0763</v>
      </c>
      <c r="C134" s="11">
        <f t="shared" si="1"/>
        <v>0.02298109784</v>
      </c>
      <c r="E134" s="11"/>
      <c r="F134" s="11"/>
    </row>
    <row r="135">
      <c r="A135" s="18">
        <v>41456.0</v>
      </c>
      <c r="B135" s="24">
        <v>206.33463</v>
      </c>
      <c r="C135" s="11">
        <f t="shared" si="1"/>
        <v>0.02107288188</v>
      </c>
      <c r="E135" s="11"/>
      <c r="F135" s="11"/>
    </row>
    <row r="136">
      <c r="A136" s="18">
        <v>41487.0</v>
      </c>
      <c r="B136" s="24">
        <v>210.48633</v>
      </c>
      <c r="C136" s="11">
        <f t="shared" si="1"/>
        <v>0.02012119827</v>
      </c>
      <c r="E136" s="11"/>
      <c r="F136" s="11"/>
    </row>
    <row r="137">
      <c r="A137" s="18">
        <v>41518.0</v>
      </c>
      <c r="B137" s="24">
        <v>212.8312</v>
      </c>
      <c r="C137" s="11">
        <f t="shared" si="1"/>
        <v>0.0111402484</v>
      </c>
      <c r="E137" s="11"/>
      <c r="F137" s="11"/>
    </row>
    <row r="138">
      <c r="A138" s="18">
        <v>41548.0</v>
      </c>
      <c r="B138" s="24">
        <v>214.64741</v>
      </c>
      <c r="C138" s="11">
        <f t="shared" si="1"/>
        <v>0.008533570266</v>
      </c>
      <c r="E138" s="11"/>
      <c r="F138" s="11"/>
    </row>
    <row r="139">
      <c r="A139" s="18">
        <v>41579.0</v>
      </c>
      <c r="B139" s="24">
        <v>214.78954</v>
      </c>
      <c r="C139" s="11">
        <f t="shared" si="1"/>
        <v>0.0006621556719</v>
      </c>
      <c r="E139" s="11"/>
      <c r="F139" s="11"/>
    </row>
    <row r="140">
      <c r="A140" s="18">
        <v>41609.0</v>
      </c>
      <c r="B140" s="24">
        <v>214.8358</v>
      </c>
      <c r="C140" s="11">
        <f t="shared" si="1"/>
        <v>0.0002153736164</v>
      </c>
      <c r="E140" s="11"/>
      <c r="F140" s="11"/>
    </row>
    <row r="141">
      <c r="A141" s="18">
        <v>41640.0</v>
      </c>
      <c r="B141" s="24">
        <v>214.23174</v>
      </c>
      <c r="C141" s="11">
        <f t="shared" si="1"/>
        <v>-0.002811728771</v>
      </c>
      <c r="E141" s="11"/>
      <c r="F141" s="11"/>
    </row>
    <row r="142">
      <c r="A142" s="18">
        <v>41671.0</v>
      </c>
      <c r="B142" s="24">
        <v>215.2498</v>
      </c>
      <c r="C142" s="11">
        <f t="shared" si="1"/>
        <v>0.004752143637</v>
      </c>
      <c r="E142" s="11"/>
      <c r="F142" s="11"/>
    </row>
    <row r="143">
      <c r="A143" s="18">
        <v>41699.0</v>
      </c>
      <c r="B143" s="24">
        <v>217.60698997333</v>
      </c>
      <c r="C143" s="11">
        <f t="shared" si="1"/>
        <v>0.01095095082</v>
      </c>
      <c r="E143" s="11"/>
      <c r="F143" s="11"/>
    </row>
    <row r="144">
      <c r="A144" s="18">
        <v>41730.0</v>
      </c>
      <c r="B144" s="24">
        <v>219.540733668346</v>
      </c>
      <c r="C144" s="11">
        <f t="shared" si="1"/>
        <v>0.008886404317</v>
      </c>
      <c r="E144" s="11"/>
      <c r="F144" s="11"/>
    </row>
    <row r="145">
      <c r="A145" s="18">
        <v>41760.0</v>
      </c>
      <c r="B145" s="24">
        <v>221.751634267562</v>
      </c>
      <c r="C145" s="11">
        <f t="shared" si="1"/>
        <v>0.01007057124</v>
      </c>
      <c r="E145" s="11"/>
      <c r="F145" s="11"/>
    </row>
    <row r="146">
      <c r="A146" s="18">
        <v>41791.0</v>
      </c>
      <c r="B146" s="24">
        <v>223.396336943638</v>
      </c>
      <c r="C146" s="11">
        <f t="shared" si="1"/>
        <v>0.007416868342</v>
      </c>
      <c r="E146" s="11"/>
      <c r="F146" s="11"/>
    </row>
    <row r="147">
      <c r="A147" s="18">
        <v>41821.0</v>
      </c>
      <c r="B147" s="24">
        <v>224.562592558173</v>
      </c>
      <c r="C147" s="11">
        <f t="shared" si="1"/>
        <v>0.005220567313</v>
      </c>
      <c r="E147" s="11"/>
      <c r="F147" s="11"/>
    </row>
    <row r="148">
      <c r="A148" s="18">
        <v>41852.0</v>
      </c>
      <c r="B148" s="24">
        <v>224.431051626535</v>
      </c>
      <c r="C148" s="11">
        <f t="shared" si="1"/>
        <v>-0.0005857651096</v>
      </c>
      <c r="E148" s="11"/>
      <c r="F148" s="11"/>
    </row>
    <row r="149">
      <c r="A149" s="18">
        <v>41883.0</v>
      </c>
      <c r="B149" s="24">
        <v>224.468392216906</v>
      </c>
      <c r="C149" s="11">
        <f t="shared" si="1"/>
        <v>0.000166378895</v>
      </c>
      <c r="E149" s="11"/>
      <c r="F149" s="11"/>
    </row>
    <row r="150">
      <c r="A150" s="18">
        <v>41913.0</v>
      </c>
      <c r="B150" s="24">
        <v>225.107592559169</v>
      </c>
      <c r="C150" s="11">
        <f t="shared" si="1"/>
        <v>0.002847618482</v>
      </c>
      <c r="E150" s="11"/>
      <c r="F150" s="11"/>
    </row>
    <row r="151">
      <c r="A151" s="18">
        <v>41944.0</v>
      </c>
      <c r="B151" s="24">
        <v>225.772220923476</v>
      </c>
      <c r="C151" s="11">
        <f t="shared" si="1"/>
        <v>0.002952491992</v>
      </c>
      <c r="E151" s="11"/>
      <c r="F151" s="11"/>
    </row>
    <row r="152">
      <c r="A152" s="18">
        <v>41974.0</v>
      </c>
      <c r="B152" s="24">
        <v>226.568798054165</v>
      </c>
      <c r="C152" s="11">
        <f t="shared" si="1"/>
        <v>0.003528233577</v>
      </c>
      <c r="E152" s="11"/>
      <c r="F152" s="11"/>
    </row>
    <row r="153">
      <c r="A153" s="18">
        <v>42005.0</v>
      </c>
      <c r="B153" s="24">
        <v>225.91859565835</v>
      </c>
      <c r="C153" s="11">
        <f t="shared" si="1"/>
        <v>-0.002869779075</v>
      </c>
      <c r="E153" s="11"/>
      <c r="F153" s="11"/>
    </row>
    <row r="154">
      <c r="A154" s="18">
        <v>42036.0</v>
      </c>
      <c r="B154" s="24">
        <v>227.566304930095</v>
      </c>
      <c r="C154" s="11">
        <f t="shared" si="1"/>
        <v>0.007293376036</v>
      </c>
      <c r="E154" s="11"/>
      <c r="F154" s="11"/>
    </row>
    <row r="155">
      <c r="A155" s="18">
        <v>42064.0</v>
      </c>
      <c r="B155" s="24">
        <v>229.656979640678</v>
      </c>
      <c r="C155" s="11">
        <f t="shared" si="1"/>
        <v>0.009187101365</v>
      </c>
      <c r="E155" s="11"/>
      <c r="F155" s="11"/>
    </row>
    <row r="156">
      <c r="A156" s="18">
        <v>42095.0</v>
      </c>
      <c r="B156" s="24">
        <v>232.562612499003</v>
      </c>
      <c r="C156" s="11">
        <f t="shared" si="1"/>
        <v>0.01265205553</v>
      </c>
      <c r="E156" s="11"/>
      <c r="F156" s="11"/>
    </row>
    <row r="157">
      <c r="A157" s="18">
        <v>42125.0</v>
      </c>
      <c r="B157" s="24">
        <v>235.29239270656</v>
      </c>
      <c r="C157" s="11">
        <f t="shared" si="1"/>
        <v>0.01173782913</v>
      </c>
      <c r="E157" s="11"/>
      <c r="F157" s="11"/>
    </row>
    <row r="158">
      <c r="A158" s="18">
        <v>42156.0</v>
      </c>
      <c r="B158" s="24">
        <v>237.087197537377</v>
      </c>
      <c r="C158" s="11">
        <f t="shared" si="1"/>
        <v>0.007627976452</v>
      </c>
      <c r="E158" s="11"/>
      <c r="F158" s="11"/>
    </row>
    <row r="159">
      <c r="A159" s="18">
        <v>42186.0</v>
      </c>
      <c r="B159" s="24">
        <v>238.061647523495</v>
      </c>
      <c r="C159" s="11">
        <f t="shared" si="1"/>
        <v>0.004110091124</v>
      </c>
      <c r="E159" s="11"/>
      <c r="F159" s="11"/>
    </row>
    <row r="160">
      <c r="A160" s="18">
        <v>42217.0</v>
      </c>
      <c r="B160" s="24">
        <v>238.222875030664</v>
      </c>
      <c r="C160" s="11">
        <f t="shared" si="1"/>
        <v>0.000677251077</v>
      </c>
      <c r="E160" s="11"/>
      <c r="F160" s="11"/>
    </row>
    <row r="161">
      <c r="A161" s="18">
        <v>42248.0</v>
      </c>
      <c r="B161" s="24">
        <v>238.593426091172</v>
      </c>
      <c r="C161" s="11">
        <f t="shared" si="1"/>
        <v>0.0015554806</v>
      </c>
      <c r="E161" s="11"/>
      <c r="F161" s="11"/>
    </row>
    <row r="162">
      <c r="A162" s="18">
        <v>42278.0</v>
      </c>
      <c r="B162" s="24">
        <v>238.872584230974</v>
      </c>
      <c r="C162" s="11">
        <f t="shared" si="1"/>
        <v>0.001170016058</v>
      </c>
      <c r="E162" s="11"/>
      <c r="F162" s="11"/>
    </row>
    <row r="163">
      <c r="A163" s="18">
        <v>42309.0</v>
      </c>
      <c r="B163" s="24">
        <v>239.375899727352</v>
      </c>
      <c r="C163" s="11">
        <f t="shared" si="1"/>
        <v>0.002107045888</v>
      </c>
      <c r="E163" s="11"/>
      <c r="F163" s="11"/>
    </row>
    <row r="164">
      <c r="A164" s="18">
        <v>42339.0</v>
      </c>
      <c r="B164" s="24">
        <v>240.164965111133</v>
      </c>
      <c r="C164" s="11">
        <f t="shared" si="1"/>
        <v>0.003296344305</v>
      </c>
      <c r="E164" s="11"/>
      <c r="F164" s="11"/>
    </row>
    <row r="165">
      <c r="A165" s="18">
        <v>42370.0</v>
      </c>
      <c r="B165" s="24">
        <v>241.17712558425</v>
      </c>
      <c r="C165" s="11">
        <f t="shared" si="1"/>
        <v>0.004214438491</v>
      </c>
      <c r="E165" s="11"/>
      <c r="F165" s="11"/>
    </row>
    <row r="166">
      <c r="A166" s="18">
        <v>42401.0</v>
      </c>
      <c r="B166" s="24">
        <v>242.800051781918</v>
      </c>
      <c r="C166" s="11">
        <f t="shared" si="1"/>
        <v>0.00672918791</v>
      </c>
      <c r="E166" s="11"/>
      <c r="F166" s="11"/>
    </row>
    <row r="167">
      <c r="A167" s="18">
        <v>42430.0</v>
      </c>
      <c r="B167" s="24">
        <v>244.365985445286</v>
      </c>
      <c r="C167" s="11">
        <f t="shared" si="1"/>
        <v>0.006449478292</v>
      </c>
      <c r="E167" s="11"/>
      <c r="F167" s="11"/>
    </row>
    <row r="168">
      <c r="A168" s="18">
        <v>42461.0</v>
      </c>
      <c r="B168" s="24">
        <v>246.235291250797</v>
      </c>
      <c r="C168" s="11">
        <f t="shared" si="1"/>
        <v>0.0076496154</v>
      </c>
      <c r="E168" s="11"/>
      <c r="F168" s="11"/>
    </row>
    <row r="169">
      <c r="A169" s="18">
        <v>42491.0</v>
      </c>
      <c r="B169" s="24">
        <v>247.987387247872</v>
      </c>
      <c r="C169" s="11">
        <f t="shared" si="1"/>
        <v>0.007115535666</v>
      </c>
      <c r="E169" s="11"/>
      <c r="F169" s="11"/>
    </row>
    <row r="170">
      <c r="A170" s="18">
        <v>42522.0</v>
      </c>
      <c r="B170" s="24">
        <v>249.564000490807</v>
      </c>
      <c r="C170" s="11">
        <f t="shared" si="1"/>
        <v>0.006357634799</v>
      </c>
      <c r="E170" s="11"/>
      <c r="F170" s="11"/>
    </row>
    <row r="171">
      <c r="A171" s="18">
        <v>42552.0</v>
      </c>
      <c r="B171" s="24">
        <v>251.058212146456</v>
      </c>
      <c r="C171" s="11">
        <f t="shared" si="1"/>
        <v>0.005987288442</v>
      </c>
      <c r="E171" s="11"/>
      <c r="F171" s="11"/>
    </row>
    <row r="172">
      <c r="E172" s="11"/>
      <c r="F172" s="11"/>
    </row>
    <row r="173">
      <c r="E173" s="11"/>
      <c r="F173" s="11"/>
    </row>
    <row r="174">
      <c r="E174" s="11"/>
      <c r="F174" s="11"/>
    </row>
    <row r="175">
      <c r="E175" s="11"/>
      <c r="F175" s="11"/>
    </row>
    <row r="176">
      <c r="E176" s="11"/>
      <c r="F176" s="11"/>
    </row>
    <row r="177">
      <c r="E177" s="11"/>
      <c r="F177" s="11"/>
    </row>
    <row r="178">
      <c r="E178" s="11"/>
      <c r="F178" s="11"/>
    </row>
    <row r="179">
      <c r="E179" s="11"/>
      <c r="F179" s="11"/>
    </row>
    <row r="180">
      <c r="E180" s="11"/>
      <c r="F180" s="11"/>
    </row>
    <row r="181">
      <c r="E181" s="11"/>
      <c r="F181" s="11"/>
    </row>
    <row r="182">
      <c r="E182" s="11"/>
      <c r="F182" s="11"/>
    </row>
    <row r="183">
      <c r="E183" s="11"/>
      <c r="F183" s="11"/>
    </row>
    <row r="184">
      <c r="E184" s="11"/>
      <c r="F184" s="11"/>
    </row>
    <row r="185">
      <c r="E185" s="11"/>
      <c r="F185" s="11"/>
    </row>
    <row r="186">
      <c r="E186" s="11"/>
      <c r="F186" s="11"/>
    </row>
    <row r="187">
      <c r="E187" s="11"/>
      <c r="F187" s="11"/>
    </row>
    <row r="188">
      <c r="E188" s="11"/>
      <c r="F188" s="11"/>
    </row>
    <row r="189">
      <c r="E189" s="11"/>
      <c r="F189" s="11"/>
    </row>
    <row r="190">
      <c r="E190" s="11"/>
      <c r="F190" s="11"/>
    </row>
    <row r="191">
      <c r="E191" s="11"/>
      <c r="F191" s="11"/>
    </row>
    <row r="192">
      <c r="E192" s="11"/>
      <c r="F192" s="11"/>
    </row>
    <row r="193">
      <c r="E193" s="11"/>
      <c r="F193" s="11"/>
    </row>
    <row r="194">
      <c r="E194" s="11"/>
      <c r="F194" s="11"/>
    </row>
    <row r="195">
      <c r="E195" s="11"/>
      <c r="F195" s="11"/>
    </row>
    <row r="196">
      <c r="E196" s="11"/>
      <c r="F196" s="11"/>
    </row>
    <row r="197">
      <c r="E197" s="11"/>
      <c r="F197" s="11"/>
    </row>
    <row r="198">
      <c r="E198" s="11"/>
      <c r="F198" s="11"/>
    </row>
    <row r="199">
      <c r="E199" s="11"/>
      <c r="F199" s="11"/>
    </row>
    <row r="200">
      <c r="E200" s="11"/>
      <c r="F200" s="11"/>
    </row>
    <row r="201">
      <c r="E201" s="11"/>
      <c r="F201" s="11"/>
    </row>
    <row r="202">
      <c r="E202" s="11"/>
      <c r="F202" s="11"/>
    </row>
    <row r="203">
      <c r="E203" s="11"/>
      <c r="F203" s="11"/>
    </row>
    <row r="204">
      <c r="E204" s="11"/>
      <c r="F204" s="11"/>
    </row>
    <row r="205">
      <c r="E205" s="11"/>
      <c r="F205" s="11"/>
    </row>
    <row r="206">
      <c r="E206" s="11"/>
      <c r="F206" s="11"/>
    </row>
    <row r="207">
      <c r="E207" s="11"/>
      <c r="F207" s="11"/>
    </row>
    <row r="208">
      <c r="E208" s="11"/>
      <c r="F208" s="11"/>
    </row>
    <row r="209">
      <c r="E209" s="11"/>
      <c r="F209" s="11"/>
    </row>
    <row r="210">
      <c r="E210" s="11"/>
      <c r="F210" s="11"/>
    </row>
    <row r="211">
      <c r="E211" s="11"/>
      <c r="F211" s="11"/>
    </row>
    <row r="212">
      <c r="E212" s="11"/>
      <c r="F212" s="11"/>
    </row>
    <row r="213">
      <c r="E213" s="11"/>
      <c r="F213" s="11"/>
    </row>
    <row r="214">
      <c r="E214" s="11"/>
      <c r="F214" s="11"/>
    </row>
    <row r="215">
      <c r="E215" s="11"/>
      <c r="F215" s="11"/>
    </row>
    <row r="216">
      <c r="E216" s="11"/>
      <c r="F216" s="11"/>
    </row>
    <row r="217">
      <c r="E217" s="11"/>
      <c r="F217" s="11"/>
    </row>
    <row r="218">
      <c r="E218" s="11"/>
      <c r="F218" s="11"/>
    </row>
    <row r="219">
      <c r="E219" s="11"/>
      <c r="F219" s="11"/>
    </row>
    <row r="220">
      <c r="E220" s="11"/>
      <c r="F220" s="11"/>
    </row>
    <row r="221">
      <c r="E221" s="11"/>
      <c r="F221" s="11"/>
    </row>
    <row r="222">
      <c r="E222" s="11"/>
      <c r="F222" s="11"/>
    </row>
    <row r="223">
      <c r="E223" s="11"/>
      <c r="F223" s="11"/>
    </row>
    <row r="224">
      <c r="E224" s="11"/>
      <c r="F224" s="11"/>
    </row>
    <row r="225">
      <c r="E225" s="11"/>
      <c r="F225" s="11"/>
    </row>
    <row r="226">
      <c r="E226" s="11"/>
      <c r="F226" s="11"/>
    </row>
    <row r="227">
      <c r="E227" s="11"/>
      <c r="F227" s="11"/>
    </row>
    <row r="228">
      <c r="E228" s="11"/>
      <c r="F228" s="11"/>
    </row>
    <row r="229">
      <c r="E229" s="11"/>
      <c r="F229" s="11"/>
    </row>
    <row r="230">
      <c r="E230" s="11"/>
      <c r="F230" s="11"/>
    </row>
    <row r="231">
      <c r="E231" s="11"/>
      <c r="F231" s="11"/>
    </row>
    <row r="232">
      <c r="E232" s="11"/>
      <c r="F232" s="11"/>
    </row>
    <row r="233">
      <c r="E233" s="11"/>
      <c r="F233" s="11"/>
    </row>
    <row r="234">
      <c r="E234" s="11"/>
      <c r="F234" s="11"/>
    </row>
    <row r="235">
      <c r="E235" s="11"/>
      <c r="F235" s="11"/>
    </row>
    <row r="236">
      <c r="E236" s="11"/>
      <c r="F236" s="11"/>
    </row>
    <row r="237">
      <c r="E237" s="11"/>
      <c r="F237" s="11"/>
    </row>
    <row r="238">
      <c r="E238" s="11"/>
      <c r="F238" s="11"/>
    </row>
    <row r="239">
      <c r="E239" s="11"/>
      <c r="F239" s="11"/>
    </row>
    <row r="240">
      <c r="E240" s="11"/>
      <c r="F240" s="11"/>
    </row>
    <row r="241">
      <c r="E241" s="11"/>
      <c r="F241" s="11"/>
    </row>
    <row r="242">
      <c r="E242" s="11"/>
      <c r="F242" s="11"/>
    </row>
    <row r="243">
      <c r="E243" s="11"/>
      <c r="F243" s="11"/>
    </row>
    <row r="244">
      <c r="E244" s="11"/>
      <c r="F244" s="11"/>
    </row>
    <row r="245">
      <c r="E245" s="11"/>
      <c r="F245" s="11"/>
    </row>
    <row r="246">
      <c r="E246" s="11"/>
      <c r="F246" s="11"/>
    </row>
    <row r="247">
      <c r="E247" s="11"/>
      <c r="F247" s="11"/>
    </row>
    <row r="248">
      <c r="E248" s="11"/>
      <c r="F248" s="11"/>
    </row>
    <row r="249">
      <c r="E249" s="11"/>
      <c r="F249" s="11"/>
    </row>
    <row r="250">
      <c r="E250" s="11"/>
      <c r="F250" s="11"/>
    </row>
    <row r="251">
      <c r="E251" s="11"/>
      <c r="F251" s="11"/>
    </row>
    <row r="252">
      <c r="E252" s="11"/>
      <c r="F252" s="11"/>
    </row>
    <row r="253">
      <c r="E253" s="11"/>
      <c r="F253" s="11"/>
    </row>
    <row r="254">
      <c r="E254" s="11"/>
      <c r="F254" s="11"/>
    </row>
    <row r="255">
      <c r="E255" s="11"/>
      <c r="F255" s="11"/>
    </row>
    <row r="256">
      <c r="E256" s="11"/>
      <c r="F256" s="11"/>
    </row>
    <row r="257">
      <c r="E257" s="11"/>
      <c r="F257" s="11"/>
    </row>
    <row r="258">
      <c r="E258" s="11"/>
      <c r="F258" s="11"/>
    </row>
    <row r="259">
      <c r="E259" s="11"/>
      <c r="F259" s="11"/>
    </row>
    <row r="260">
      <c r="E260" s="11"/>
      <c r="F260" s="11"/>
    </row>
    <row r="261">
      <c r="E261" s="11"/>
      <c r="F261" s="11"/>
    </row>
    <row r="262">
      <c r="E262" s="11"/>
      <c r="F262" s="11"/>
    </row>
    <row r="263">
      <c r="E263" s="11"/>
      <c r="F263" s="11"/>
    </row>
    <row r="264">
      <c r="E264" s="11"/>
      <c r="F264" s="11"/>
    </row>
    <row r="265">
      <c r="E265" s="11"/>
      <c r="F265" s="11"/>
    </row>
    <row r="266">
      <c r="E266" s="11"/>
      <c r="F266" s="11"/>
    </row>
    <row r="267">
      <c r="E267" s="11"/>
      <c r="F267" s="11"/>
    </row>
    <row r="268">
      <c r="E268" s="11"/>
      <c r="F268" s="11"/>
    </row>
    <row r="269">
      <c r="E269" s="11"/>
      <c r="F269" s="11"/>
    </row>
    <row r="270">
      <c r="E270" s="11"/>
      <c r="F270" s="11"/>
    </row>
    <row r="271">
      <c r="E271" s="11"/>
      <c r="F271" s="11"/>
    </row>
    <row r="272">
      <c r="E272" s="11"/>
      <c r="F272" s="11"/>
    </row>
    <row r="273">
      <c r="E273" s="11"/>
      <c r="F273" s="11"/>
    </row>
    <row r="274">
      <c r="E274" s="11"/>
      <c r="F274" s="11"/>
    </row>
    <row r="275">
      <c r="E275" s="11"/>
      <c r="F275" s="11"/>
    </row>
    <row r="276">
      <c r="E276" s="11"/>
      <c r="F276" s="11"/>
    </row>
    <row r="277">
      <c r="E277" s="11"/>
      <c r="F277" s="11"/>
    </row>
    <row r="278">
      <c r="E278" s="11"/>
      <c r="F278" s="11"/>
    </row>
    <row r="279">
      <c r="E279" s="11"/>
      <c r="F279" s="11"/>
    </row>
    <row r="280">
      <c r="E280" s="11"/>
      <c r="F280" s="11"/>
    </row>
    <row r="281">
      <c r="E281" s="11"/>
      <c r="F281" s="11"/>
    </row>
    <row r="282">
      <c r="E282" s="11"/>
      <c r="F282" s="11"/>
    </row>
    <row r="283">
      <c r="E283" s="11"/>
      <c r="F283" s="11"/>
    </row>
    <row r="284">
      <c r="E284" s="11"/>
      <c r="F284" s="11"/>
    </row>
    <row r="285">
      <c r="E285" s="11"/>
      <c r="F285" s="11"/>
    </row>
    <row r="286">
      <c r="E286" s="11"/>
      <c r="F286" s="11"/>
    </row>
    <row r="287">
      <c r="E287" s="11"/>
      <c r="F287" s="11"/>
    </row>
    <row r="288">
      <c r="E288" s="11"/>
      <c r="F288" s="11"/>
    </row>
    <row r="289">
      <c r="E289" s="11"/>
      <c r="F289" s="11"/>
    </row>
    <row r="290">
      <c r="E290" s="11"/>
      <c r="F290" s="11"/>
    </row>
    <row r="291">
      <c r="E291" s="11"/>
      <c r="F291" s="11"/>
    </row>
    <row r="292">
      <c r="E292" s="11"/>
      <c r="F292" s="11"/>
    </row>
    <row r="293">
      <c r="E293" s="11"/>
      <c r="F293" s="11"/>
    </row>
    <row r="294">
      <c r="E294" s="11"/>
      <c r="F294" s="11"/>
    </row>
    <row r="295">
      <c r="E295" s="11"/>
      <c r="F295" s="11"/>
    </row>
    <row r="296">
      <c r="E296" s="11"/>
      <c r="F296" s="11"/>
    </row>
    <row r="297">
      <c r="E297" s="11"/>
      <c r="F297" s="11"/>
    </row>
    <row r="298">
      <c r="E298" s="11"/>
      <c r="F298" s="11"/>
    </row>
    <row r="299">
      <c r="E299" s="11"/>
      <c r="F299" s="11"/>
    </row>
    <row r="300">
      <c r="E300" s="11"/>
      <c r="F300" s="11"/>
    </row>
    <row r="301">
      <c r="E301" s="11"/>
      <c r="F301" s="11"/>
    </row>
    <row r="302">
      <c r="E302" s="11"/>
      <c r="F302" s="11"/>
    </row>
    <row r="303">
      <c r="E303" s="11"/>
      <c r="F303" s="11"/>
    </row>
    <row r="304">
      <c r="E304" s="11"/>
      <c r="F304" s="11"/>
    </row>
    <row r="305">
      <c r="E305" s="11"/>
      <c r="F305" s="11"/>
    </row>
    <row r="306">
      <c r="E306" s="11"/>
      <c r="F306" s="11"/>
    </row>
    <row r="307">
      <c r="E307" s="11"/>
      <c r="F307" s="11"/>
    </row>
    <row r="308">
      <c r="E308" s="11"/>
      <c r="F308" s="11"/>
    </row>
    <row r="309">
      <c r="E309" s="11"/>
      <c r="F309" s="11"/>
    </row>
    <row r="310">
      <c r="E310" s="11"/>
      <c r="F310" s="11"/>
    </row>
    <row r="311">
      <c r="E311" s="11"/>
      <c r="F311" s="11"/>
    </row>
    <row r="312">
      <c r="E312" s="11"/>
      <c r="F312" s="11"/>
    </row>
    <row r="313">
      <c r="E313" s="11"/>
      <c r="F313" s="11"/>
    </row>
    <row r="314">
      <c r="E314" s="11"/>
      <c r="F314" s="11"/>
    </row>
    <row r="315">
      <c r="E315" s="11"/>
      <c r="F315" s="11"/>
    </row>
    <row r="316">
      <c r="E316" s="11"/>
      <c r="F316" s="11"/>
    </row>
    <row r="317">
      <c r="E317" s="11"/>
      <c r="F317" s="11"/>
    </row>
    <row r="318">
      <c r="E318" s="11"/>
      <c r="F318" s="11"/>
    </row>
    <row r="319">
      <c r="E319" s="11"/>
      <c r="F319" s="11"/>
    </row>
    <row r="320">
      <c r="E320" s="11"/>
      <c r="F320" s="11"/>
    </row>
    <row r="321">
      <c r="E321" s="11"/>
      <c r="F321" s="11"/>
    </row>
    <row r="322">
      <c r="E322" s="11"/>
      <c r="F322" s="11"/>
    </row>
    <row r="323">
      <c r="E323" s="11"/>
      <c r="F323" s="11"/>
    </row>
    <row r="324">
      <c r="E324" s="11"/>
      <c r="F324" s="11"/>
    </row>
    <row r="325">
      <c r="E325" s="11"/>
      <c r="F325" s="11"/>
    </row>
    <row r="326">
      <c r="E326" s="11"/>
      <c r="F326" s="11"/>
    </row>
    <row r="327">
      <c r="E327" s="11"/>
      <c r="F327" s="11"/>
    </row>
    <row r="328">
      <c r="E328" s="11"/>
      <c r="F328" s="11"/>
    </row>
    <row r="329">
      <c r="E329" s="11"/>
      <c r="F329" s="11"/>
    </row>
    <row r="330">
      <c r="E330" s="11"/>
      <c r="F330" s="11"/>
    </row>
    <row r="331">
      <c r="E331" s="11"/>
      <c r="F331" s="11"/>
    </row>
    <row r="332">
      <c r="E332" s="11"/>
      <c r="F332" s="11"/>
    </row>
    <row r="333">
      <c r="E333" s="11"/>
      <c r="F333" s="11"/>
    </row>
    <row r="334">
      <c r="E334" s="11"/>
      <c r="F334" s="11"/>
    </row>
    <row r="335">
      <c r="E335" s="11"/>
      <c r="F335" s="11"/>
    </row>
    <row r="336">
      <c r="E336" s="11"/>
      <c r="F336" s="11"/>
    </row>
    <row r="337">
      <c r="E337" s="11"/>
      <c r="F337" s="11"/>
    </row>
    <row r="338">
      <c r="E338" s="11"/>
      <c r="F338" s="11"/>
    </row>
    <row r="339">
      <c r="E339" s="11"/>
      <c r="F339" s="11"/>
    </row>
    <row r="340">
      <c r="E340" s="11"/>
      <c r="F340" s="11"/>
    </row>
    <row r="341">
      <c r="E341" s="11"/>
      <c r="F341" s="11"/>
    </row>
    <row r="342">
      <c r="E342" s="11"/>
      <c r="F342" s="11"/>
    </row>
    <row r="343">
      <c r="E343" s="11"/>
      <c r="F343" s="11"/>
    </row>
    <row r="344">
      <c r="E344" s="11"/>
      <c r="F344" s="11"/>
    </row>
    <row r="345">
      <c r="E345" s="11"/>
      <c r="F345" s="11"/>
    </row>
    <row r="346">
      <c r="E346" s="11"/>
      <c r="F346" s="11"/>
    </row>
    <row r="347">
      <c r="E347" s="11"/>
      <c r="F347" s="11"/>
    </row>
    <row r="348">
      <c r="E348" s="11"/>
      <c r="F348" s="11"/>
    </row>
    <row r="349">
      <c r="E349" s="11"/>
      <c r="F349" s="11"/>
    </row>
    <row r="350">
      <c r="E350" s="11"/>
      <c r="F350" s="11"/>
    </row>
    <row r="351">
      <c r="E351" s="11"/>
      <c r="F351" s="11"/>
    </row>
    <row r="352">
      <c r="E352" s="11"/>
      <c r="F352" s="11"/>
    </row>
    <row r="353">
      <c r="E353" s="11"/>
      <c r="F353" s="11"/>
    </row>
    <row r="354">
      <c r="E354" s="11"/>
      <c r="F354" s="11"/>
    </row>
    <row r="355">
      <c r="E355" s="11"/>
      <c r="F355" s="11"/>
    </row>
    <row r="356">
      <c r="E356" s="11"/>
      <c r="F356" s="11"/>
    </row>
    <row r="357">
      <c r="E357" s="11"/>
      <c r="F357" s="11"/>
    </row>
    <row r="358">
      <c r="E358" s="11"/>
      <c r="F358" s="11"/>
    </row>
    <row r="359">
      <c r="E359" s="11"/>
      <c r="F359" s="11"/>
    </row>
    <row r="360">
      <c r="E360" s="11"/>
      <c r="F360" s="11"/>
    </row>
    <row r="361">
      <c r="E361" s="11"/>
      <c r="F361" s="11"/>
    </row>
    <row r="362">
      <c r="E362" s="11"/>
      <c r="F362" s="11"/>
    </row>
    <row r="363">
      <c r="E363" s="11"/>
      <c r="F363" s="11"/>
    </row>
    <row r="364">
      <c r="E364" s="11"/>
      <c r="F364" s="11"/>
    </row>
    <row r="365">
      <c r="E365" s="11"/>
      <c r="F365" s="11"/>
    </row>
    <row r="366">
      <c r="E366" s="11"/>
      <c r="F366" s="11"/>
    </row>
    <row r="367">
      <c r="E367" s="11"/>
      <c r="F367" s="11"/>
    </row>
    <row r="368">
      <c r="E368" s="11"/>
      <c r="F368" s="11"/>
    </row>
    <row r="369">
      <c r="E369" s="11"/>
      <c r="F369" s="11"/>
    </row>
    <row r="370">
      <c r="E370" s="11"/>
      <c r="F370" s="11"/>
    </row>
    <row r="371">
      <c r="E371" s="11"/>
      <c r="F371" s="11"/>
    </row>
    <row r="372">
      <c r="E372" s="11"/>
      <c r="F372" s="11"/>
    </row>
    <row r="373">
      <c r="E373" s="11"/>
      <c r="F373" s="11"/>
    </row>
    <row r="374">
      <c r="E374" s="11"/>
      <c r="F374" s="11"/>
    </row>
    <row r="375">
      <c r="E375" s="11"/>
      <c r="F375" s="11"/>
    </row>
    <row r="376">
      <c r="E376" s="11"/>
      <c r="F376" s="11"/>
    </row>
    <row r="377">
      <c r="E377" s="11"/>
      <c r="F377" s="11"/>
    </row>
    <row r="378">
      <c r="E378" s="11"/>
      <c r="F378" s="11"/>
    </row>
    <row r="379">
      <c r="E379" s="11"/>
      <c r="F379" s="11"/>
    </row>
    <row r="380">
      <c r="E380" s="11"/>
      <c r="F380" s="11"/>
    </row>
    <row r="381">
      <c r="E381" s="11"/>
      <c r="F381" s="11"/>
    </row>
    <row r="382">
      <c r="E382" s="11"/>
      <c r="F382" s="11"/>
    </row>
    <row r="383">
      <c r="E383" s="11"/>
      <c r="F383" s="11"/>
    </row>
    <row r="384">
      <c r="E384" s="11"/>
      <c r="F384" s="11"/>
    </row>
    <row r="385">
      <c r="E385" s="11"/>
      <c r="F385" s="11"/>
    </row>
    <row r="386">
      <c r="E386" s="11"/>
      <c r="F386" s="11"/>
    </row>
    <row r="387">
      <c r="E387" s="11"/>
      <c r="F387" s="11"/>
    </row>
    <row r="388">
      <c r="E388" s="11"/>
      <c r="F388" s="11"/>
    </row>
    <row r="389">
      <c r="E389" s="11"/>
      <c r="F389" s="11"/>
    </row>
    <row r="390">
      <c r="E390" s="11"/>
      <c r="F390" s="11"/>
    </row>
    <row r="391">
      <c r="E391" s="11"/>
      <c r="F391" s="11"/>
    </row>
    <row r="392">
      <c r="E392" s="11"/>
      <c r="F392" s="11"/>
    </row>
    <row r="393">
      <c r="E393" s="11"/>
      <c r="F393" s="11"/>
    </row>
    <row r="394">
      <c r="E394" s="11"/>
      <c r="F394" s="11"/>
    </row>
    <row r="395">
      <c r="E395" s="11"/>
      <c r="F395" s="11"/>
    </row>
    <row r="396">
      <c r="E396" s="11"/>
      <c r="F396" s="11"/>
    </row>
    <row r="397">
      <c r="E397" s="11"/>
      <c r="F397" s="11"/>
    </row>
    <row r="398">
      <c r="E398" s="11"/>
      <c r="F398" s="11"/>
    </row>
    <row r="399">
      <c r="E399" s="11"/>
      <c r="F399" s="11"/>
    </row>
    <row r="400">
      <c r="E400" s="11"/>
      <c r="F400" s="11"/>
    </row>
    <row r="401">
      <c r="E401" s="11"/>
      <c r="F401" s="11"/>
    </row>
    <row r="402">
      <c r="E402" s="11"/>
      <c r="F402" s="11"/>
    </row>
    <row r="403">
      <c r="E403" s="11"/>
      <c r="F403" s="11"/>
    </row>
    <row r="404">
      <c r="E404" s="11"/>
      <c r="F404" s="11"/>
    </row>
    <row r="405">
      <c r="E405" s="11"/>
      <c r="F405" s="11"/>
    </row>
    <row r="406">
      <c r="E406" s="11"/>
      <c r="F406" s="11"/>
    </row>
    <row r="407">
      <c r="E407" s="11"/>
      <c r="F407" s="11"/>
    </row>
    <row r="408">
      <c r="E408" s="11"/>
      <c r="F408" s="11"/>
    </row>
    <row r="409">
      <c r="E409" s="11"/>
      <c r="F409" s="11"/>
    </row>
    <row r="410">
      <c r="E410" s="11"/>
      <c r="F410" s="11"/>
    </row>
    <row r="411">
      <c r="E411" s="11"/>
      <c r="F411" s="11"/>
    </row>
    <row r="412">
      <c r="E412" s="11"/>
      <c r="F412" s="11"/>
    </row>
    <row r="413">
      <c r="E413" s="11"/>
      <c r="F413" s="11"/>
    </row>
    <row r="414">
      <c r="E414" s="11"/>
      <c r="F414" s="11"/>
    </row>
    <row r="415">
      <c r="E415" s="11"/>
      <c r="F415" s="11"/>
    </row>
    <row r="416">
      <c r="E416" s="11"/>
      <c r="F416" s="11"/>
    </row>
    <row r="417">
      <c r="E417" s="11"/>
      <c r="F417" s="11"/>
    </row>
    <row r="418">
      <c r="E418" s="11"/>
      <c r="F418" s="11"/>
    </row>
    <row r="419">
      <c r="E419" s="11"/>
      <c r="F419" s="11"/>
    </row>
    <row r="420">
      <c r="E420" s="11"/>
      <c r="F420" s="11"/>
    </row>
    <row r="421">
      <c r="E421" s="11"/>
      <c r="F421" s="11"/>
    </row>
    <row r="422">
      <c r="E422" s="11"/>
      <c r="F422" s="11"/>
    </row>
    <row r="423">
      <c r="E423" s="11"/>
      <c r="F423" s="11"/>
    </row>
    <row r="424">
      <c r="E424" s="11"/>
      <c r="F424" s="11"/>
    </row>
    <row r="425">
      <c r="E425" s="11"/>
      <c r="F425" s="11"/>
    </row>
    <row r="426">
      <c r="E426" s="11"/>
      <c r="F426" s="11"/>
    </row>
    <row r="427">
      <c r="E427" s="11"/>
      <c r="F427" s="11"/>
    </row>
    <row r="428">
      <c r="E428" s="11"/>
      <c r="F428" s="11"/>
    </row>
    <row r="429">
      <c r="E429" s="11"/>
      <c r="F429" s="11"/>
    </row>
    <row r="430">
      <c r="E430" s="11"/>
      <c r="F430" s="11"/>
    </row>
    <row r="431">
      <c r="E431" s="11"/>
      <c r="F431" s="11"/>
    </row>
    <row r="432">
      <c r="E432" s="11"/>
      <c r="F432" s="11"/>
    </row>
    <row r="433">
      <c r="E433" s="11"/>
      <c r="F433" s="11"/>
    </row>
    <row r="434">
      <c r="E434" s="11"/>
      <c r="F434" s="11"/>
    </row>
    <row r="435">
      <c r="E435" s="11"/>
      <c r="F435" s="11"/>
    </row>
    <row r="436">
      <c r="E436" s="11"/>
      <c r="F436" s="11"/>
    </row>
    <row r="437">
      <c r="E437" s="11"/>
      <c r="F437" s="11"/>
    </row>
    <row r="438">
      <c r="E438" s="11"/>
      <c r="F438" s="11"/>
    </row>
    <row r="439">
      <c r="E439" s="11"/>
      <c r="F439" s="11"/>
    </row>
    <row r="440">
      <c r="E440" s="11"/>
      <c r="F440" s="11"/>
    </row>
    <row r="441">
      <c r="E441" s="11"/>
      <c r="F441" s="11"/>
    </row>
    <row r="442">
      <c r="E442" s="11"/>
      <c r="F442" s="11"/>
    </row>
    <row r="443">
      <c r="E443" s="11"/>
      <c r="F443" s="11"/>
    </row>
    <row r="444">
      <c r="E444" s="11"/>
      <c r="F444" s="11"/>
    </row>
    <row r="445">
      <c r="E445" s="11"/>
      <c r="F445" s="11"/>
    </row>
    <row r="446">
      <c r="E446" s="11"/>
      <c r="F446" s="11"/>
    </row>
    <row r="447">
      <c r="E447" s="11"/>
      <c r="F447" s="11"/>
    </row>
    <row r="448">
      <c r="E448" s="11"/>
      <c r="F448" s="11"/>
    </row>
    <row r="449">
      <c r="E449" s="11"/>
      <c r="F449" s="11"/>
    </row>
    <row r="450">
      <c r="E450" s="11"/>
      <c r="F450" s="11"/>
    </row>
    <row r="451">
      <c r="E451" s="11"/>
      <c r="F451" s="11"/>
    </row>
    <row r="452">
      <c r="E452" s="11"/>
      <c r="F452" s="11"/>
    </row>
    <row r="453">
      <c r="E453" s="11"/>
      <c r="F453" s="11"/>
    </row>
    <row r="454">
      <c r="E454" s="11"/>
      <c r="F454" s="11"/>
    </row>
    <row r="455">
      <c r="E455" s="11"/>
      <c r="F455" s="11"/>
    </row>
    <row r="456">
      <c r="E456" s="11"/>
      <c r="F456" s="11"/>
    </row>
    <row r="457">
      <c r="E457" s="11"/>
      <c r="F457" s="11"/>
    </row>
    <row r="458">
      <c r="E458" s="11"/>
      <c r="F458" s="11"/>
    </row>
    <row r="459">
      <c r="E459" s="11"/>
      <c r="F459" s="11"/>
    </row>
    <row r="460">
      <c r="E460" s="11"/>
      <c r="F460" s="11"/>
    </row>
    <row r="461">
      <c r="E461" s="11"/>
      <c r="F461" s="11"/>
    </row>
    <row r="462">
      <c r="E462" s="11"/>
      <c r="F462" s="11"/>
    </row>
    <row r="463">
      <c r="E463" s="11"/>
      <c r="F463" s="11"/>
    </row>
    <row r="464">
      <c r="E464" s="11"/>
      <c r="F464" s="11"/>
    </row>
    <row r="465">
      <c r="E465" s="11"/>
      <c r="F465" s="11"/>
    </row>
    <row r="466">
      <c r="E466" s="11"/>
      <c r="F466" s="11"/>
    </row>
    <row r="467">
      <c r="E467" s="11"/>
      <c r="F467" s="11"/>
    </row>
    <row r="468">
      <c r="E468" s="11"/>
      <c r="F468" s="11"/>
    </row>
    <row r="469">
      <c r="E469" s="11"/>
      <c r="F469" s="11"/>
    </row>
    <row r="470">
      <c r="E470" s="11"/>
      <c r="F470" s="11"/>
    </row>
    <row r="471">
      <c r="E471" s="11"/>
      <c r="F471" s="11"/>
    </row>
    <row r="472">
      <c r="E472" s="11"/>
      <c r="F472" s="11"/>
    </row>
    <row r="473">
      <c r="E473" s="11"/>
      <c r="F473" s="11"/>
    </row>
    <row r="474">
      <c r="E474" s="11"/>
      <c r="F474" s="11"/>
    </row>
    <row r="475">
      <c r="E475" s="11"/>
      <c r="F475" s="11"/>
    </row>
    <row r="476">
      <c r="E476" s="11"/>
      <c r="F476" s="11"/>
    </row>
    <row r="477">
      <c r="E477" s="11"/>
      <c r="F477" s="11"/>
    </row>
    <row r="478">
      <c r="E478" s="11"/>
      <c r="F478" s="11"/>
    </row>
    <row r="479">
      <c r="E479" s="11"/>
      <c r="F479" s="11"/>
    </row>
    <row r="480">
      <c r="E480" s="11"/>
      <c r="F480" s="11"/>
    </row>
    <row r="481">
      <c r="E481" s="11"/>
      <c r="F481" s="11"/>
    </row>
    <row r="482">
      <c r="E482" s="11"/>
      <c r="F482" s="11"/>
    </row>
    <row r="483">
      <c r="E483" s="11"/>
      <c r="F483" s="11"/>
    </row>
    <row r="484">
      <c r="E484" s="11"/>
      <c r="F484" s="11"/>
    </row>
    <row r="485">
      <c r="E485" s="11"/>
      <c r="F485" s="11"/>
    </row>
    <row r="486">
      <c r="E486" s="11"/>
      <c r="F486" s="11"/>
    </row>
    <row r="487">
      <c r="E487" s="11"/>
      <c r="F487" s="11"/>
    </row>
    <row r="488">
      <c r="E488" s="11"/>
      <c r="F488" s="11"/>
    </row>
    <row r="489">
      <c r="E489" s="11"/>
      <c r="F489" s="11"/>
    </row>
    <row r="490">
      <c r="E490" s="11"/>
      <c r="F490" s="11"/>
    </row>
    <row r="491">
      <c r="E491" s="11"/>
      <c r="F491" s="11"/>
    </row>
    <row r="492">
      <c r="E492" s="11"/>
      <c r="F492" s="11"/>
    </row>
    <row r="493">
      <c r="E493" s="11"/>
      <c r="F493" s="11"/>
    </row>
    <row r="494">
      <c r="E494" s="11"/>
      <c r="F494" s="11"/>
    </row>
    <row r="495">
      <c r="E495" s="11"/>
      <c r="F495" s="11"/>
    </row>
    <row r="496">
      <c r="E496" s="11"/>
      <c r="F496" s="11"/>
    </row>
    <row r="497">
      <c r="E497" s="11"/>
      <c r="F497" s="11"/>
    </row>
    <row r="498">
      <c r="E498" s="11"/>
      <c r="F498" s="11"/>
    </row>
    <row r="499">
      <c r="E499" s="11"/>
      <c r="F499" s="11"/>
    </row>
    <row r="500">
      <c r="E500" s="11"/>
      <c r="F500" s="11"/>
    </row>
    <row r="501">
      <c r="E501" s="11"/>
      <c r="F501" s="11"/>
    </row>
    <row r="502">
      <c r="E502" s="11"/>
      <c r="F502" s="11"/>
    </row>
    <row r="503">
      <c r="E503" s="11"/>
      <c r="F503" s="11"/>
    </row>
    <row r="504">
      <c r="E504" s="11"/>
      <c r="F504" s="11"/>
    </row>
    <row r="505">
      <c r="E505" s="11"/>
      <c r="F505" s="11"/>
    </row>
    <row r="506">
      <c r="E506" s="11"/>
      <c r="F506" s="11"/>
    </row>
    <row r="507">
      <c r="E507" s="11"/>
      <c r="F507" s="11"/>
    </row>
    <row r="508">
      <c r="E508" s="11"/>
      <c r="F508" s="11"/>
    </row>
    <row r="509">
      <c r="E509" s="11"/>
      <c r="F509" s="11"/>
    </row>
    <row r="510">
      <c r="E510" s="11"/>
      <c r="F510" s="11"/>
    </row>
    <row r="511">
      <c r="E511" s="11"/>
      <c r="F511" s="11"/>
    </row>
    <row r="512">
      <c r="E512" s="11"/>
      <c r="F512" s="11"/>
    </row>
    <row r="513">
      <c r="E513" s="11"/>
      <c r="F513" s="11"/>
    </row>
    <row r="514">
      <c r="E514" s="11"/>
      <c r="F514" s="11"/>
    </row>
    <row r="515">
      <c r="E515" s="11"/>
      <c r="F515" s="11"/>
    </row>
    <row r="516">
      <c r="E516" s="11"/>
      <c r="F516" s="11"/>
    </row>
    <row r="517">
      <c r="E517" s="11"/>
      <c r="F517" s="11"/>
    </row>
    <row r="518">
      <c r="E518" s="11"/>
      <c r="F518" s="11"/>
    </row>
    <row r="519">
      <c r="E519" s="11"/>
      <c r="F519" s="11"/>
    </row>
    <row r="520">
      <c r="E520" s="11"/>
      <c r="F520" s="11"/>
    </row>
    <row r="521">
      <c r="E521" s="11"/>
      <c r="F521" s="11"/>
    </row>
    <row r="522">
      <c r="E522" s="11"/>
      <c r="F522" s="11"/>
    </row>
    <row r="523">
      <c r="E523" s="11"/>
      <c r="F523" s="11"/>
    </row>
    <row r="524">
      <c r="E524" s="11"/>
      <c r="F524" s="11"/>
    </row>
    <row r="525">
      <c r="E525" s="11"/>
      <c r="F525" s="11"/>
    </row>
    <row r="526">
      <c r="E526" s="11"/>
      <c r="F526" s="11"/>
    </row>
    <row r="527">
      <c r="E527" s="11"/>
      <c r="F527" s="11"/>
    </row>
    <row r="528">
      <c r="E528" s="11"/>
      <c r="F528" s="11"/>
    </row>
    <row r="529">
      <c r="E529" s="11"/>
      <c r="F529" s="11"/>
    </row>
    <row r="530">
      <c r="E530" s="11"/>
      <c r="F530" s="11"/>
    </row>
    <row r="531">
      <c r="E531" s="11"/>
      <c r="F531" s="11"/>
    </row>
    <row r="532">
      <c r="E532" s="11"/>
      <c r="F532" s="11"/>
    </row>
    <row r="533">
      <c r="E533" s="11"/>
      <c r="F533" s="11"/>
    </row>
    <row r="534">
      <c r="E534" s="11"/>
      <c r="F534" s="11"/>
    </row>
    <row r="535">
      <c r="E535" s="11"/>
      <c r="F535" s="11"/>
    </row>
    <row r="536">
      <c r="E536" s="11"/>
      <c r="F536" s="11"/>
    </row>
    <row r="537">
      <c r="E537" s="11"/>
      <c r="F537" s="11"/>
    </row>
    <row r="538">
      <c r="E538" s="11"/>
      <c r="F538" s="11"/>
    </row>
    <row r="539">
      <c r="E539" s="11"/>
      <c r="F539" s="11"/>
    </row>
    <row r="540">
      <c r="E540" s="11"/>
      <c r="F540" s="11"/>
    </row>
    <row r="541">
      <c r="E541" s="11"/>
      <c r="F541" s="11"/>
    </row>
    <row r="542">
      <c r="E542" s="11"/>
      <c r="F542" s="11"/>
    </row>
    <row r="543">
      <c r="E543" s="11"/>
      <c r="F543" s="11"/>
    </row>
    <row r="544">
      <c r="E544" s="11"/>
      <c r="F544" s="11"/>
    </row>
    <row r="545">
      <c r="E545" s="11"/>
      <c r="F545" s="11"/>
    </row>
    <row r="546">
      <c r="E546" s="11"/>
      <c r="F546" s="11"/>
    </row>
    <row r="547">
      <c r="E547" s="11"/>
      <c r="F547" s="11"/>
    </row>
    <row r="548">
      <c r="E548" s="11"/>
      <c r="F548" s="11"/>
    </row>
    <row r="549">
      <c r="E549" s="11"/>
      <c r="F549" s="11"/>
    </row>
    <row r="550">
      <c r="E550" s="11"/>
      <c r="F550" s="11"/>
    </row>
    <row r="551">
      <c r="E551" s="11"/>
      <c r="F551" s="11"/>
    </row>
    <row r="552">
      <c r="E552" s="11"/>
      <c r="F552" s="11"/>
    </row>
    <row r="553">
      <c r="E553" s="11"/>
      <c r="F553" s="11"/>
    </row>
    <row r="554">
      <c r="E554" s="11"/>
      <c r="F554" s="11"/>
    </row>
    <row r="555">
      <c r="E555" s="11"/>
      <c r="F555" s="11"/>
    </row>
    <row r="556">
      <c r="E556" s="11"/>
      <c r="F556" s="11"/>
    </row>
    <row r="557">
      <c r="E557" s="11"/>
      <c r="F557" s="11"/>
    </row>
    <row r="558">
      <c r="E558" s="11"/>
      <c r="F558" s="11"/>
    </row>
    <row r="559">
      <c r="E559" s="11"/>
      <c r="F559" s="11"/>
    </row>
    <row r="560">
      <c r="E560" s="11"/>
      <c r="F560" s="11"/>
    </row>
    <row r="561">
      <c r="E561" s="11"/>
      <c r="F561" s="11"/>
    </row>
    <row r="562">
      <c r="E562" s="11"/>
      <c r="F562" s="11"/>
    </row>
    <row r="563">
      <c r="E563" s="11"/>
      <c r="F563" s="11"/>
    </row>
    <row r="564">
      <c r="E564" s="11"/>
      <c r="F564" s="11"/>
    </row>
    <row r="565">
      <c r="E565" s="11"/>
      <c r="F565" s="11"/>
    </row>
    <row r="566">
      <c r="E566" s="11"/>
      <c r="F566" s="11"/>
    </row>
    <row r="567">
      <c r="E567" s="11"/>
      <c r="F567" s="11"/>
    </row>
    <row r="568">
      <c r="E568" s="11"/>
      <c r="F568" s="11"/>
    </row>
    <row r="569">
      <c r="E569" s="11"/>
      <c r="F569" s="11"/>
    </row>
    <row r="570">
      <c r="E570" s="11"/>
      <c r="F570" s="11"/>
    </row>
    <row r="571">
      <c r="E571" s="11"/>
      <c r="F571" s="11"/>
    </row>
    <row r="572">
      <c r="E572" s="11"/>
      <c r="F572" s="11"/>
    </row>
    <row r="573">
      <c r="E573" s="11"/>
      <c r="F573" s="11"/>
    </row>
    <row r="574">
      <c r="E574" s="11"/>
      <c r="F574" s="11"/>
    </row>
    <row r="575">
      <c r="E575" s="11"/>
      <c r="F575" s="11"/>
    </row>
    <row r="576">
      <c r="E576" s="11"/>
      <c r="F576" s="11"/>
    </row>
    <row r="577">
      <c r="E577" s="11"/>
      <c r="F577" s="11"/>
    </row>
    <row r="578">
      <c r="E578" s="11"/>
      <c r="F578" s="11"/>
    </row>
    <row r="579">
      <c r="E579" s="11"/>
      <c r="F579" s="11"/>
    </row>
    <row r="580">
      <c r="E580" s="11"/>
      <c r="F580" s="11"/>
    </row>
    <row r="581">
      <c r="E581" s="11"/>
      <c r="F581" s="11"/>
    </row>
    <row r="582">
      <c r="E582" s="11"/>
      <c r="F582" s="11"/>
    </row>
    <row r="583">
      <c r="E583" s="11"/>
      <c r="F583" s="11"/>
    </row>
    <row r="584">
      <c r="E584" s="11"/>
      <c r="F584" s="11"/>
    </row>
    <row r="585">
      <c r="E585" s="11"/>
      <c r="F585" s="11"/>
    </row>
    <row r="586">
      <c r="E586" s="11"/>
      <c r="F586" s="11"/>
    </row>
    <row r="587">
      <c r="E587" s="11"/>
      <c r="F587" s="11"/>
    </row>
    <row r="588">
      <c r="E588" s="11"/>
      <c r="F588" s="11"/>
    </row>
    <row r="589">
      <c r="E589" s="11"/>
      <c r="F589" s="11"/>
    </row>
    <row r="590">
      <c r="E590" s="11"/>
      <c r="F590" s="11"/>
    </row>
    <row r="591">
      <c r="E591" s="11"/>
      <c r="F591" s="11"/>
    </row>
    <row r="592">
      <c r="E592" s="11"/>
      <c r="F592" s="11"/>
    </row>
    <row r="593">
      <c r="E593" s="11"/>
      <c r="F593" s="11"/>
    </row>
    <row r="594">
      <c r="E594" s="11"/>
      <c r="F594" s="11"/>
    </row>
    <row r="595">
      <c r="E595" s="11"/>
      <c r="F595" s="11"/>
    </row>
    <row r="596">
      <c r="E596" s="11"/>
      <c r="F596" s="11"/>
    </row>
    <row r="597">
      <c r="E597" s="11"/>
      <c r="F597" s="11"/>
    </row>
    <row r="598">
      <c r="E598" s="11"/>
      <c r="F598" s="11"/>
    </row>
    <row r="599">
      <c r="E599" s="11"/>
      <c r="F599" s="11"/>
    </row>
    <row r="600">
      <c r="E600" s="11"/>
      <c r="F600" s="11"/>
    </row>
    <row r="601">
      <c r="E601" s="11"/>
      <c r="F601" s="11"/>
    </row>
    <row r="602">
      <c r="E602" s="11"/>
      <c r="F602" s="11"/>
    </row>
    <row r="603">
      <c r="E603" s="11"/>
      <c r="F603" s="11"/>
    </row>
    <row r="604">
      <c r="E604" s="11"/>
      <c r="F604" s="11"/>
    </row>
    <row r="605">
      <c r="E605" s="11"/>
      <c r="F605" s="11"/>
    </row>
    <row r="606">
      <c r="E606" s="11"/>
      <c r="F606" s="11"/>
    </row>
    <row r="607">
      <c r="E607" s="11"/>
      <c r="F607" s="11"/>
    </row>
    <row r="608">
      <c r="E608" s="11"/>
      <c r="F608" s="11"/>
    </row>
    <row r="609">
      <c r="E609" s="11"/>
      <c r="F609" s="11"/>
    </row>
    <row r="610">
      <c r="E610" s="11"/>
      <c r="F610" s="11"/>
    </row>
    <row r="611">
      <c r="E611" s="11"/>
      <c r="F611" s="11"/>
    </row>
    <row r="612">
      <c r="E612" s="11"/>
      <c r="F612" s="11"/>
    </row>
    <row r="613">
      <c r="E613" s="11"/>
      <c r="F613" s="11"/>
    </row>
    <row r="614">
      <c r="E614" s="11"/>
      <c r="F614" s="11"/>
    </row>
    <row r="615">
      <c r="E615" s="11"/>
      <c r="F615" s="11"/>
    </row>
    <row r="616">
      <c r="E616" s="11"/>
      <c r="F616" s="11"/>
    </row>
    <row r="617">
      <c r="E617" s="11"/>
      <c r="F617" s="11"/>
    </row>
    <row r="618">
      <c r="E618" s="11"/>
      <c r="F618" s="11"/>
    </row>
    <row r="619">
      <c r="E619" s="11"/>
      <c r="F619" s="11"/>
    </row>
    <row r="620">
      <c r="E620" s="11"/>
      <c r="F620" s="11"/>
    </row>
    <row r="621">
      <c r="E621" s="11"/>
      <c r="F621" s="11"/>
    </row>
    <row r="622">
      <c r="E622" s="11"/>
      <c r="F622" s="11"/>
    </row>
    <row r="623">
      <c r="E623" s="11"/>
      <c r="F623" s="11"/>
    </row>
    <row r="624">
      <c r="E624" s="11"/>
      <c r="F624" s="11"/>
    </row>
    <row r="625">
      <c r="E625" s="11"/>
      <c r="F625" s="11"/>
    </row>
    <row r="626">
      <c r="E626" s="11"/>
      <c r="F626" s="11"/>
    </row>
    <row r="627">
      <c r="E627" s="11"/>
      <c r="F627" s="11"/>
    </row>
    <row r="628">
      <c r="E628" s="11"/>
      <c r="F628" s="11"/>
    </row>
    <row r="629">
      <c r="E629" s="11"/>
      <c r="F629" s="11"/>
    </row>
    <row r="630">
      <c r="E630" s="11"/>
      <c r="F630" s="11"/>
    </row>
    <row r="631">
      <c r="E631" s="11"/>
      <c r="F631" s="11"/>
    </row>
    <row r="632">
      <c r="E632" s="11"/>
      <c r="F632" s="11"/>
    </row>
    <row r="633">
      <c r="E633" s="11"/>
      <c r="F633" s="11"/>
    </row>
    <row r="634">
      <c r="E634" s="11"/>
      <c r="F634" s="11"/>
    </row>
    <row r="635">
      <c r="E635" s="11"/>
      <c r="F635" s="11"/>
    </row>
    <row r="636">
      <c r="E636" s="11"/>
      <c r="F636" s="11"/>
    </row>
    <row r="637">
      <c r="E637" s="11"/>
      <c r="F637" s="11"/>
    </row>
    <row r="638">
      <c r="E638" s="11"/>
      <c r="F638" s="11"/>
    </row>
    <row r="639">
      <c r="E639" s="11"/>
      <c r="F639" s="11"/>
    </row>
    <row r="640">
      <c r="E640" s="11"/>
      <c r="F640" s="11"/>
    </row>
    <row r="641">
      <c r="E641" s="11"/>
      <c r="F641" s="11"/>
    </row>
    <row r="642">
      <c r="E642" s="11"/>
      <c r="F642" s="11"/>
    </row>
    <row r="643">
      <c r="E643" s="11"/>
      <c r="F643" s="11"/>
    </row>
    <row r="644">
      <c r="E644" s="11"/>
      <c r="F644" s="11"/>
    </row>
    <row r="645">
      <c r="E645" s="11"/>
      <c r="F645" s="11"/>
    </row>
    <row r="646">
      <c r="E646" s="11"/>
      <c r="F646" s="11"/>
    </row>
    <row r="647">
      <c r="E647" s="11"/>
      <c r="F647" s="11"/>
    </row>
    <row r="648">
      <c r="E648" s="11"/>
      <c r="F648" s="11"/>
    </row>
    <row r="649">
      <c r="E649" s="11"/>
      <c r="F649" s="11"/>
    </row>
    <row r="650">
      <c r="E650" s="11"/>
      <c r="F650" s="11"/>
    </row>
    <row r="651">
      <c r="E651" s="11"/>
      <c r="F651" s="11"/>
    </row>
    <row r="652">
      <c r="E652" s="11"/>
      <c r="F652" s="11"/>
    </row>
    <row r="653">
      <c r="E653" s="11"/>
      <c r="F653" s="11"/>
    </row>
    <row r="654">
      <c r="E654" s="11"/>
      <c r="F654" s="11"/>
    </row>
    <row r="655">
      <c r="E655" s="11"/>
      <c r="F655" s="11"/>
    </row>
    <row r="656">
      <c r="E656" s="11"/>
      <c r="F656" s="11"/>
    </row>
    <row r="657">
      <c r="E657" s="11"/>
      <c r="F657" s="11"/>
    </row>
    <row r="658">
      <c r="E658" s="11"/>
      <c r="F658" s="11"/>
    </row>
    <row r="659">
      <c r="E659" s="11"/>
      <c r="F659" s="11"/>
    </row>
    <row r="660">
      <c r="E660" s="11"/>
      <c r="F660" s="11"/>
    </row>
    <row r="661">
      <c r="E661" s="11"/>
      <c r="F661" s="11"/>
    </row>
    <row r="662">
      <c r="E662" s="11"/>
      <c r="F662" s="11"/>
    </row>
    <row r="663">
      <c r="E663" s="11"/>
      <c r="F663" s="11"/>
    </row>
    <row r="664">
      <c r="E664" s="11"/>
      <c r="F664" s="11"/>
    </row>
    <row r="665">
      <c r="E665" s="11"/>
      <c r="F665" s="11"/>
    </row>
    <row r="666">
      <c r="E666" s="11"/>
      <c r="F666" s="11"/>
    </row>
    <row r="667">
      <c r="E667" s="11"/>
      <c r="F667" s="11"/>
    </row>
    <row r="668">
      <c r="E668" s="11"/>
      <c r="F668" s="11"/>
    </row>
    <row r="669">
      <c r="E669" s="11"/>
      <c r="F669" s="11"/>
    </row>
    <row r="670">
      <c r="E670" s="11"/>
      <c r="F670" s="11"/>
    </row>
    <row r="671">
      <c r="E671" s="11"/>
      <c r="F671" s="11"/>
    </row>
    <row r="672">
      <c r="E672" s="11"/>
      <c r="F672" s="11"/>
    </row>
    <row r="673">
      <c r="E673" s="11"/>
      <c r="F673" s="11"/>
    </row>
    <row r="674">
      <c r="E674" s="11"/>
      <c r="F674" s="11"/>
    </row>
    <row r="675">
      <c r="E675" s="11"/>
      <c r="F675" s="11"/>
    </row>
    <row r="676">
      <c r="E676" s="11"/>
      <c r="F676" s="11"/>
    </row>
    <row r="677">
      <c r="E677" s="11"/>
      <c r="F677" s="11"/>
    </row>
    <row r="678">
      <c r="E678" s="11"/>
      <c r="F678" s="11"/>
    </row>
    <row r="679">
      <c r="E679" s="11"/>
      <c r="F679" s="11"/>
    </row>
    <row r="680">
      <c r="E680" s="11"/>
      <c r="F680" s="11"/>
    </row>
    <row r="681">
      <c r="E681" s="11"/>
      <c r="F681" s="11"/>
    </row>
    <row r="682">
      <c r="E682" s="11"/>
      <c r="F682" s="11"/>
    </row>
    <row r="683">
      <c r="E683" s="11"/>
      <c r="F683" s="11"/>
    </row>
    <row r="684">
      <c r="E684" s="11"/>
      <c r="F684" s="11"/>
    </row>
    <row r="685">
      <c r="E685" s="11"/>
      <c r="F685" s="11"/>
    </row>
    <row r="686">
      <c r="E686" s="11"/>
      <c r="F686" s="11"/>
    </row>
    <row r="687">
      <c r="E687" s="11"/>
      <c r="F687" s="11"/>
    </row>
    <row r="688">
      <c r="E688" s="11"/>
      <c r="F688" s="11"/>
    </row>
    <row r="689">
      <c r="E689" s="11"/>
      <c r="F689" s="11"/>
    </row>
    <row r="690">
      <c r="E690" s="11"/>
      <c r="F690" s="11"/>
    </row>
    <row r="691">
      <c r="E691" s="11"/>
      <c r="F691" s="11"/>
    </row>
    <row r="692">
      <c r="E692" s="11"/>
      <c r="F692" s="11"/>
    </row>
    <row r="693">
      <c r="E693" s="11"/>
      <c r="F693" s="11"/>
    </row>
    <row r="694">
      <c r="E694" s="11"/>
      <c r="F694" s="11"/>
    </row>
    <row r="695">
      <c r="E695" s="11"/>
      <c r="F695" s="11"/>
    </row>
    <row r="696">
      <c r="E696" s="11"/>
      <c r="F696" s="11"/>
    </row>
    <row r="697">
      <c r="E697" s="11"/>
      <c r="F697" s="11"/>
    </row>
    <row r="698">
      <c r="E698" s="11"/>
      <c r="F698" s="11"/>
    </row>
    <row r="699">
      <c r="E699" s="11"/>
      <c r="F699" s="11"/>
    </row>
    <row r="700">
      <c r="E700" s="11"/>
      <c r="F700" s="11"/>
    </row>
    <row r="701">
      <c r="E701" s="11"/>
      <c r="F701" s="11"/>
    </row>
    <row r="702">
      <c r="E702" s="11"/>
      <c r="F702" s="11"/>
    </row>
    <row r="703">
      <c r="E703" s="11"/>
      <c r="F703" s="11"/>
    </row>
    <row r="704">
      <c r="E704" s="11"/>
      <c r="F704" s="11"/>
    </row>
    <row r="705">
      <c r="E705" s="11"/>
      <c r="F705" s="11"/>
    </row>
    <row r="706">
      <c r="E706" s="11"/>
      <c r="F706" s="11"/>
    </row>
    <row r="707">
      <c r="E707" s="11"/>
      <c r="F707" s="11"/>
    </row>
    <row r="708">
      <c r="E708" s="11"/>
      <c r="F708" s="11"/>
    </row>
    <row r="709">
      <c r="E709" s="11"/>
      <c r="F709" s="11"/>
    </row>
    <row r="710">
      <c r="E710" s="11"/>
      <c r="F710" s="11"/>
    </row>
    <row r="711">
      <c r="E711" s="11"/>
      <c r="F711" s="11"/>
    </row>
    <row r="712">
      <c r="E712" s="11"/>
      <c r="F712" s="11"/>
    </row>
    <row r="713">
      <c r="E713" s="11"/>
      <c r="F713" s="11"/>
    </row>
    <row r="714">
      <c r="E714" s="11"/>
      <c r="F714" s="11"/>
    </row>
    <row r="715">
      <c r="E715" s="11"/>
      <c r="F715" s="11"/>
    </row>
    <row r="716">
      <c r="E716" s="11"/>
      <c r="F716" s="11"/>
    </row>
    <row r="717">
      <c r="E717" s="11"/>
      <c r="F717" s="11"/>
    </row>
    <row r="718">
      <c r="E718" s="11"/>
      <c r="F718" s="11"/>
    </row>
    <row r="719">
      <c r="E719" s="11"/>
      <c r="F719" s="11"/>
    </row>
    <row r="720">
      <c r="E720" s="11"/>
      <c r="F720" s="11"/>
    </row>
    <row r="721">
      <c r="E721" s="11"/>
      <c r="F721" s="11"/>
    </row>
    <row r="722">
      <c r="E722" s="11"/>
      <c r="F722" s="11"/>
    </row>
    <row r="723">
      <c r="E723" s="11"/>
      <c r="F723" s="11"/>
    </row>
    <row r="724">
      <c r="E724" s="11"/>
      <c r="F724" s="11"/>
    </row>
    <row r="725">
      <c r="E725" s="11"/>
      <c r="F725" s="11"/>
    </row>
    <row r="726">
      <c r="E726" s="11"/>
      <c r="F726" s="11"/>
    </row>
    <row r="727">
      <c r="E727" s="11"/>
      <c r="F727" s="11"/>
    </row>
    <row r="728">
      <c r="E728" s="11"/>
      <c r="F728" s="11"/>
    </row>
    <row r="729">
      <c r="E729" s="11"/>
      <c r="F729" s="11"/>
    </row>
    <row r="730">
      <c r="E730" s="11"/>
      <c r="F730" s="11"/>
    </row>
    <row r="731">
      <c r="E731" s="11"/>
      <c r="F731" s="11"/>
    </row>
    <row r="732">
      <c r="E732" s="11"/>
      <c r="F732" s="11"/>
    </row>
    <row r="733">
      <c r="E733" s="11"/>
      <c r="F733" s="11"/>
    </row>
    <row r="734">
      <c r="E734" s="11"/>
      <c r="F734" s="11"/>
    </row>
    <row r="735">
      <c r="E735" s="11"/>
      <c r="F735" s="11"/>
    </row>
    <row r="736">
      <c r="E736" s="11"/>
      <c r="F736" s="11"/>
    </row>
    <row r="737">
      <c r="E737" s="11"/>
      <c r="F737" s="11"/>
    </row>
    <row r="738">
      <c r="E738" s="11"/>
      <c r="F738" s="11"/>
    </row>
    <row r="739">
      <c r="E739" s="11"/>
      <c r="F739" s="11"/>
    </row>
    <row r="740">
      <c r="E740" s="11"/>
      <c r="F740" s="11"/>
    </row>
    <row r="741">
      <c r="E741" s="11"/>
      <c r="F741" s="11"/>
    </row>
    <row r="742">
      <c r="E742" s="11"/>
      <c r="F742" s="11"/>
    </row>
    <row r="743">
      <c r="E743" s="11"/>
      <c r="F743" s="11"/>
    </row>
    <row r="744">
      <c r="E744" s="11"/>
      <c r="F744" s="11"/>
    </row>
    <row r="745">
      <c r="E745" s="11"/>
      <c r="F745" s="11"/>
    </row>
    <row r="746">
      <c r="E746" s="11"/>
      <c r="F746" s="11"/>
    </row>
    <row r="747">
      <c r="E747" s="11"/>
      <c r="F747" s="11"/>
    </row>
    <row r="748">
      <c r="E748" s="11"/>
      <c r="F748" s="11"/>
    </row>
    <row r="749">
      <c r="E749" s="11"/>
      <c r="F749" s="11"/>
    </row>
    <row r="750">
      <c r="E750" s="11"/>
      <c r="F750" s="11"/>
    </row>
    <row r="751">
      <c r="E751" s="11"/>
      <c r="F751" s="11"/>
    </row>
    <row r="752">
      <c r="E752" s="11"/>
      <c r="F752" s="11"/>
    </row>
    <row r="753">
      <c r="E753" s="11"/>
      <c r="F753" s="11"/>
    </row>
    <row r="754">
      <c r="E754" s="11"/>
      <c r="F754" s="11"/>
    </row>
    <row r="755">
      <c r="E755" s="11"/>
      <c r="F755" s="11"/>
    </row>
    <row r="756">
      <c r="E756" s="11"/>
      <c r="F756" s="11"/>
    </row>
    <row r="757">
      <c r="E757" s="11"/>
      <c r="F757" s="11"/>
    </row>
    <row r="758">
      <c r="E758" s="11"/>
      <c r="F758" s="11"/>
    </row>
    <row r="759">
      <c r="E759" s="11"/>
      <c r="F759" s="11"/>
    </row>
    <row r="760">
      <c r="E760" s="11"/>
      <c r="F760" s="11"/>
    </row>
    <row r="761">
      <c r="E761" s="11"/>
      <c r="F761" s="11"/>
    </row>
    <row r="762">
      <c r="E762" s="11"/>
      <c r="F762" s="11"/>
    </row>
    <row r="763">
      <c r="E763" s="11"/>
      <c r="F763" s="11"/>
    </row>
    <row r="764">
      <c r="E764" s="11"/>
      <c r="F764" s="11"/>
    </row>
    <row r="765">
      <c r="E765" s="11"/>
      <c r="F765" s="11"/>
    </row>
    <row r="766">
      <c r="E766" s="11"/>
      <c r="F766" s="11"/>
    </row>
    <row r="767">
      <c r="E767" s="11"/>
      <c r="F767" s="11"/>
    </row>
    <row r="768">
      <c r="E768" s="11"/>
      <c r="F768" s="11"/>
    </row>
    <row r="769">
      <c r="E769" s="11"/>
      <c r="F769" s="11"/>
    </row>
    <row r="770">
      <c r="E770" s="11"/>
      <c r="F770" s="11"/>
    </row>
    <row r="771">
      <c r="E771" s="11"/>
      <c r="F771" s="11"/>
    </row>
    <row r="772">
      <c r="E772" s="11"/>
      <c r="F772" s="11"/>
    </row>
    <row r="773">
      <c r="E773" s="11"/>
      <c r="F773" s="11"/>
    </row>
    <row r="774">
      <c r="E774" s="11"/>
      <c r="F774" s="11"/>
    </row>
    <row r="775">
      <c r="E775" s="11"/>
      <c r="F775" s="11"/>
    </row>
    <row r="776">
      <c r="E776" s="11"/>
      <c r="F776" s="11"/>
    </row>
    <row r="777">
      <c r="E777" s="11"/>
      <c r="F777" s="11"/>
    </row>
    <row r="778">
      <c r="E778" s="11"/>
      <c r="F778" s="11"/>
    </row>
    <row r="779">
      <c r="E779" s="11"/>
      <c r="F779" s="11"/>
    </row>
    <row r="780">
      <c r="E780" s="11"/>
      <c r="F780" s="11"/>
    </row>
    <row r="781">
      <c r="E781" s="11"/>
      <c r="F781" s="11"/>
    </row>
    <row r="782">
      <c r="E782" s="11"/>
      <c r="F782" s="11"/>
    </row>
    <row r="783">
      <c r="E783" s="11"/>
      <c r="F783" s="11"/>
    </row>
    <row r="784">
      <c r="E784" s="11"/>
      <c r="F784" s="11"/>
    </row>
    <row r="785">
      <c r="E785" s="11"/>
      <c r="F785" s="11"/>
    </row>
    <row r="786">
      <c r="E786" s="11"/>
      <c r="F786" s="11"/>
    </row>
    <row r="787">
      <c r="E787" s="11"/>
      <c r="F787" s="11"/>
    </row>
    <row r="788">
      <c r="E788" s="11"/>
      <c r="F788" s="11"/>
    </row>
    <row r="789">
      <c r="E789" s="11"/>
      <c r="F789" s="11"/>
    </row>
    <row r="790">
      <c r="E790" s="11"/>
      <c r="F790" s="11"/>
    </row>
    <row r="791">
      <c r="E791" s="11"/>
      <c r="F791" s="11"/>
    </row>
    <row r="792">
      <c r="E792" s="11"/>
      <c r="F792" s="11"/>
    </row>
    <row r="793">
      <c r="E793" s="11"/>
      <c r="F793" s="11"/>
    </row>
    <row r="794">
      <c r="E794" s="11"/>
      <c r="F794" s="11"/>
    </row>
    <row r="795">
      <c r="E795" s="11"/>
      <c r="F795" s="11"/>
    </row>
    <row r="796">
      <c r="E796" s="11"/>
      <c r="F796" s="11"/>
    </row>
    <row r="797">
      <c r="E797" s="11"/>
      <c r="F797" s="11"/>
    </row>
    <row r="798">
      <c r="E798" s="11"/>
      <c r="F798" s="11"/>
    </row>
    <row r="799">
      <c r="E799" s="11"/>
      <c r="F799" s="11"/>
    </row>
    <row r="800">
      <c r="E800" s="11"/>
      <c r="F800" s="11"/>
    </row>
    <row r="801">
      <c r="E801" s="11"/>
      <c r="F801" s="11"/>
    </row>
    <row r="802">
      <c r="E802" s="11"/>
      <c r="F802" s="11"/>
    </row>
    <row r="803">
      <c r="E803" s="11"/>
      <c r="F803" s="11"/>
    </row>
    <row r="804">
      <c r="E804" s="11"/>
      <c r="F804" s="11"/>
    </row>
    <row r="805">
      <c r="E805" s="11"/>
      <c r="F805" s="11"/>
    </row>
    <row r="806">
      <c r="E806" s="11"/>
      <c r="F806" s="11"/>
    </row>
    <row r="807">
      <c r="E807" s="11"/>
      <c r="F807" s="11"/>
    </row>
    <row r="808">
      <c r="E808" s="11"/>
      <c r="F808" s="11"/>
    </row>
    <row r="809">
      <c r="E809" s="11"/>
      <c r="F809" s="11"/>
    </row>
    <row r="810">
      <c r="E810" s="11"/>
      <c r="F810" s="11"/>
    </row>
    <row r="811">
      <c r="E811" s="11"/>
      <c r="F811" s="11"/>
    </row>
    <row r="812">
      <c r="E812" s="11"/>
      <c r="F812" s="11"/>
    </row>
    <row r="813">
      <c r="E813" s="11"/>
      <c r="F813" s="11"/>
    </row>
    <row r="814">
      <c r="E814" s="11"/>
      <c r="F814" s="11"/>
    </row>
    <row r="815">
      <c r="E815" s="11"/>
      <c r="F815" s="11"/>
    </row>
    <row r="816">
      <c r="E816" s="11"/>
      <c r="F816" s="11"/>
    </row>
    <row r="817">
      <c r="E817" s="11"/>
      <c r="F817" s="11"/>
    </row>
    <row r="818">
      <c r="E818" s="11"/>
      <c r="F818" s="11"/>
    </row>
    <row r="819">
      <c r="E819" s="11"/>
      <c r="F819" s="11"/>
    </row>
    <row r="820">
      <c r="E820" s="11"/>
      <c r="F820" s="11"/>
    </row>
    <row r="821">
      <c r="E821" s="11"/>
      <c r="F821" s="11"/>
    </row>
    <row r="822">
      <c r="E822" s="11"/>
      <c r="F822" s="11"/>
    </row>
    <row r="823">
      <c r="E823" s="11"/>
      <c r="F823" s="11"/>
    </row>
    <row r="824">
      <c r="E824" s="11"/>
      <c r="F824" s="11"/>
    </row>
    <row r="825">
      <c r="E825" s="11"/>
      <c r="F825" s="11"/>
    </row>
    <row r="826">
      <c r="E826" s="11"/>
      <c r="F826" s="11"/>
    </row>
    <row r="827">
      <c r="E827" s="11"/>
      <c r="F827" s="11"/>
    </row>
    <row r="828">
      <c r="E828" s="11"/>
      <c r="F828" s="11"/>
    </row>
    <row r="829">
      <c r="E829" s="11"/>
      <c r="F829" s="11"/>
    </row>
    <row r="830">
      <c r="E830" s="11"/>
      <c r="F830" s="11"/>
    </row>
    <row r="831">
      <c r="E831" s="11"/>
      <c r="F831" s="11"/>
    </row>
    <row r="832">
      <c r="E832" s="11"/>
      <c r="F832" s="11"/>
    </row>
    <row r="833">
      <c r="E833" s="11"/>
      <c r="F833" s="11"/>
    </row>
    <row r="834">
      <c r="E834" s="11"/>
      <c r="F834" s="11"/>
    </row>
    <row r="835">
      <c r="E835" s="11"/>
      <c r="F835" s="11"/>
    </row>
    <row r="836">
      <c r="E836" s="11"/>
      <c r="F836" s="11"/>
    </row>
    <row r="837">
      <c r="E837" s="11"/>
      <c r="F837" s="11"/>
    </row>
    <row r="838">
      <c r="E838" s="11"/>
      <c r="F838" s="11"/>
    </row>
    <row r="839">
      <c r="E839" s="11"/>
      <c r="F839" s="11"/>
    </row>
    <row r="840">
      <c r="E840" s="11"/>
      <c r="F840" s="11"/>
    </row>
    <row r="841">
      <c r="E841" s="11"/>
      <c r="F841" s="11"/>
    </row>
    <row r="842">
      <c r="E842" s="11"/>
      <c r="F842" s="11"/>
    </row>
    <row r="843">
      <c r="E843" s="11"/>
      <c r="F843" s="11"/>
    </row>
    <row r="844">
      <c r="E844" s="11"/>
      <c r="F844" s="11"/>
    </row>
    <row r="845">
      <c r="E845" s="11"/>
      <c r="F845" s="11"/>
    </row>
    <row r="846">
      <c r="E846" s="11"/>
      <c r="F846" s="11"/>
    </row>
    <row r="847">
      <c r="E847" s="11"/>
      <c r="F847" s="11"/>
    </row>
    <row r="848">
      <c r="E848" s="11"/>
      <c r="F848" s="11"/>
    </row>
    <row r="849">
      <c r="E849" s="11"/>
      <c r="F849" s="11"/>
    </row>
    <row r="850">
      <c r="E850" s="11"/>
      <c r="F850" s="11"/>
    </row>
    <row r="851">
      <c r="E851" s="11"/>
      <c r="F851" s="11"/>
    </row>
    <row r="852">
      <c r="E852" s="11"/>
      <c r="F852" s="11"/>
    </row>
    <row r="853">
      <c r="E853" s="11"/>
      <c r="F853" s="11"/>
    </row>
    <row r="854">
      <c r="E854" s="11"/>
      <c r="F854" s="11"/>
    </row>
    <row r="855">
      <c r="E855" s="11"/>
      <c r="F855" s="11"/>
    </row>
    <row r="856">
      <c r="E856" s="11"/>
      <c r="F856" s="11"/>
    </row>
    <row r="857">
      <c r="E857" s="11"/>
      <c r="F857" s="11"/>
    </row>
    <row r="858">
      <c r="E858" s="11"/>
      <c r="F858" s="11"/>
    </row>
    <row r="859">
      <c r="E859" s="11"/>
      <c r="F859" s="11"/>
    </row>
    <row r="860">
      <c r="E860" s="11"/>
      <c r="F860" s="11"/>
    </row>
    <row r="861">
      <c r="E861" s="11"/>
      <c r="F861" s="11"/>
    </row>
    <row r="862">
      <c r="E862" s="11"/>
      <c r="F862" s="11"/>
    </row>
    <row r="863">
      <c r="E863" s="11"/>
      <c r="F863" s="11"/>
    </row>
    <row r="864">
      <c r="E864" s="11"/>
      <c r="F864" s="11"/>
    </row>
    <row r="865">
      <c r="E865" s="11"/>
      <c r="F865" s="11"/>
    </row>
    <row r="866">
      <c r="E866" s="11"/>
      <c r="F866" s="11"/>
    </row>
    <row r="867">
      <c r="E867" s="11"/>
      <c r="F867" s="11"/>
    </row>
    <row r="868">
      <c r="E868" s="11"/>
      <c r="F868" s="11"/>
    </row>
    <row r="869">
      <c r="E869" s="11"/>
      <c r="F869" s="11"/>
    </row>
    <row r="870">
      <c r="E870" s="11"/>
      <c r="F870" s="11"/>
    </row>
    <row r="871">
      <c r="E871" s="11"/>
      <c r="F871" s="11"/>
    </row>
    <row r="872">
      <c r="E872" s="11"/>
      <c r="F872" s="11"/>
    </row>
    <row r="873">
      <c r="E873" s="11"/>
      <c r="F873" s="11"/>
    </row>
    <row r="874">
      <c r="E874" s="11"/>
      <c r="F874" s="11"/>
    </row>
    <row r="875">
      <c r="E875" s="11"/>
      <c r="F875" s="11"/>
    </row>
    <row r="876">
      <c r="E876" s="11"/>
      <c r="F876" s="11"/>
    </row>
    <row r="877">
      <c r="E877" s="11"/>
      <c r="F877" s="11"/>
    </row>
    <row r="878">
      <c r="E878" s="11"/>
      <c r="F878" s="11"/>
    </row>
    <row r="879">
      <c r="E879" s="11"/>
      <c r="F879" s="11"/>
    </row>
    <row r="880">
      <c r="E880" s="11"/>
      <c r="F880" s="11"/>
    </row>
    <row r="881">
      <c r="E881" s="11"/>
      <c r="F881" s="11"/>
    </row>
    <row r="882">
      <c r="E882" s="11"/>
      <c r="F882" s="11"/>
    </row>
    <row r="883">
      <c r="E883" s="11"/>
      <c r="F883" s="11"/>
    </row>
    <row r="884">
      <c r="E884" s="11"/>
      <c r="F884" s="11"/>
    </row>
    <row r="885">
      <c r="E885" s="11"/>
      <c r="F885" s="11"/>
    </row>
    <row r="886">
      <c r="E886" s="11"/>
      <c r="F886" s="11"/>
    </row>
    <row r="887">
      <c r="E887" s="11"/>
      <c r="F887" s="11"/>
    </row>
    <row r="888">
      <c r="E888" s="11"/>
      <c r="F888" s="11"/>
    </row>
    <row r="889">
      <c r="E889" s="11"/>
      <c r="F889" s="11"/>
    </row>
    <row r="890">
      <c r="E890" s="11"/>
      <c r="F890" s="11"/>
    </row>
    <row r="891">
      <c r="E891" s="11"/>
      <c r="F891" s="11"/>
    </row>
    <row r="892">
      <c r="E892" s="11"/>
      <c r="F892" s="11"/>
    </row>
    <row r="893">
      <c r="E893" s="11"/>
      <c r="F893" s="11"/>
    </row>
    <row r="894">
      <c r="E894" s="11"/>
      <c r="F894" s="11"/>
    </row>
    <row r="895">
      <c r="E895" s="11"/>
      <c r="F895" s="11"/>
    </row>
    <row r="896">
      <c r="E896" s="11"/>
      <c r="F896" s="11"/>
    </row>
    <row r="897">
      <c r="E897" s="11"/>
      <c r="F897" s="11"/>
    </row>
    <row r="898">
      <c r="E898" s="11"/>
      <c r="F898" s="11"/>
    </row>
    <row r="899">
      <c r="E899" s="11"/>
      <c r="F899" s="11"/>
    </row>
    <row r="900">
      <c r="E900" s="11"/>
      <c r="F900" s="11"/>
    </row>
    <row r="901">
      <c r="E901" s="11"/>
      <c r="F901" s="11"/>
    </row>
    <row r="902">
      <c r="E902" s="11"/>
      <c r="F902" s="11"/>
    </row>
    <row r="903">
      <c r="E903" s="11"/>
      <c r="F903" s="11"/>
    </row>
    <row r="904">
      <c r="E904" s="11"/>
      <c r="F904" s="11"/>
    </row>
    <row r="905">
      <c r="E905" s="11"/>
      <c r="F905" s="11"/>
    </row>
    <row r="906">
      <c r="E906" s="11"/>
      <c r="F906" s="11"/>
    </row>
    <row r="907">
      <c r="E907" s="11"/>
      <c r="F907" s="11"/>
    </row>
    <row r="908">
      <c r="E908" s="11"/>
      <c r="F908" s="11"/>
    </row>
    <row r="909">
      <c r="E909" s="11"/>
      <c r="F909" s="11"/>
    </row>
    <row r="910">
      <c r="E910" s="11"/>
      <c r="F910" s="11"/>
    </row>
    <row r="911">
      <c r="E911" s="11"/>
      <c r="F911" s="11"/>
    </row>
    <row r="912">
      <c r="E912" s="11"/>
      <c r="F912" s="11"/>
    </row>
    <row r="913">
      <c r="E913" s="11"/>
      <c r="F913" s="11"/>
    </row>
    <row r="914">
      <c r="E914" s="11"/>
      <c r="F914" s="11"/>
    </row>
    <row r="915">
      <c r="E915" s="11"/>
      <c r="F915" s="11"/>
    </row>
    <row r="916">
      <c r="E916" s="11"/>
      <c r="F916" s="11"/>
    </row>
    <row r="917">
      <c r="E917" s="11"/>
      <c r="F917" s="11"/>
    </row>
    <row r="918">
      <c r="E918" s="11"/>
      <c r="F918" s="11"/>
    </row>
    <row r="919">
      <c r="E919" s="11"/>
      <c r="F919" s="11"/>
    </row>
    <row r="920">
      <c r="E920" s="11"/>
      <c r="F920" s="11"/>
    </row>
    <row r="921">
      <c r="E921" s="11"/>
      <c r="F921" s="11"/>
    </row>
    <row r="922">
      <c r="E922" s="11"/>
      <c r="F922" s="11"/>
    </row>
    <row r="923">
      <c r="E923" s="11"/>
      <c r="F923" s="11"/>
    </row>
    <row r="924">
      <c r="E924" s="11"/>
      <c r="F924" s="11"/>
    </row>
    <row r="925">
      <c r="E925" s="11"/>
      <c r="F925" s="11"/>
    </row>
    <row r="926">
      <c r="E926" s="11"/>
      <c r="F926" s="11"/>
    </row>
    <row r="927">
      <c r="E927" s="11"/>
      <c r="F927" s="11"/>
    </row>
    <row r="928">
      <c r="E928" s="11"/>
      <c r="F928" s="11"/>
    </row>
    <row r="929">
      <c r="E929" s="11"/>
      <c r="F929" s="11"/>
    </row>
    <row r="930">
      <c r="E930" s="11"/>
      <c r="F930" s="11"/>
    </row>
    <row r="931">
      <c r="E931" s="11"/>
      <c r="F931" s="11"/>
    </row>
    <row r="932">
      <c r="E932" s="11"/>
      <c r="F932" s="11"/>
    </row>
    <row r="933">
      <c r="E933" s="11"/>
      <c r="F933" s="11"/>
    </row>
    <row r="934">
      <c r="E934" s="11"/>
      <c r="F934" s="11"/>
    </row>
    <row r="935">
      <c r="E935" s="11"/>
      <c r="F935" s="11"/>
    </row>
    <row r="936">
      <c r="E936" s="11"/>
      <c r="F936" s="11"/>
    </row>
    <row r="937">
      <c r="E937" s="11"/>
      <c r="F937" s="11"/>
    </row>
    <row r="938">
      <c r="E938" s="11"/>
      <c r="F938" s="11"/>
    </row>
    <row r="939">
      <c r="E939" s="11"/>
      <c r="F939" s="11"/>
    </row>
    <row r="940">
      <c r="E940" s="11"/>
      <c r="F940" s="11"/>
    </row>
    <row r="941">
      <c r="E941" s="11"/>
      <c r="F941" s="11"/>
    </row>
    <row r="942">
      <c r="E942" s="11"/>
      <c r="F942" s="11"/>
    </row>
    <row r="943">
      <c r="E943" s="11"/>
      <c r="F943" s="11"/>
    </row>
    <row r="944">
      <c r="E944" s="11"/>
      <c r="F944" s="11"/>
    </row>
    <row r="945">
      <c r="E945" s="11"/>
      <c r="F945" s="11"/>
    </row>
    <row r="946">
      <c r="E946" s="11"/>
      <c r="F946" s="11"/>
    </row>
    <row r="947">
      <c r="E947" s="11"/>
      <c r="F947" s="11"/>
    </row>
    <row r="948">
      <c r="E948" s="11"/>
      <c r="F948" s="11"/>
    </row>
    <row r="949">
      <c r="E949" s="11"/>
      <c r="F949" s="11"/>
    </row>
    <row r="950">
      <c r="E950" s="11"/>
      <c r="F950" s="11"/>
    </row>
    <row r="951">
      <c r="E951" s="11"/>
      <c r="F951" s="11"/>
    </row>
    <row r="952">
      <c r="E952" s="11"/>
      <c r="F952" s="11"/>
    </row>
    <row r="953">
      <c r="E953" s="11"/>
      <c r="F953" s="11"/>
    </row>
    <row r="954">
      <c r="E954" s="11"/>
      <c r="F954" s="11"/>
    </row>
    <row r="955">
      <c r="E955" s="11"/>
      <c r="F955" s="11"/>
    </row>
    <row r="956">
      <c r="E956" s="11"/>
      <c r="F956" s="11"/>
    </row>
    <row r="957">
      <c r="E957" s="11"/>
      <c r="F957" s="11"/>
    </row>
    <row r="958">
      <c r="E958" s="11"/>
      <c r="F958" s="11"/>
    </row>
    <row r="959">
      <c r="E959" s="11"/>
      <c r="F959" s="11"/>
    </row>
    <row r="960">
      <c r="E960" s="11"/>
      <c r="F960" s="11"/>
    </row>
    <row r="961">
      <c r="E961" s="11"/>
      <c r="F961" s="11"/>
    </row>
    <row r="962">
      <c r="E962" s="11"/>
      <c r="F962" s="11"/>
    </row>
    <row r="963">
      <c r="E963" s="11"/>
      <c r="F963" s="11"/>
    </row>
    <row r="964">
      <c r="E964" s="11"/>
      <c r="F964" s="11"/>
    </row>
    <row r="965">
      <c r="E965" s="11"/>
      <c r="F965" s="11"/>
    </row>
    <row r="966">
      <c r="E966" s="11"/>
      <c r="F966" s="11"/>
    </row>
    <row r="967">
      <c r="E967" s="11"/>
      <c r="F967" s="11"/>
    </row>
    <row r="968">
      <c r="E968" s="11"/>
      <c r="F968" s="11"/>
    </row>
    <row r="969">
      <c r="E969" s="11"/>
      <c r="F969" s="11"/>
    </row>
    <row r="970">
      <c r="E970" s="11"/>
      <c r="F970" s="11"/>
    </row>
    <row r="971">
      <c r="E971" s="11"/>
      <c r="F971" s="11"/>
    </row>
    <row r="972">
      <c r="E972" s="11"/>
      <c r="F972" s="11"/>
    </row>
    <row r="973">
      <c r="E973" s="11"/>
      <c r="F973" s="11"/>
    </row>
    <row r="974">
      <c r="E974" s="11"/>
      <c r="F974" s="11"/>
    </row>
    <row r="975">
      <c r="E975" s="11"/>
      <c r="F975" s="11"/>
    </row>
    <row r="976">
      <c r="E976" s="11"/>
      <c r="F976" s="11"/>
    </row>
    <row r="977">
      <c r="E977" s="11"/>
      <c r="F977" s="11"/>
    </row>
    <row r="978">
      <c r="E978" s="11"/>
      <c r="F978" s="11"/>
    </row>
    <row r="979">
      <c r="E979" s="11"/>
      <c r="F979" s="11"/>
    </row>
    <row r="980">
      <c r="E980" s="11"/>
      <c r="F980" s="11"/>
    </row>
    <row r="981">
      <c r="E981" s="11"/>
      <c r="F981" s="11"/>
    </row>
    <row r="982">
      <c r="E982" s="11"/>
      <c r="F982" s="11"/>
    </row>
    <row r="983">
      <c r="E983" s="11"/>
      <c r="F983" s="11"/>
    </row>
    <row r="984">
      <c r="E984" s="11"/>
      <c r="F984" s="11"/>
    </row>
    <row r="985">
      <c r="E985" s="11"/>
      <c r="F985" s="11"/>
    </row>
    <row r="986">
      <c r="E986" s="11"/>
      <c r="F986" s="11"/>
    </row>
    <row r="987">
      <c r="E987" s="11"/>
      <c r="F987" s="11"/>
    </row>
    <row r="988">
      <c r="E988" s="11"/>
      <c r="F988" s="11"/>
    </row>
    <row r="989">
      <c r="E989" s="11"/>
      <c r="F989" s="11"/>
    </row>
    <row r="990">
      <c r="E990" s="11"/>
      <c r="F990" s="11"/>
    </row>
    <row r="991">
      <c r="E991" s="11"/>
      <c r="F991" s="11"/>
    </row>
    <row r="992">
      <c r="E992" s="11"/>
      <c r="F992" s="11"/>
    </row>
    <row r="993">
      <c r="E993" s="11"/>
      <c r="F993" s="11"/>
    </row>
    <row r="994">
      <c r="E994" s="11"/>
      <c r="F994" s="11"/>
    </row>
    <row r="995">
      <c r="E995" s="11"/>
      <c r="F995" s="11"/>
    </row>
    <row r="996">
      <c r="E996" s="11"/>
      <c r="F996" s="11"/>
    </row>
    <row r="997">
      <c r="E997" s="11"/>
      <c r="F997" s="11"/>
    </row>
    <row r="998">
      <c r="E998" s="11"/>
      <c r="F998" s="11"/>
    </row>
    <row r="999">
      <c r="E999" s="11"/>
      <c r="F999" s="11"/>
    </row>
    <row r="1000">
      <c r="E1000" s="11"/>
      <c r="F1000" s="11"/>
    </row>
    <row r="1001">
      <c r="E1001" s="11"/>
      <c r="F1001" s="11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4.75"/>
    <col customWidth="1" min="11" max="11" width="23.25"/>
    <col customWidth="1" min="13" max="13" width="13.75"/>
    <col customWidth="1" min="17" max="17" width="18.88"/>
    <col customWidth="1" min="18" max="18" width="21.75"/>
  </cols>
  <sheetData>
    <row r="1">
      <c r="A1" s="4" t="s">
        <v>13</v>
      </c>
      <c r="B1" s="4" t="s">
        <v>14</v>
      </c>
      <c r="C1" s="4" t="s">
        <v>15</v>
      </c>
      <c r="D1" s="4" t="s">
        <v>16</v>
      </c>
      <c r="E1" s="27">
        <f> 358753.8591 * 0.35</f>
        <v>125563.8507</v>
      </c>
      <c r="G1" s="4" t="s">
        <v>17</v>
      </c>
      <c r="J1" s="4" t="s">
        <v>18</v>
      </c>
      <c r="K1" s="4" t="s">
        <v>16</v>
      </c>
      <c r="L1" s="12">
        <v>94517.2175062986</v>
      </c>
      <c r="Q1" s="4" t="s">
        <v>19</v>
      </c>
      <c r="R1" s="28" t="s">
        <v>20</v>
      </c>
    </row>
    <row r="2">
      <c r="A2" s="29">
        <v>37438.0</v>
      </c>
      <c r="B2" s="30">
        <v>6.49</v>
      </c>
      <c r="D2" s="4" t="s">
        <v>21</v>
      </c>
      <c r="E2" s="4">
        <v>6.49</v>
      </c>
      <c r="G2" s="12">
        <f> (791.99 / 0.0054) * (1 - (1 / (1 + 0.0054)^168))</f>
        <v>87318.47372</v>
      </c>
      <c r="K2" s="4" t="s">
        <v>21</v>
      </c>
      <c r="L2" s="4">
        <v>3.57</v>
      </c>
      <c r="P2" s="4" t="s">
        <v>22</v>
      </c>
      <c r="Q2" s="12">
        <f>(791.99 / 0.0054) * (1 - (1 / (1 + 0.0054)^360))</f>
        <v>125562.5622</v>
      </c>
      <c r="R2" s="31">
        <f>(646.89 / 0.002975) * (1 - (1 / (1 + 0.002975)^192))</f>
        <v>94516.30496</v>
      </c>
      <c r="T2" s="32" t="s">
        <v>23</v>
      </c>
    </row>
    <row r="3">
      <c r="A3" s="33">
        <v>37469.0</v>
      </c>
      <c r="B3" s="4">
        <v>6.29</v>
      </c>
      <c r="D3" s="4" t="s">
        <v>24</v>
      </c>
      <c r="E3" s="34">
        <f>E2/12</f>
        <v>0.5408333333</v>
      </c>
      <c r="G3" s="4" t="s">
        <v>25</v>
      </c>
      <c r="K3" s="4" t="s">
        <v>24</v>
      </c>
      <c r="L3" s="12">
        <f>L2/12</f>
        <v>0.2975</v>
      </c>
    </row>
    <row r="4">
      <c r="A4" s="33">
        <v>37500.0</v>
      </c>
      <c r="B4" s="4">
        <v>6.09</v>
      </c>
      <c r="D4" s="4" t="s">
        <v>26</v>
      </c>
      <c r="E4" s="4">
        <v>30.0</v>
      </c>
      <c r="K4" s="4" t="s">
        <v>26</v>
      </c>
      <c r="L4" s="4">
        <v>16.0</v>
      </c>
      <c r="Q4" s="4" t="s">
        <v>27</v>
      </c>
    </row>
    <row r="5">
      <c r="A5" s="33">
        <v>37530.0</v>
      </c>
      <c r="B5" s="4">
        <v>6.11</v>
      </c>
      <c r="D5" s="4" t="s">
        <v>28</v>
      </c>
      <c r="E5" s="12">
        <f>E4*12</f>
        <v>360</v>
      </c>
      <c r="K5" s="4" t="s">
        <v>28</v>
      </c>
      <c r="L5" s="12">
        <f>16*12</f>
        <v>192</v>
      </c>
      <c r="Q5" s="13">
        <f> (791.99 / 0.0054) * (1 - (1 / (1 + 0.0054)^192))</f>
        <v>94514.03499</v>
      </c>
      <c r="R5" s="13"/>
      <c r="T5" s="13">
        <f> (791.99 / 0.0054) * (1 - (1 / (1 + 0.0054)^168))</f>
        <v>87318.47372</v>
      </c>
    </row>
    <row r="6">
      <c r="A6" s="33">
        <v>37561.0</v>
      </c>
      <c r="B6" s="4">
        <v>6.07</v>
      </c>
      <c r="D6" s="4" t="s">
        <v>29</v>
      </c>
      <c r="E6" s="12">
        <f>(1/0.0054) * (1 - (1/((1 + 0.0054)^360)))</f>
        <v>158.5405904</v>
      </c>
      <c r="K6" s="4" t="s">
        <v>29</v>
      </c>
      <c r="L6" s="12">
        <f>(1/0.002975) * (1 - (1/(1 + 0.002975)^192))</f>
        <v>146.1087742</v>
      </c>
      <c r="Q6" s="4" t="s">
        <v>30</v>
      </c>
    </row>
    <row r="7">
      <c r="A7" s="33">
        <v>37591.0</v>
      </c>
      <c r="B7" s="4">
        <v>6.05</v>
      </c>
      <c r="D7" s="4" t="s">
        <v>31</v>
      </c>
      <c r="E7" s="12">
        <f>E1/E6</f>
        <v>791.998127</v>
      </c>
      <c r="K7" s="4" t="s">
        <v>32</v>
      </c>
      <c r="L7" s="12">
        <f>L1/L6</f>
        <v>646.8962457</v>
      </c>
      <c r="Q7" s="4" t="s">
        <v>33</v>
      </c>
    </row>
    <row r="8">
      <c r="A8" s="33">
        <v>37622.0</v>
      </c>
      <c r="B8" s="4">
        <v>5.92</v>
      </c>
      <c r="Q8" s="4" t="s">
        <v>34</v>
      </c>
      <c r="T8" s="4" t="s">
        <v>35</v>
      </c>
    </row>
    <row r="9">
      <c r="A9" s="33">
        <v>37653.0</v>
      </c>
      <c r="B9" s="4">
        <v>5.84</v>
      </c>
      <c r="D9" s="4" t="s">
        <v>36</v>
      </c>
      <c r="K9" s="4" t="s">
        <v>37</v>
      </c>
      <c r="Q9" s="4" t="s">
        <v>38</v>
      </c>
      <c r="T9" s="4" t="s">
        <v>39</v>
      </c>
    </row>
    <row r="10">
      <c r="A10" s="33">
        <v>37681.0</v>
      </c>
      <c r="B10" s="4">
        <v>5.75</v>
      </c>
      <c r="D10" s="4" t="s">
        <v>40</v>
      </c>
      <c r="E10" s="4" t="s">
        <v>41</v>
      </c>
      <c r="F10" s="4" t="s">
        <v>42</v>
      </c>
      <c r="G10" s="4" t="s">
        <v>43</v>
      </c>
      <c r="H10" s="4" t="s">
        <v>44</v>
      </c>
      <c r="I10" s="4" t="s">
        <v>10</v>
      </c>
      <c r="K10" s="4" t="s">
        <v>40</v>
      </c>
      <c r="L10" s="4" t="s">
        <v>41</v>
      </c>
      <c r="M10" s="4" t="s">
        <v>42</v>
      </c>
      <c r="N10" s="4" t="s">
        <v>43</v>
      </c>
      <c r="O10" s="4" t="s">
        <v>44</v>
      </c>
      <c r="P10" s="4" t="s">
        <v>10</v>
      </c>
      <c r="Q10" s="4" t="s">
        <v>45</v>
      </c>
      <c r="T10" s="12">
        <f>8.95*( 1 / (1+0.0054)^192 )</f>
        <v>3.182422996</v>
      </c>
    </row>
    <row r="11">
      <c r="A11" s="33">
        <v>37712.0</v>
      </c>
      <c r="B11" s="4">
        <v>5.81</v>
      </c>
      <c r="D11" s="4">
        <v>1.0</v>
      </c>
      <c r="E11" s="4">
        <v>125563.85</v>
      </c>
      <c r="F11" s="4">
        <v>791.99</v>
      </c>
      <c r="G11" s="12">
        <f t="shared" ref="G11:G370" si="1">$E11*0.0054</f>
        <v>678.04479</v>
      </c>
      <c r="H11" s="12">
        <f t="shared" ref="H11:H370" si="2">$F11 - $G11</f>
        <v>113.94521</v>
      </c>
      <c r="I11" s="12">
        <f t="shared" ref="I11:I370" si="3">(1 + 0.0054) * $E11 - F11</f>
        <v>125449.9048</v>
      </c>
      <c r="K11" s="4">
        <v>1.0</v>
      </c>
      <c r="L11" s="4">
        <v>94517.21</v>
      </c>
      <c r="M11" s="4">
        <v>646.89</v>
      </c>
      <c r="N11" s="12">
        <f t="shared" ref="N11:N202" si="4">L1*0.002975</f>
        <v>281.1887221</v>
      </c>
      <c r="O11" s="12">
        <f t="shared" ref="O11:O202" si="5">M11-N11</f>
        <v>365.7012779</v>
      </c>
      <c r="P11" s="12">
        <f t="shared" ref="P11:P202" si="6">((1 + 0.002975) * L11) - M11</f>
        <v>94151.5087</v>
      </c>
      <c r="Q11" s="4" t="s">
        <v>46</v>
      </c>
    </row>
    <row r="12">
      <c r="A12" s="33">
        <v>37742.0</v>
      </c>
      <c r="B12" s="4">
        <v>5.48</v>
      </c>
      <c r="D12" s="4">
        <v>2.0</v>
      </c>
      <c r="E12" s="4">
        <f t="shared" ref="E12:E370" si="7">I11</f>
        <v>125449.9048</v>
      </c>
      <c r="F12" s="4">
        <v>791.99</v>
      </c>
      <c r="G12" s="12">
        <f t="shared" si="1"/>
        <v>677.4294859</v>
      </c>
      <c r="H12" s="12">
        <f t="shared" si="2"/>
        <v>114.5605141</v>
      </c>
      <c r="I12" s="12">
        <f t="shared" si="3"/>
        <v>125335.3443</v>
      </c>
      <c r="K12" s="4">
        <v>2.0</v>
      </c>
      <c r="L12" s="12">
        <f t="shared" ref="L12:L202" si="8">P11</f>
        <v>94151.5087</v>
      </c>
      <c r="M12" s="4">
        <v>646.89</v>
      </c>
      <c r="N12" s="12">
        <f t="shared" si="4"/>
        <v>0.01062075</v>
      </c>
      <c r="O12" s="12">
        <f t="shared" si="5"/>
        <v>646.8793793</v>
      </c>
      <c r="P12" s="12">
        <f t="shared" si="6"/>
        <v>93784.71944</v>
      </c>
      <c r="Q12" s="4" t="s">
        <v>47</v>
      </c>
      <c r="R12" s="12">
        <f>16*12</f>
        <v>192</v>
      </c>
    </row>
    <row r="13">
      <c r="A13" s="33">
        <v>37773.0</v>
      </c>
      <c r="B13" s="4">
        <v>5.23</v>
      </c>
      <c r="D13" s="4">
        <v>3.0</v>
      </c>
      <c r="E13" s="4">
        <f t="shared" si="7"/>
        <v>125335.3443</v>
      </c>
      <c r="F13" s="4">
        <v>791.99</v>
      </c>
      <c r="G13" s="12">
        <f t="shared" si="1"/>
        <v>676.8108591</v>
      </c>
      <c r="H13" s="12">
        <f t="shared" si="2"/>
        <v>115.1791409</v>
      </c>
      <c r="I13" s="12">
        <f t="shared" si="3"/>
        <v>125220.1651</v>
      </c>
      <c r="K13" s="4">
        <v>3.0</v>
      </c>
      <c r="L13" s="12">
        <f t="shared" si="8"/>
        <v>93784.71944</v>
      </c>
      <c r="M13" s="4">
        <v>646.89</v>
      </c>
      <c r="N13" s="12">
        <f t="shared" si="4"/>
        <v>0.0008850625</v>
      </c>
      <c r="O13" s="12">
        <f t="shared" si="5"/>
        <v>646.8891149</v>
      </c>
      <c r="P13" s="12">
        <f t="shared" si="6"/>
        <v>93416.83898</v>
      </c>
      <c r="T13" s="4">
        <f>94514.03 + 3.18</f>
        <v>94517.21</v>
      </c>
    </row>
    <row r="14">
      <c r="A14" s="33">
        <v>37803.0</v>
      </c>
      <c r="B14" s="4">
        <v>5.63</v>
      </c>
      <c r="D14" s="4">
        <v>4.0</v>
      </c>
      <c r="E14" s="4">
        <f t="shared" si="7"/>
        <v>125220.1651</v>
      </c>
      <c r="F14" s="4">
        <v>791.99</v>
      </c>
      <c r="G14" s="12">
        <f t="shared" si="1"/>
        <v>676.1888917</v>
      </c>
      <c r="H14" s="12">
        <f t="shared" si="2"/>
        <v>115.8011083</v>
      </c>
      <c r="I14" s="12">
        <f t="shared" si="3"/>
        <v>125104.364</v>
      </c>
      <c r="K14" s="4">
        <v>4.0</v>
      </c>
      <c r="L14" s="12">
        <f t="shared" si="8"/>
        <v>93416.83898</v>
      </c>
      <c r="M14" s="4">
        <v>646.89</v>
      </c>
      <c r="N14" s="12">
        <f t="shared" si="4"/>
        <v>0.0476</v>
      </c>
      <c r="O14" s="12">
        <f t="shared" si="5"/>
        <v>646.8424</v>
      </c>
      <c r="P14" s="12">
        <f t="shared" si="6"/>
        <v>93047.86407</v>
      </c>
    </row>
    <row r="15">
      <c r="A15" s="33">
        <v>37834.0</v>
      </c>
      <c r="B15" s="4">
        <v>6.26</v>
      </c>
      <c r="D15" s="4">
        <v>5.0</v>
      </c>
      <c r="E15" s="4">
        <f t="shared" si="7"/>
        <v>125104.364</v>
      </c>
      <c r="F15" s="4">
        <v>791.99</v>
      </c>
      <c r="G15" s="12">
        <f t="shared" si="1"/>
        <v>675.5635657</v>
      </c>
      <c r="H15" s="12">
        <f t="shared" si="2"/>
        <v>116.4264343</v>
      </c>
      <c r="I15" s="12">
        <f t="shared" si="3"/>
        <v>124987.9376</v>
      </c>
      <c r="K15" s="4">
        <v>5.0</v>
      </c>
      <c r="L15" s="12">
        <f t="shared" si="8"/>
        <v>93047.86407</v>
      </c>
      <c r="M15" s="4">
        <v>646.89</v>
      </c>
      <c r="N15" s="12">
        <f t="shared" si="4"/>
        <v>0.5712</v>
      </c>
      <c r="O15" s="12">
        <f t="shared" si="5"/>
        <v>646.3188</v>
      </c>
      <c r="P15" s="12">
        <f t="shared" si="6"/>
        <v>92677.79147</v>
      </c>
      <c r="S15" s="12">
        <f>94516.3-94514.03</f>
        <v>2.27</v>
      </c>
    </row>
    <row r="16">
      <c r="A16" s="33">
        <v>37865.0</v>
      </c>
      <c r="B16" s="4">
        <v>6.15</v>
      </c>
      <c r="D16" s="4">
        <v>6.0</v>
      </c>
      <c r="E16" s="4">
        <f t="shared" si="7"/>
        <v>124987.9376</v>
      </c>
      <c r="F16" s="4">
        <v>791.99</v>
      </c>
      <c r="G16" s="12">
        <f t="shared" si="1"/>
        <v>674.934863</v>
      </c>
      <c r="H16" s="12">
        <f t="shared" si="2"/>
        <v>117.055137</v>
      </c>
      <c r="I16" s="12">
        <f t="shared" si="3"/>
        <v>124870.8825</v>
      </c>
      <c r="K16" s="4">
        <v>6.0</v>
      </c>
      <c r="L16" s="12">
        <f t="shared" si="8"/>
        <v>92677.79147</v>
      </c>
      <c r="M16" s="4">
        <v>646.89</v>
      </c>
      <c r="N16" s="12">
        <f t="shared" si="4"/>
        <v>0.4346736033</v>
      </c>
      <c r="O16" s="12">
        <f t="shared" si="5"/>
        <v>646.4553264</v>
      </c>
      <c r="P16" s="12">
        <f t="shared" si="6"/>
        <v>92306.6179</v>
      </c>
    </row>
    <row r="17">
      <c r="A17" s="33">
        <v>37895.0</v>
      </c>
      <c r="B17" s="4">
        <v>5.95</v>
      </c>
      <c r="D17" s="4">
        <v>7.0</v>
      </c>
      <c r="E17" s="4">
        <f t="shared" si="7"/>
        <v>124870.8825</v>
      </c>
      <c r="F17" s="4">
        <v>791.99</v>
      </c>
      <c r="G17" s="12">
        <f t="shared" si="1"/>
        <v>674.3027653</v>
      </c>
      <c r="H17" s="12">
        <f t="shared" si="2"/>
        <v>117.6872347</v>
      </c>
      <c r="I17" s="12">
        <f t="shared" si="3"/>
        <v>124753.1952</v>
      </c>
      <c r="K17" s="4">
        <v>7.0</v>
      </c>
      <c r="L17" s="12">
        <f t="shared" si="8"/>
        <v>92306.6179</v>
      </c>
      <c r="M17" s="4">
        <v>646.89</v>
      </c>
      <c r="N17" s="12">
        <f t="shared" si="4"/>
        <v>1.924516331</v>
      </c>
      <c r="O17" s="12">
        <f t="shared" si="5"/>
        <v>644.9654837</v>
      </c>
      <c r="P17" s="12">
        <f t="shared" si="6"/>
        <v>91934.34009</v>
      </c>
    </row>
    <row r="18">
      <c r="A18" s="33">
        <v>37926.0</v>
      </c>
      <c r="B18" s="4">
        <v>5.93</v>
      </c>
      <c r="D18" s="4">
        <v>8.0</v>
      </c>
      <c r="E18" s="4">
        <f t="shared" si="7"/>
        <v>124753.1952</v>
      </c>
      <c r="F18" s="4">
        <v>791.99</v>
      </c>
      <c r="G18" s="12">
        <f t="shared" si="1"/>
        <v>673.6672542</v>
      </c>
      <c r="H18" s="12">
        <f t="shared" si="2"/>
        <v>118.3227458</v>
      </c>
      <c r="I18" s="12">
        <f t="shared" si="3"/>
        <v>124634.8725</v>
      </c>
      <c r="K18" s="4">
        <v>8.0</v>
      </c>
      <c r="L18" s="12">
        <f t="shared" si="8"/>
        <v>91934.34009</v>
      </c>
      <c r="M18" s="4">
        <v>646.89</v>
      </c>
      <c r="N18" s="12">
        <f t="shared" si="4"/>
        <v>0</v>
      </c>
      <c r="O18" s="12">
        <f t="shared" si="5"/>
        <v>646.89</v>
      </c>
      <c r="P18" s="12">
        <f t="shared" si="6"/>
        <v>91560.95475</v>
      </c>
    </row>
    <row r="19">
      <c r="A19" s="33">
        <v>37956.0</v>
      </c>
      <c r="B19" s="4">
        <v>5.88</v>
      </c>
      <c r="D19" s="4">
        <v>9.0</v>
      </c>
      <c r="E19" s="4">
        <f t="shared" si="7"/>
        <v>124634.8725</v>
      </c>
      <c r="F19" s="4">
        <v>791.99</v>
      </c>
      <c r="G19" s="12">
        <f t="shared" si="1"/>
        <v>673.0283114</v>
      </c>
      <c r="H19" s="12">
        <f t="shared" si="2"/>
        <v>118.9616886</v>
      </c>
      <c r="I19" s="12">
        <f t="shared" si="3"/>
        <v>124515.9108</v>
      </c>
      <c r="K19" s="4">
        <v>9.0</v>
      </c>
      <c r="L19" s="12">
        <f t="shared" si="8"/>
        <v>91560.95475</v>
      </c>
      <c r="M19" s="4">
        <v>646.89</v>
      </c>
      <c r="N19" s="12">
        <f t="shared" si="4"/>
        <v>0</v>
      </c>
      <c r="O19" s="12">
        <f t="shared" si="5"/>
        <v>646.89</v>
      </c>
      <c r="P19" s="12">
        <f t="shared" si="6"/>
        <v>91186.45859</v>
      </c>
    </row>
    <row r="20">
      <c r="A20" s="33">
        <v>37987.0</v>
      </c>
      <c r="B20" s="4">
        <v>5.74</v>
      </c>
      <c r="D20" s="4">
        <v>10.0</v>
      </c>
      <c r="E20" s="4">
        <f t="shared" si="7"/>
        <v>124515.9108</v>
      </c>
      <c r="F20" s="4">
        <v>791.99</v>
      </c>
      <c r="G20" s="12">
        <f t="shared" si="1"/>
        <v>672.3859182</v>
      </c>
      <c r="H20" s="12">
        <f t="shared" si="2"/>
        <v>119.6040818</v>
      </c>
      <c r="I20" s="12">
        <f t="shared" si="3"/>
        <v>124396.3067</v>
      </c>
      <c r="K20" s="4">
        <v>10.0</v>
      </c>
      <c r="L20" s="12">
        <f t="shared" si="8"/>
        <v>91186.45859</v>
      </c>
      <c r="M20" s="4">
        <v>646.89</v>
      </c>
      <c r="N20" s="12" t="str">
        <f t="shared" si="4"/>
        <v>#VALUE!</v>
      </c>
      <c r="O20" s="12" t="str">
        <f t="shared" si="5"/>
        <v>#VALUE!</v>
      </c>
      <c r="P20" s="12">
        <f t="shared" si="6"/>
        <v>90810.8483</v>
      </c>
    </row>
    <row r="21">
      <c r="A21" s="33">
        <v>38018.0</v>
      </c>
      <c r="B21" s="4">
        <v>5.64</v>
      </c>
      <c r="D21" s="4">
        <v>11.0</v>
      </c>
      <c r="E21" s="4">
        <f t="shared" si="7"/>
        <v>124396.3067</v>
      </c>
      <c r="F21" s="4">
        <v>791.99</v>
      </c>
      <c r="G21" s="12">
        <f t="shared" si="1"/>
        <v>671.7400562</v>
      </c>
      <c r="H21" s="12">
        <f t="shared" si="2"/>
        <v>120.2499438</v>
      </c>
      <c r="I21" s="12">
        <f t="shared" si="3"/>
        <v>124276.0568</v>
      </c>
      <c r="K21" s="4">
        <v>11.0</v>
      </c>
      <c r="L21" s="12">
        <f t="shared" si="8"/>
        <v>90810.8483</v>
      </c>
      <c r="M21" s="4">
        <v>646.89</v>
      </c>
      <c r="N21" s="12">
        <f t="shared" si="4"/>
        <v>281.1886998</v>
      </c>
      <c r="O21" s="12">
        <f t="shared" si="5"/>
        <v>365.7013003</v>
      </c>
      <c r="P21" s="12">
        <f t="shared" si="6"/>
        <v>90434.12058</v>
      </c>
    </row>
    <row r="22">
      <c r="A22" s="33">
        <v>38047.0</v>
      </c>
      <c r="B22" s="4">
        <v>5.45</v>
      </c>
      <c r="D22" s="4">
        <v>12.0</v>
      </c>
      <c r="E22" s="4">
        <f t="shared" si="7"/>
        <v>124276.0568</v>
      </c>
      <c r="F22" s="4">
        <v>791.99</v>
      </c>
      <c r="G22" s="12">
        <f t="shared" si="1"/>
        <v>671.0907065</v>
      </c>
      <c r="H22" s="12">
        <f t="shared" si="2"/>
        <v>120.8992935</v>
      </c>
      <c r="I22" s="12">
        <f t="shared" si="3"/>
        <v>124155.1575</v>
      </c>
      <c r="K22" s="4">
        <v>12.0</v>
      </c>
      <c r="L22" s="12">
        <f t="shared" si="8"/>
        <v>90434.12058</v>
      </c>
      <c r="M22" s="4">
        <v>646.89</v>
      </c>
      <c r="N22" s="12">
        <f t="shared" si="4"/>
        <v>280.1007384</v>
      </c>
      <c r="O22" s="12">
        <f t="shared" si="5"/>
        <v>366.7892616</v>
      </c>
      <c r="P22" s="12">
        <f t="shared" si="6"/>
        <v>90056.27209</v>
      </c>
    </row>
    <row r="23">
      <c r="A23" s="33">
        <v>38078.0</v>
      </c>
      <c r="B23" s="4">
        <v>5.83</v>
      </c>
      <c r="D23" s="4">
        <v>13.0</v>
      </c>
      <c r="E23" s="4">
        <f t="shared" si="7"/>
        <v>124155.1575</v>
      </c>
      <c r="F23" s="4">
        <v>791.99</v>
      </c>
      <c r="G23" s="12">
        <f t="shared" si="1"/>
        <v>670.4378503</v>
      </c>
      <c r="H23" s="12">
        <f t="shared" si="2"/>
        <v>121.5521497</v>
      </c>
      <c r="I23" s="12">
        <f t="shared" si="3"/>
        <v>124033.6053</v>
      </c>
      <c r="K23" s="4">
        <v>13.0</v>
      </c>
      <c r="L23" s="12">
        <f t="shared" si="8"/>
        <v>90056.27209</v>
      </c>
      <c r="M23" s="4">
        <v>646.89</v>
      </c>
      <c r="N23" s="12">
        <f t="shared" si="4"/>
        <v>279.0095403</v>
      </c>
      <c r="O23" s="12">
        <f t="shared" si="5"/>
        <v>367.8804597</v>
      </c>
      <c r="P23" s="12">
        <f t="shared" si="6"/>
        <v>89677.2995</v>
      </c>
    </row>
    <row r="24">
      <c r="A24" s="33">
        <v>38108.0</v>
      </c>
      <c r="B24" s="4">
        <v>6.27</v>
      </c>
      <c r="D24" s="4">
        <v>14.0</v>
      </c>
      <c r="E24" s="4">
        <f t="shared" si="7"/>
        <v>124033.6053</v>
      </c>
      <c r="F24" s="4">
        <v>791.99</v>
      </c>
      <c r="G24" s="12">
        <f t="shared" si="1"/>
        <v>669.7814687</v>
      </c>
      <c r="H24" s="12">
        <f t="shared" si="2"/>
        <v>122.2085313</v>
      </c>
      <c r="I24" s="12">
        <f t="shared" si="3"/>
        <v>123911.3968</v>
      </c>
      <c r="K24" s="4">
        <v>14.0</v>
      </c>
      <c r="L24" s="12">
        <f t="shared" si="8"/>
        <v>89677.2995</v>
      </c>
      <c r="M24" s="4">
        <v>646.89</v>
      </c>
      <c r="N24" s="12">
        <f t="shared" si="4"/>
        <v>277.915096</v>
      </c>
      <c r="O24" s="12">
        <f t="shared" si="5"/>
        <v>368.974904</v>
      </c>
      <c r="P24" s="12">
        <f t="shared" si="6"/>
        <v>89297.19946</v>
      </c>
    </row>
    <row r="25">
      <c r="A25" s="33">
        <v>38139.0</v>
      </c>
      <c r="B25" s="4">
        <v>6.29</v>
      </c>
      <c r="D25" s="4">
        <v>15.0</v>
      </c>
      <c r="E25" s="4">
        <f t="shared" si="7"/>
        <v>123911.3968</v>
      </c>
      <c r="F25" s="4">
        <v>791.99</v>
      </c>
      <c r="G25" s="12">
        <f t="shared" si="1"/>
        <v>669.1215426</v>
      </c>
      <c r="H25" s="12">
        <f t="shared" si="2"/>
        <v>122.8684574</v>
      </c>
      <c r="I25" s="12">
        <f t="shared" si="3"/>
        <v>123788.5283</v>
      </c>
      <c r="K25" s="4">
        <v>15.0</v>
      </c>
      <c r="L25" s="12">
        <f t="shared" si="8"/>
        <v>89297.19946</v>
      </c>
      <c r="M25" s="4">
        <v>646.89</v>
      </c>
      <c r="N25" s="12">
        <f t="shared" si="4"/>
        <v>276.8173956</v>
      </c>
      <c r="O25" s="12">
        <f t="shared" si="5"/>
        <v>370.0726044</v>
      </c>
      <c r="P25" s="12">
        <f t="shared" si="6"/>
        <v>88915.96863</v>
      </c>
    </row>
    <row r="26">
      <c r="A26" s="33">
        <v>38169.0</v>
      </c>
      <c r="B26" s="4">
        <v>6.06</v>
      </c>
      <c r="D26" s="4">
        <v>16.0</v>
      </c>
      <c r="E26" s="4">
        <f t="shared" si="7"/>
        <v>123788.5283</v>
      </c>
      <c r="F26" s="4">
        <v>791.99</v>
      </c>
      <c r="G26" s="12">
        <f t="shared" si="1"/>
        <v>668.458053</v>
      </c>
      <c r="H26" s="12">
        <f t="shared" si="2"/>
        <v>123.531947</v>
      </c>
      <c r="I26" s="12">
        <f t="shared" si="3"/>
        <v>123664.9964</v>
      </c>
      <c r="K26" s="4">
        <v>16.0</v>
      </c>
      <c r="L26" s="12">
        <f t="shared" si="8"/>
        <v>88915.96863</v>
      </c>
      <c r="M26" s="4">
        <v>646.89</v>
      </c>
      <c r="N26" s="12">
        <f t="shared" si="4"/>
        <v>275.7164296</v>
      </c>
      <c r="O26" s="12">
        <f t="shared" si="5"/>
        <v>371.1735704</v>
      </c>
      <c r="P26" s="12">
        <f t="shared" si="6"/>
        <v>88533.60364</v>
      </c>
    </row>
    <row r="27">
      <c r="A27" s="33">
        <v>38200.0</v>
      </c>
      <c r="B27" s="4">
        <v>5.87</v>
      </c>
      <c r="D27" s="4">
        <v>17.0</v>
      </c>
      <c r="E27" s="4">
        <f t="shared" si="7"/>
        <v>123664.9964</v>
      </c>
      <c r="F27" s="4">
        <v>791.99</v>
      </c>
      <c r="G27" s="12">
        <f t="shared" si="1"/>
        <v>667.7909805</v>
      </c>
      <c r="H27" s="12">
        <f t="shared" si="2"/>
        <v>124.1990195</v>
      </c>
      <c r="I27" s="12">
        <f t="shared" si="3"/>
        <v>123540.7974</v>
      </c>
      <c r="K27" s="4">
        <v>17.0</v>
      </c>
      <c r="L27" s="12">
        <f t="shared" si="8"/>
        <v>88533.60364</v>
      </c>
      <c r="M27" s="4">
        <v>646.89</v>
      </c>
      <c r="N27" s="12">
        <f t="shared" si="4"/>
        <v>274.6121883</v>
      </c>
      <c r="O27" s="12">
        <f t="shared" si="5"/>
        <v>372.2778117</v>
      </c>
      <c r="P27" s="12">
        <f t="shared" si="6"/>
        <v>88150.10111</v>
      </c>
    </row>
    <row r="28">
      <c r="A28" s="33">
        <v>38231.0</v>
      </c>
      <c r="B28" s="4">
        <v>5.75</v>
      </c>
      <c r="D28" s="4">
        <v>18.0</v>
      </c>
      <c r="E28" s="4">
        <f t="shared" si="7"/>
        <v>123540.7974</v>
      </c>
      <c r="F28" s="4">
        <v>791.99</v>
      </c>
      <c r="G28" s="12">
        <f t="shared" si="1"/>
        <v>667.1203058</v>
      </c>
      <c r="H28" s="12">
        <f t="shared" si="2"/>
        <v>124.8696942</v>
      </c>
      <c r="I28" s="12">
        <f t="shared" si="3"/>
        <v>123415.9277</v>
      </c>
      <c r="K28" s="4">
        <v>18.0</v>
      </c>
      <c r="L28" s="12">
        <f t="shared" si="8"/>
        <v>88150.10111</v>
      </c>
      <c r="M28" s="4">
        <v>646.89</v>
      </c>
      <c r="N28" s="12">
        <f t="shared" si="4"/>
        <v>273.5046618</v>
      </c>
      <c r="O28" s="12">
        <f t="shared" si="5"/>
        <v>373.3853382</v>
      </c>
      <c r="P28" s="12">
        <f t="shared" si="6"/>
        <v>87765.45766</v>
      </c>
    </row>
    <row r="29">
      <c r="A29" s="33">
        <v>38261.0</v>
      </c>
      <c r="B29" s="4">
        <v>5.72</v>
      </c>
      <c r="D29" s="4">
        <v>19.0</v>
      </c>
      <c r="E29" s="4">
        <f t="shared" si="7"/>
        <v>123415.9277</v>
      </c>
      <c r="F29" s="4">
        <v>791.99</v>
      </c>
      <c r="G29" s="12">
        <f t="shared" si="1"/>
        <v>666.4460094</v>
      </c>
      <c r="H29" s="12">
        <f t="shared" si="2"/>
        <v>125.5439906</v>
      </c>
      <c r="I29" s="12">
        <f t="shared" si="3"/>
        <v>123290.3837</v>
      </c>
      <c r="K29" s="4">
        <v>19.0</v>
      </c>
      <c r="L29" s="12">
        <f t="shared" si="8"/>
        <v>87765.45766</v>
      </c>
      <c r="M29" s="4">
        <v>646.89</v>
      </c>
      <c r="N29" s="12">
        <f t="shared" si="4"/>
        <v>272.3938404</v>
      </c>
      <c r="O29" s="12">
        <f t="shared" si="5"/>
        <v>374.4961596</v>
      </c>
      <c r="P29" s="12">
        <f t="shared" si="6"/>
        <v>87379.6699</v>
      </c>
    </row>
    <row r="30">
      <c r="A30" s="33">
        <v>38292.0</v>
      </c>
      <c r="B30" s="4">
        <v>5.73</v>
      </c>
      <c r="D30" s="4">
        <v>20.0</v>
      </c>
      <c r="E30" s="4">
        <f t="shared" si="7"/>
        <v>123290.3837</v>
      </c>
      <c r="F30" s="4">
        <v>791.99</v>
      </c>
      <c r="G30" s="12">
        <f t="shared" si="1"/>
        <v>665.7680719</v>
      </c>
      <c r="H30" s="12">
        <f t="shared" si="2"/>
        <v>126.2219281</v>
      </c>
      <c r="I30" s="12">
        <f t="shared" si="3"/>
        <v>123164.1617</v>
      </c>
      <c r="K30" s="4">
        <v>20.0</v>
      </c>
      <c r="L30" s="12">
        <f t="shared" si="8"/>
        <v>87379.6699</v>
      </c>
      <c r="M30" s="4">
        <v>646.89</v>
      </c>
      <c r="N30" s="12">
        <f t="shared" si="4"/>
        <v>271.2797143</v>
      </c>
      <c r="O30" s="12">
        <f t="shared" si="5"/>
        <v>375.6102857</v>
      </c>
      <c r="P30" s="12">
        <f t="shared" si="6"/>
        <v>86992.73441</v>
      </c>
    </row>
    <row r="31">
      <c r="A31" s="33">
        <v>38322.0</v>
      </c>
      <c r="B31" s="4">
        <v>5.75</v>
      </c>
      <c r="D31" s="4">
        <v>21.0</v>
      </c>
      <c r="E31" s="4">
        <f t="shared" si="7"/>
        <v>123164.1617</v>
      </c>
      <c r="F31" s="4">
        <v>791.99</v>
      </c>
      <c r="G31" s="12">
        <f t="shared" si="1"/>
        <v>665.0864734</v>
      </c>
      <c r="H31" s="12">
        <f t="shared" si="2"/>
        <v>126.9035266</v>
      </c>
      <c r="I31" s="12">
        <f t="shared" si="3"/>
        <v>123037.2582</v>
      </c>
      <c r="K31" s="4">
        <v>21.0</v>
      </c>
      <c r="L31" s="12">
        <f t="shared" si="8"/>
        <v>86992.73441</v>
      </c>
      <c r="M31" s="4">
        <v>646.89</v>
      </c>
      <c r="N31" s="12">
        <f t="shared" si="4"/>
        <v>270.1622737</v>
      </c>
      <c r="O31" s="12">
        <f t="shared" si="5"/>
        <v>376.7277263</v>
      </c>
      <c r="P31" s="12">
        <f t="shared" si="6"/>
        <v>86604.6478</v>
      </c>
    </row>
    <row r="32">
      <c r="A32" s="33">
        <v>38353.0</v>
      </c>
      <c r="B32" s="4">
        <v>5.71</v>
      </c>
      <c r="D32" s="4">
        <v>22.0</v>
      </c>
      <c r="E32" s="4">
        <f t="shared" si="7"/>
        <v>123037.2582</v>
      </c>
      <c r="F32" s="4">
        <v>791.99</v>
      </c>
      <c r="G32" s="12">
        <f t="shared" si="1"/>
        <v>664.4011944</v>
      </c>
      <c r="H32" s="12">
        <f t="shared" si="2"/>
        <v>127.5888056</v>
      </c>
      <c r="I32" s="12">
        <f t="shared" si="3"/>
        <v>122909.6694</v>
      </c>
      <c r="K32" s="4">
        <v>22.0</v>
      </c>
      <c r="L32" s="12">
        <f t="shared" si="8"/>
        <v>86604.6478</v>
      </c>
      <c r="M32" s="4">
        <v>646.89</v>
      </c>
      <c r="N32" s="12">
        <f t="shared" si="4"/>
        <v>269.0415087</v>
      </c>
      <c r="O32" s="12">
        <f t="shared" si="5"/>
        <v>377.8484913</v>
      </c>
      <c r="P32" s="12">
        <f t="shared" si="6"/>
        <v>86215.40663</v>
      </c>
    </row>
    <row r="33">
      <c r="A33" s="33">
        <v>38384.0</v>
      </c>
      <c r="B33" s="4">
        <v>5.63</v>
      </c>
      <c r="D33" s="4">
        <v>23.0</v>
      </c>
      <c r="E33" s="4">
        <f t="shared" si="7"/>
        <v>122909.6694</v>
      </c>
      <c r="F33" s="4">
        <v>791.99</v>
      </c>
      <c r="G33" s="12">
        <f t="shared" si="1"/>
        <v>663.7122149</v>
      </c>
      <c r="H33" s="12">
        <f t="shared" si="2"/>
        <v>128.2777851</v>
      </c>
      <c r="I33" s="12">
        <f t="shared" si="3"/>
        <v>122781.3916</v>
      </c>
      <c r="K33" s="4">
        <v>23.0</v>
      </c>
      <c r="L33" s="12">
        <f t="shared" si="8"/>
        <v>86215.40663</v>
      </c>
      <c r="M33" s="4">
        <v>646.89</v>
      </c>
      <c r="N33" s="12">
        <f t="shared" si="4"/>
        <v>267.9174095</v>
      </c>
      <c r="O33" s="12">
        <f t="shared" si="5"/>
        <v>378.9725905</v>
      </c>
      <c r="P33" s="12">
        <f t="shared" si="6"/>
        <v>85825.00746</v>
      </c>
    </row>
    <row r="34">
      <c r="A34" s="33">
        <v>38412.0</v>
      </c>
      <c r="B34" s="4">
        <v>5.93</v>
      </c>
      <c r="D34" s="4">
        <v>24.0</v>
      </c>
      <c r="E34" s="4">
        <f t="shared" si="7"/>
        <v>122781.3916</v>
      </c>
      <c r="F34" s="4">
        <v>791.99</v>
      </c>
      <c r="G34" s="12">
        <f t="shared" si="1"/>
        <v>663.0195148</v>
      </c>
      <c r="H34" s="12">
        <f t="shared" si="2"/>
        <v>128.9704852</v>
      </c>
      <c r="I34" s="12">
        <f t="shared" si="3"/>
        <v>122652.4211</v>
      </c>
      <c r="K34" s="4">
        <v>24.0</v>
      </c>
      <c r="L34" s="12">
        <f t="shared" si="8"/>
        <v>85825.00746</v>
      </c>
      <c r="M34" s="4">
        <v>646.89</v>
      </c>
      <c r="N34" s="12">
        <f t="shared" si="4"/>
        <v>266.789966</v>
      </c>
      <c r="O34" s="12">
        <f t="shared" si="5"/>
        <v>380.100034</v>
      </c>
      <c r="P34" s="12">
        <f t="shared" si="6"/>
        <v>85433.44686</v>
      </c>
    </row>
    <row r="35">
      <c r="A35" s="33">
        <v>38443.0</v>
      </c>
      <c r="B35" s="4">
        <v>5.86</v>
      </c>
      <c r="D35" s="4">
        <v>25.0</v>
      </c>
      <c r="E35" s="4">
        <f t="shared" si="7"/>
        <v>122652.4211</v>
      </c>
      <c r="F35" s="4">
        <v>791.99</v>
      </c>
      <c r="G35" s="12">
        <f t="shared" si="1"/>
        <v>662.3230742</v>
      </c>
      <c r="H35" s="12">
        <f t="shared" si="2"/>
        <v>129.6669258</v>
      </c>
      <c r="I35" s="12">
        <f t="shared" si="3"/>
        <v>122522.7542</v>
      </c>
      <c r="K35" s="4">
        <v>25.0</v>
      </c>
      <c r="L35" s="12">
        <f t="shared" si="8"/>
        <v>85433.44686</v>
      </c>
      <c r="M35" s="4">
        <v>646.89</v>
      </c>
      <c r="N35" s="12">
        <f t="shared" si="4"/>
        <v>265.6591684</v>
      </c>
      <c r="O35" s="12">
        <f t="shared" si="5"/>
        <v>381.2308316</v>
      </c>
      <c r="P35" s="12">
        <f t="shared" si="6"/>
        <v>85040.72136</v>
      </c>
    </row>
    <row r="36">
      <c r="A36" s="33">
        <v>38473.0</v>
      </c>
      <c r="B36" s="4">
        <v>5.72</v>
      </c>
      <c r="D36" s="4">
        <v>26.0</v>
      </c>
      <c r="E36" s="4">
        <f t="shared" si="7"/>
        <v>122522.7542</v>
      </c>
      <c r="F36" s="4">
        <v>791.99</v>
      </c>
      <c r="G36" s="12">
        <f t="shared" si="1"/>
        <v>661.6228728</v>
      </c>
      <c r="H36" s="12">
        <f t="shared" si="2"/>
        <v>130.3671272</v>
      </c>
      <c r="I36" s="12">
        <f t="shared" si="3"/>
        <v>122392.3871</v>
      </c>
      <c r="K36" s="4">
        <v>26.0</v>
      </c>
      <c r="L36" s="12">
        <f t="shared" si="8"/>
        <v>85040.72136</v>
      </c>
      <c r="M36" s="4">
        <v>646.89</v>
      </c>
      <c r="N36" s="12">
        <f t="shared" si="4"/>
        <v>264.5250067</v>
      </c>
      <c r="O36" s="12">
        <f t="shared" si="5"/>
        <v>382.3649933</v>
      </c>
      <c r="P36" s="12">
        <f t="shared" si="6"/>
        <v>84646.82751</v>
      </c>
    </row>
    <row r="37">
      <c r="A37" s="33">
        <v>38504.0</v>
      </c>
      <c r="B37" s="4">
        <v>5.58</v>
      </c>
      <c r="D37" s="4">
        <v>27.0</v>
      </c>
      <c r="E37" s="4">
        <f t="shared" si="7"/>
        <v>122392.3871</v>
      </c>
      <c r="F37" s="4">
        <v>791.99</v>
      </c>
      <c r="G37" s="12">
        <f t="shared" si="1"/>
        <v>660.9188903</v>
      </c>
      <c r="H37" s="12">
        <f t="shared" si="2"/>
        <v>131.0711097</v>
      </c>
      <c r="I37" s="12">
        <f t="shared" si="3"/>
        <v>122261.316</v>
      </c>
      <c r="K37" s="4">
        <v>27.0</v>
      </c>
      <c r="L37" s="12">
        <f t="shared" si="8"/>
        <v>84646.82751</v>
      </c>
      <c r="M37" s="4">
        <v>646.89</v>
      </c>
      <c r="N37" s="12">
        <f t="shared" si="4"/>
        <v>263.3874708</v>
      </c>
      <c r="O37" s="12">
        <f t="shared" si="5"/>
        <v>383.5025292</v>
      </c>
      <c r="P37" s="12">
        <f t="shared" si="6"/>
        <v>84251.76182</v>
      </c>
    </row>
    <row r="38">
      <c r="A38" s="33">
        <v>38534.0</v>
      </c>
      <c r="B38" s="4">
        <v>5.7</v>
      </c>
      <c r="D38" s="4">
        <v>28.0</v>
      </c>
      <c r="E38" s="4">
        <f t="shared" si="7"/>
        <v>122261.316</v>
      </c>
      <c r="F38" s="4">
        <v>791.99</v>
      </c>
      <c r="G38" s="12">
        <f t="shared" si="1"/>
        <v>660.2111063</v>
      </c>
      <c r="H38" s="12">
        <f t="shared" si="2"/>
        <v>131.7788937</v>
      </c>
      <c r="I38" s="12">
        <f t="shared" si="3"/>
        <v>122129.5371</v>
      </c>
      <c r="K38" s="4">
        <v>28.0</v>
      </c>
      <c r="L38" s="12">
        <f t="shared" si="8"/>
        <v>84251.76182</v>
      </c>
      <c r="M38" s="4">
        <v>646.89</v>
      </c>
      <c r="N38" s="12">
        <f t="shared" si="4"/>
        <v>262.2465508</v>
      </c>
      <c r="O38" s="12">
        <f t="shared" si="5"/>
        <v>384.6434492</v>
      </c>
      <c r="P38" s="12">
        <f t="shared" si="6"/>
        <v>83855.52081</v>
      </c>
    </row>
    <row r="39">
      <c r="A39" s="33">
        <v>38565.0</v>
      </c>
      <c r="B39" s="4">
        <v>5.82</v>
      </c>
      <c r="D39" s="4">
        <v>29.0</v>
      </c>
      <c r="E39" s="4">
        <f t="shared" si="7"/>
        <v>122129.5371</v>
      </c>
      <c r="F39" s="4">
        <v>791.99</v>
      </c>
      <c r="G39" s="12">
        <f t="shared" si="1"/>
        <v>659.4995003</v>
      </c>
      <c r="H39" s="12">
        <f t="shared" si="2"/>
        <v>132.4904997</v>
      </c>
      <c r="I39" s="12">
        <f t="shared" si="3"/>
        <v>121997.0466</v>
      </c>
      <c r="K39" s="4">
        <v>29.0</v>
      </c>
      <c r="L39" s="12">
        <f t="shared" si="8"/>
        <v>83855.52081</v>
      </c>
      <c r="M39" s="4">
        <v>646.89</v>
      </c>
      <c r="N39" s="12">
        <f t="shared" si="4"/>
        <v>261.1022365</v>
      </c>
      <c r="O39" s="12">
        <f t="shared" si="5"/>
        <v>385.7877635</v>
      </c>
      <c r="P39" s="12">
        <f t="shared" si="6"/>
        <v>83458.10099</v>
      </c>
    </row>
    <row r="40">
      <c r="A40" s="33">
        <v>38596.0</v>
      </c>
      <c r="B40" s="4">
        <v>5.77</v>
      </c>
      <c r="D40" s="4">
        <v>30.0</v>
      </c>
      <c r="E40" s="4">
        <f t="shared" si="7"/>
        <v>121997.0466</v>
      </c>
      <c r="F40" s="4">
        <v>791.99</v>
      </c>
      <c r="G40" s="12">
        <f t="shared" si="1"/>
        <v>658.7840516</v>
      </c>
      <c r="H40" s="12">
        <f t="shared" si="2"/>
        <v>133.2059484</v>
      </c>
      <c r="I40" s="12">
        <f t="shared" si="3"/>
        <v>121863.8406</v>
      </c>
      <c r="K40" s="4">
        <v>30.0</v>
      </c>
      <c r="L40" s="12">
        <f t="shared" si="8"/>
        <v>83458.10099</v>
      </c>
      <c r="M40" s="4">
        <v>646.89</v>
      </c>
      <c r="N40" s="12">
        <f t="shared" si="4"/>
        <v>259.9545179</v>
      </c>
      <c r="O40" s="12">
        <f t="shared" si="5"/>
        <v>386.9354821</v>
      </c>
      <c r="P40" s="12">
        <f t="shared" si="6"/>
        <v>83059.49884</v>
      </c>
    </row>
    <row r="41">
      <c r="A41" s="33">
        <v>38626.0</v>
      </c>
      <c r="B41" s="4">
        <v>6.07</v>
      </c>
      <c r="D41" s="4">
        <v>31.0</v>
      </c>
      <c r="E41" s="4">
        <f t="shared" si="7"/>
        <v>121863.8406</v>
      </c>
      <c r="F41" s="4">
        <v>791.99</v>
      </c>
      <c r="G41" s="12">
        <f t="shared" si="1"/>
        <v>658.0647395</v>
      </c>
      <c r="H41" s="12">
        <f t="shared" si="2"/>
        <v>133.9252605</v>
      </c>
      <c r="I41" s="12">
        <f t="shared" si="3"/>
        <v>121729.9154</v>
      </c>
      <c r="K41" s="4">
        <v>31.0</v>
      </c>
      <c r="L41" s="12">
        <f t="shared" si="8"/>
        <v>83059.49884</v>
      </c>
      <c r="M41" s="4">
        <v>646.89</v>
      </c>
      <c r="N41" s="12">
        <f t="shared" si="4"/>
        <v>258.8033849</v>
      </c>
      <c r="O41" s="12">
        <f t="shared" si="5"/>
        <v>388.0866151</v>
      </c>
      <c r="P41" s="12">
        <f t="shared" si="6"/>
        <v>82659.71084</v>
      </c>
    </row>
    <row r="42">
      <c r="A42" s="33">
        <v>38657.0</v>
      </c>
      <c r="B42" s="4">
        <v>6.33</v>
      </c>
      <c r="D42" s="4">
        <v>32.0</v>
      </c>
      <c r="E42" s="4">
        <f t="shared" si="7"/>
        <v>121729.9154</v>
      </c>
      <c r="F42" s="4">
        <v>791.99</v>
      </c>
      <c r="G42" s="12">
        <f t="shared" si="1"/>
        <v>657.3415431</v>
      </c>
      <c r="H42" s="12">
        <f t="shared" si="2"/>
        <v>134.6484569</v>
      </c>
      <c r="I42" s="12">
        <f t="shared" si="3"/>
        <v>121595.2669</v>
      </c>
      <c r="K42" s="4">
        <v>32.0</v>
      </c>
      <c r="L42" s="12">
        <f t="shared" si="8"/>
        <v>82659.71084</v>
      </c>
      <c r="M42" s="4">
        <v>646.89</v>
      </c>
      <c r="N42" s="12">
        <f t="shared" si="4"/>
        <v>257.6488272</v>
      </c>
      <c r="O42" s="12">
        <f t="shared" si="5"/>
        <v>389.2411728</v>
      </c>
      <c r="P42" s="12">
        <f t="shared" si="6"/>
        <v>82258.73348</v>
      </c>
    </row>
    <row r="43">
      <c r="A43" s="33">
        <v>38687.0</v>
      </c>
      <c r="B43" s="4">
        <v>6.27</v>
      </c>
      <c r="D43" s="4">
        <v>33.0</v>
      </c>
      <c r="E43" s="4">
        <f t="shared" si="7"/>
        <v>121595.2669</v>
      </c>
      <c r="F43" s="4">
        <v>791.99</v>
      </c>
      <c r="G43" s="12">
        <f t="shared" si="1"/>
        <v>656.6144414</v>
      </c>
      <c r="H43" s="12">
        <f t="shared" si="2"/>
        <v>135.3755586</v>
      </c>
      <c r="I43" s="12">
        <f t="shared" si="3"/>
        <v>121459.8914</v>
      </c>
      <c r="K43" s="4">
        <v>33.0</v>
      </c>
      <c r="L43" s="12">
        <f t="shared" si="8"/>
        <v>82258.73348</v>
      </c>
      <c r="M43" s="4">
        <v>646.89</v>
      </c>
      <c r="N43" s="12">
        <f t="shared" si="4"/>
        <v>256.4908347</v>
      </c>
      <c r="O43" s="12">
        <f t="shared" si="5"/>
        <v>390.3991653</v>
      </c>
      <c r="P43" s="12">
        <f t="shared" si="6"/>
        <v>81856.56322</v>
      </c>
    </row>
    <row r="44">
      <c r="A44" s="33">
        <v>38718.0</v>
      </c>
      <c r="B44" s="4">
        <v>6.15</v>
      </c>
      <c r="D44" s="4">
        <v>34.0</v>
      </c>
      <c r="E44" s="4">
        <f t="shared" si="7"/>
        <v>121459.8914</v>
      </c>
      <c r="F44" s="4">
        <v>791.99</v>
      </c>
      <c r="G44" s="12">
        <f t="shared" si="1"/>
        <v>655.8834134</v>
      </c>
      <c r="H44" s="12">
        <f t="shared" si="2"/>
        <v>136.1065866</v>
      </c>
      <c r="I44" s="12">
        <f t="shared" si="3"/>
        <v>121323.7848</v>
      </c>
      <c r="K44" s="4">
        <v>34.0</v>
      </c>
      <c r="L44" s="12">
        <f t="shared" si="8"/>
        <v>81856.56322</v>
      </c>
      <c r="M44" s="4">
        <v>646.89</v>
      </c>
      <c r="N44" s="12">
        <f t="shared" si="4"/>
        <v>255.3293972</v>
      </c>
      <c r="O44" s="12">
        <f t="shared" si="5"/>
        <v>391.5606028</v>
      </c>
      <c r="P44" s="12">
        <f t="shared" si="6"/>
        <v>81453.19649</v>
      </c>
    </row>
    <row r="45">
      <c r="A45" s="33">
        <v>38749.0</v>
      </c>
      <c r="B45" s="4">
        <v>6.25</v>
      </c>
      <c r="D45" s="4">
        <v>35.0</v>
      </c>
      <c r="E45" s="4">
        <f t="shared" si="7"/>
        <v>121323.7848</v>
      </c>
      <c r="F45" s="4">
        <v>791.99</v>
      </c>
      <c r="G45" s="12">
        <f t="shared" si="1"/>
        <v>655.1484378</v>
      </c>
      <c r="H45" s="12">
        <f t="shared" si="2"/>
        <v>136.8415622</v>
      </c>
      <c r="I45" s="12">
        <f t="shared" si="3"/>
        <v>121186.9432</v>
      </c>
      <c r="K45" s="4">
        <v>35.0</v>
      </c>
      <c r="L45" s="12">
        <f t="shared" si="8"/>
        <v>81453.19649</v>
      </c>
      <c r="M45" s="4">
        <v>646.89</v>
      </c>
      <c r="N45" s="12">
        <f t="shared" si="4"/>
        <v>254.1645044</v>
      </c>
      <c r="O45" s="12">
        <f t="shared" si="5"/>
        <v>392.7254956</v>
      </c>
      <c r="P45" s="12">
        <f t="shared" si="6"/>
        <v>81048.62975</v>
      </c>
    </row>
    <row r="46">
      <c r="A46" s="33">
        <v>38777.0</v>
      </c>
      <c r="B46" s="4">
        <v>6.32</v>
      </c>
      <c r="D46" s="4">
        <v>36.0</v>
      </c>
      <c r="E46" s="4">
        <f t="shared" si="7"/>
        <v>121186.9432</v>
      </c>
      <c r="F46" s="4">
        <v>791.99</v>
      </c>
      <c r="G46" s="12">
        <f t="shared" si="1"/>
        <v>654.4094934</v>
      </c>
      <c r="H46" s="12">
        <f t="shared" si="2"/>
        <v>137.5805066</v>
      </c>
      <c r="I46" s="12">
        <f t="shared" si="3"/>
        <v>121049.3627</v>
      </c>
      <c r="K46" s="4">
        <v>36.0</v>
      </c>
      <c r="L46" s="12">
        <f t="shared" si="8"/>
        <v>81048.62975</v>
      </c>
      <c r="M46" s="4">
        <v>646.89</v>
      </c>
      <c r="N46" s="12">
        <f t="shared" si="4"/>
        <v>252.9961461</v>
      </c>
      <c r="O46" s="12">
        <f t="shared" si="5"/>
        <v>393.8938539</v>
      </c>
      <c r="P46" s="12">
        <f t="shared" si="6"/>
        <v>80642.85943</v>
      </c>
    </row>
    <row r="47">
      <c r="A47" s="33">
        <v>38808.0</v>
      </c>
      <c r="B47" s="4">
        <v>6.51</v>
      </c>
      <c r="D47" s="4">
        <v>37.0</v>
      </c>
      <c r="E47" s="4">
        <f t="shared" si="7"/>
        <v>121049.3627</v>
      </c>
      <c r="F47" s="4">
        <v>791.99</v>
      </c>
      <c r="G47" s="12">
        <f t="shared" si="1"/>
        <v>653.6665586</v>
      </c>
      <c r="H47" s="12">
        <f t="shared" si="2"/>
        <v>138.3234414</v>
      </c>
      <c r="I47" s="12">
        <f t="shared" si="3"/>
        <v>120911.0393</v>
      </c>
      <c r="K47" s="4">
        <v>37.0</v>
      </c>
      <c r="L47" s="12">
        <f t="shared" si="8"/>
        <v>80642.85943</v>
      </c>
      <c r="M47" s="4">
        <v>646.89</v>
      </c>
      <c r="N47" s="12">
        <f t="shared" si="4"/>
        <v>251.8243118</v>
      </c>
      <c r="O47" s="12">
        <f t="shared" si="5"/>
        <v>395.0656882</v>
      </c>
      <c r="P47" s="12">
        <f t="shared" si="6"/>
        <v>80235.88193</v>
      </c>
    </row>
    <row r="48">
      <c r="A48" s="33">
        <v>38838.0</v>
      </c>
      <c r="B48" s="4">
        <v>6.6</v>
      </c>
      <c r="D48" s="4">
        <v>38.0</v>
      </c>
      <c r="E48" s="4">
        <f t="shared" si="7"/>
        <v>120911.0393</v>
      </c>
      <c r="F48" s="4">
        <v>791.99</v>
      </c>
      <c r="G48" s="12">
        <f t="shared" si="1"/>
        <v>652.9196121</v>
      </c>
      <c r="H48" s="12">
        <f t="shared" si="2"/>
        <v>139.0703879</v>
      </c>
      <c r="I48" s="12">
        <f t="shared" si="3"/>
        <v>120771.9689</v>
      </c>
      <c r="K48" s="4">
        <v>38.0</v>
      </c>
      <c r="L48" s="12">
        <f t="shared" si="8"/>
        <v>80235.88193</v>
      </c>
      <c r="M48" s="4">
        <v>646.89</v>
      </c>
      <c r="N48" s="12">
        <f t="shared" si="4"/>
        <v>250.6489914</v>
      </c>
      <c r="O48" s="12">
        <f t="shared" si="5"/>
        <v>396.2410086</v>
      </c>
      <c r="P48" s="12">
        <f t="shared" si="6"/>
        <v>79827.69368</v>
      </c>
    </row>
    <row r="49">
      <c r="A49" s="33">
        <v>38869.0</v>
      </c>
      <c r="B49" s="4">
        <v>6.68</v>
      </c>
      <c r="D49" s="4">
        <v>39.0</v>
      </c>
      <c r="E49" s="4">
        <f t="shared" si="7"/>
        <v>120771.9689</v>
      </c>
      <c r="F49" s="4">
        <v>791.99</v>
      </c>
      <c r="G49" s="12">
        <f t="shared" si="1"/>
        <v>652.168632</v>
      </c>
      <c r="H49" s="12">
        <f t="shared" si="2"/>
        <v>139.821368</v>
      </c>
      <c r="I49" s="12">
        <f t="shared" si="3"/>
        <v>120632.1475</v>
      </c>
      <c r="K49" s="4">
        <v>39.0</v>
      </c>
      <c r="L49" s="12">
        <f t="shared" si="8"/>
        <v>79827.69368</v>
      </c>
      <c r="M49" s="4">
        <v>646.89</v>
      </c>
      <c r="N49" s="12">
        <f t="shared" si="4"/>
        <v>249.4701744</v>
      </c>
      <c r="O49" s="12">
        <f t="shared" si="5"/>
        <v>397.4198256</v>
      </c>
      <c r="P49" s="12">
        <f t="shared" si="6"/>
        <v>79418.29107</v>
      </c>
    </row>
    <row r="50">
      <c r="A50" s="33">
        <v>38899.0</v>
      </c>
      <c r="B50" s="4">
        <v>6.76</v>
      </c>
      <c r="D50" s="4">
        <v>40.0</v>
      </c>
      <c r="E50" s="4">
        <f t="shared" si="7"/>
        <v>120632.1475</v>
      </c>
      <c r="F50" s="4">
        <v>791.99</v>
      </c>
      <c r="G50" s="12">
        <f t="shared" si="1"/>
        <v>651.4135966</v>
      </c>
      <c r="H50" s="12">
        <f t="shared" si="2"/>
        <v>140.5764034</v>
      </c>
      <c r="I50" s="12">
        <f t="shared" si="3"/>
        <v>120491.5711</v>
      </c>
      <c r="K50" s="4">
        <v>40.0</v>
      </c>
      <c r="L50" s="12">
        <f t="shared" si="8"/>
        <v>79418.29107</v>
      </c>
      <c r="M50" s="4">
        <v>646.89</v>
      </c>
      <c r="N50" s="12">
        <f t="shared" si="4"/>
        <v>248.2878504</v>
      </c>
      <c r="O50" s="12">
        <f t="shared" si="5"/>
        <v>398.6021496</v>
      </c>
      <c r="P50" s="12">
        <f t="shared" si="6"/>
        <v>79007.67049</v>
      </c>
    </row>
    <row r="51">
      <c r="A51" s="33">
        <v>38930.0</v>
      </c>
      <c r="B51" s="4">
        <v>6.52</v>
      </c>
      <c r="D51" s="4">
        <v>41.0</v>
      </c>
      <c r="E51" s="4">
        <f t="shared" si="7"/>
        <v>120491.5711</v>
      </c>
      <c r="F51" s="4">
        <v>791.99</v>
      </c>
      <c r="G51" s="12">
        <f t="shared" si="1"/>
        <v>650.654484</v>
      </c>
      <c r="H51" s="12">
        <f t="shared" si="2"/>
        <v>141.335516</v>
      </c>
      <c r="I51" s="12">
        <f t="shared" si="3"/>
        <v>120350.2356</v>
      </c>
      <c r="K51" s="4">
        <v>41.0</v>
      </c>
      <c r="L51" s="12">
        <f t="shared" si="8"/>
        <v>79007.67049</v>
      </c>
      <c r="M51" s="4">
        <v>646.89</v>
      </c>
      <c r="N51" s="12">
        <f t="shared" si="4"/>
        <v>247.102009</v>
      </c>
      <c r="O51" s="12">
        <f t="shared" si="5"/>
        <v>399.787991</v>
      </c>
      <c r="P51" s="12">
        <f t="shared" si="6"/>
        <v>78595.82831</v>
      </c>
    </row>
    <row r="52">
      <c r="A52" s="33">
        <v>38961.0</v>
      </c>
      <c r="B52" s="4">
        <v>6.4</v>
      </c>
      <c r="D52" s="4">
        <v>42.0</v>
      </c>
      <c r="E52" s="4">
        <f t="shared" si="7"/>
        <v>120350.2356</v>
      </c>
      <c r="F52" s="4">
        <v>791.99</v>
      </c>
      <c r="G52" s="12">
        <f t="shared" si="1"/>
        <v>649.8912722</v>
      </c>
      <c r="H52" s="12">
        <f t="shared" si="2"/>
        <v>142.0987278</v>
      </c>
      <c r="I52" s="12">
        <f t="shared" si="3"/>
        <v>120208.1369</v>
      </c>
      <c r="K52" s="4">
        <v>42.0</v>
      </c>
      <c r="L52" s="12">
        <f t="shared" si="8"/>
        <v>78595.82831</v>
      </c>
      <c r="M52" s="4">
        <v>646.89</v>
      </c>
      <c r="N52" s="12">
        <f t="shared" si="4"/>
        <v>245.9126398</v>
      </c>
      <c r="O52" s="12">
        <f t="shared" si="5"/>
        <v>400.9773602</v>
      </c>
      <c r="P52" s="12">
        <f t="shared" si="6"/>
        <v>78182.76089</v>
      </c>
    </row>
    <row r="53">
      <c r="A53" s="33">
        <v>38991.0</v>
      </c>
      <c r="B53" s="4">
        <v>6.36</v>
      </c>
      <c r="D53" s="4">
        <v>43.0</v>
      </c>
      <c r="E53" s="4">
        <f t="shared" si="7"/>
        <v>120208.1369</v>
      </c>
      <c r="F53" s="4">
        <v>791.99</v>
      </c>
      <c r="G53" s="12">
        <f t="shared" si="1"/>
        <v>649.1239391</v>
      </c>
      <c r="H53" s="12">
        <f t="shared" si="2"/>
        <v>142.8660609</v>
      </c>
      <c r="I53" s="12">
        <f t="shared" si="3"/>
        <v>120065.2708</v>
      </c>
      <c r="K53" s="4">
        <v>43.0</v>
      </c>
      <c r="L53" s="12">
        <f t="shared" si="8"/>
        <v>78182.76089</v>
      </c>
      <c r="M53" s="4">
        <v>646.89</v>
      </c>
      <c r="N53" s="12">
        <f t="shared" si="4"/>
        <v>244.7197321</v>
      </c>
      <c r="O53" s="12">
        <f t="shared" si="5"/>
        <v>402.1702679</v>
      </c>
      <c r="P53" s="12">
        <f t="shared" si="6"/>
        <v>77768.46461</v>
      </c>
    </row>
    <row r="54">
      <c r="A54" s="33">
        <v>39022.0</v>
      </c>
      <c r="B54" s="4">
        <v>6.24</v>
      </c>
      <c r="D54" s="4">
        <v>44.0</v>
      </c>
      <c r="E54" s="4">
        <f t="shared" si="7"/>
        <v>120065.2708</v>
      </c>
      <c r="F54" s="4">
        <v>791.99</v>
      </c>
      <c r="G54" s="12">
        <f t="shared" si="1"/>
        <v>648.3524623</v>
      </c>
      <c r="H54" s="12">
        <f t="shared" si="2"/>
        <v>143.6375377</v>
      </c>
      <c r="I54" s="12">
        <f t="shared" si="3"/>
        <v>119921.6333</v>
      </c>
      <c r="K54" s="4">
        <v>44.0</v>
      </c>
      <c r="L54" s="12">
        <f t="shared" si="8"/>
        <v>77768.46461</v>
      </c>
      <c r="M54" s="4">
        <v>646.89</v>
      </c>
      <c r="N54" s="12">
        <f t="shared" si="4"/>
        <v>243.5232756</v>
      </c>
      <c r="O54" s="12">
        <f t="shared" si="5"/>
        <v>403.3667244</v>
      </c>
      <c r="P54" s="12">
        <f t="shared" si="6"/>
        <v>77352.93579</v>
      </c>
    </row>
    <row r="55">
      <c r="A55" s="33">
        <v>39052.0</v>
      </c>
      <c r="B55" s="4">
        <v>6.14</v>
      </c>
      <c r="D55" s="4">
        <v>45.0</v>
      </c>
      <c r="E55" s="4">
        <f t="shared" si="7"/>
        <v>119921.6333</v>
      </c>
      <c r="F55" s="4">
        <v>791.99</v>
      </c>
      <c r="G55" s="12">
        <f t="shared" si="1"/>
        <v>647.5768196</v>
      </c>
      <c r="H55" s="12">
        <f t="shared" si="2"/>
        <v>144.4131804</v>
      </c>
      <c r="I55" s="12">
        <f t="shared" si="3"/>
        <v>119777.2201</v>
      </c>
      <c r="K55" s="4">
        <v>45.0</v>
      </c>
      <c r="L55" s="12">
        <f t="shared" si="8"/>
        <v>77352.93579</v>
      </c>
      <c r="M55" s="4">
        <v>646.89</v>
      </c>
      <c r="N55" s="12">
        <f t="shared" si="4"/>
        <v>242.3232596</v>
      </c>
      <c r="O55" s="12">
        <f t="shared" si="5"/>
        <v>404.5667404</v>
      </c>
      <c r="P55" s="12">
        <f t="shared" si="6"/>
        <v>76936.17077</v>
      </c>
    </row>
    <row r="56">
      <c r="A56" s="33">
        <v>39083.0</v>
      </c>
      <c r="B56" s="4">
        <v>6.22</v>
      </c>
      <c r="D56" s="4">
        <v>46.0</v>
      </c>
      <c r="E56" s="4">
        <f t="shared" si="7"/>
        <v>119777.2201</v>
      </c>
      <c r="F56" s="4">
        <v>791.99</v>
      </c>
      <c r="G56" s="12">
        <f t="shared" si="1"/>
        <v>646.7969885</v>
      </c>
      <c r="H56" s="12">
        <f t="shared" si="2"/>
        <v>145.1930115</v>
      </c>
      <c r="I56" s="12">
        <f t="shared" si="3"/>
        <v>119632.0271</v>
      </c>
      <c r="K56" s="4">
        <v>46.0</v>
      </c>
      <c r="L56" s="12">
        <f t="shared" si="8"/>
        <v>76936.17077</v>
      </c>
      <c r="M56" s="4">
        <v>646.89</v>
      </c>
      <c r="N56" s="12">
        <f t="shared" si="4"/>
        <v>241.1196735</v>
      </c>
      <c r="O56" s="12">
        <f t="shared" si="5"/>
        <v>405.7703265</v>
      </c>
      <c r="P56" s="12">
        <f t="shared" si="6"/>
        <v>76518.16588</v>
      </c>
    </row>
    <row r="57">
      <c r="A57" s="33">
        <v>39114.0</v>
      </c>
      <c r="B57" s="4">
        <v>6.29</v>
      </c>
      <c r="D57" s="4">
        <v>47.0</v>
      </c>
      <c r="E57" s="4">
        <f t="shared" si="7"/>
        <v>119632.0271</v>
      </c>
      <c r="F57" s="4">
        <v>791.99</v>
      </c>
      <c r="G57" s="12">
        <f t="shared" si="1"/>
        <v>646.0129462</v>
      </c>
      <c r="H57" s="12">
        <f t="shared" si="2"/>
        <v>145.9770538</v>
      </c>
      <c r="I57" s="12">
        <f t="shared" si="3"/>
        <v>119486.05</v>
      </c>
      <c r="K57" s="4">
        <v>47.0</v>
      </c>
      <c r="L57" s="12">
        <f t="shared" si="8"/>
        <v>76518.16588</v>
      </c>
      <c r="M57" s="4">
        <v>646.89</v>
      </c>
      <c r="N57" s="12">
        <f t="shared" si="4"/>
        <v>239.9125068</v>
      </c>
      <c r="O57" s="12">
        <f t="shared" si="5"/>
        <v>406.9774932</v>
      </c>
      <c r="P57" s="12">
        <f t="shared" si="6"/>
        <v>76098.91743</v>
      </c>
    </row>
    <row r="58">
      <c r="A58" s="33">
        <v>39142.0</v>
      </c>
      <c r="B58" s="4">
        <v>6.16</v>
      </c>
      <c r="D58" s="4">
        <v>48.0</v>
      </c>
      <c r="E58" s="4">
        <f t="shared" si="7"/>
        <v>119486.05</v>
      </c>
      <c r="F58" s="4">
        <v>791.99</v>
      </c>
      <c r="G58" s="12">
        <f t="shared" si="1"/>
        <v>645.2246701</v>
      </c>
      <c r="H58" s="12">
        <f t="shared" si="2"/>
        <v>146.7653299</v>
      </c>
      <c r="I58" s="12">
        <f t="shared" si="3"/>
        <v>119339.2847</v>
      </c>
      <c r="K58" s="4">
        <v>48.0</v>
      </c>
      <c r="L58" s="12">
        <f t="shared" si="8"/>
        <v>76098.91743</v>
      </c>
      <c r="M58" s="4">
        <v>646.89</v>
      </c>
      <c r="N58" s="12">
        <f t="shared" si="4"/>
        <v>238.7017487</v>
      </c>
      <c r="O58" s="12">
        <f t="shared" si="5"/>
        <v>408.1882513</v>
      </c>
      <c r="P58" s="12">
        <f t="shared" si="6"/>
        <v>75678.42171</v>
      </c>
    </row>
    <row r="59">
      <c r="A59" s="33">
        <v>39173.0</v>
      </c>
      <c r="B59" s="4">
        <v>6.18</v>
      </c>
      <c r="D59" s="4">
        <v>49.0</v>
      </c>
      <c r="E59" s="4">
        <f t="shared" si="7"/>
        <v>119339.2847</v>
      </c>
      <c r="F59" s="4">
        <v>791.99</v>
      </c>
      <c r="G59" s="12">
        <f t="shared" si="1"/>
        <v>644.4321373</v>
      </c>
      <c r="H59" s="12">
        <f t="shared" si="2"/>
        <v>147.5578627</v>
      </c>
      <c r="I59" s="12">
        <f t="shared" si="3"/>
        <v>119191.7268</v>
      </c>
      <c r="K59" s="4">
        <v>49.0</v>
      </c>
      <c r="L59" s="12">
        <f t="shared" si="8"/>
        <v>75678.42171</v>
      </c>
      <c r="M59" s="4">
        <v>646.89</v>
      </c>
      <c r="N59" s="12">
        <f t="shared" si="4"/>
        <v>237.4873887</v>
      </c>
      <c r="O59" s="12">
        <f t="shared" si="5"/>
        <v>409.4026113</v>
      </c>
      <c r="P59" s="12">
        <f t="shared" si="6"/>
        <v>75256.67501</v>
      </c>
    </row>
    <row r="60">
      <c r="A60" s="33">
        <v>39203.0</v>
      </c>
      <c r="B60" s="4">
        <v>6.26</v>
      </c>
      <c r="D60" s="4">
        <v>50.0</v>
      </c>
      <c r="E60" s="4">
        <f t="shared" si="7"/>
        <v>119191.7268</v>
      </c>
      <c r="F60" s="4">
        <v>791.99</v>
      </c>
      <c r="G60" s="12">
        <f t="shared" si="1"/>
        <v>643.6353249</v>
      </c>
      <c r="H60" s="12">
        <f t="shared" si="2"/>
        <v>148.3546751</v>
      </c>
      <c r="I60" s="12">
        <f t="shared" si="3"/>
        <v>119043.3722</v>
      </c>
      <c r="K60" s="4">
        <v>50.0</v>
      </c>
      <c r="L60" s="12">
        <f t="shared" si="8"/>
        <v>75256.67501</v>
      </c>
      <c r="M60" s="4">
        <v>646.89</v>
      </c>
      <c r="N60" s="12">
        <f t="shared" si="4"/>
        <v>236.2694159</v>
      </c>
      <c r="O60" s="12">
        <f t="shared" si="5"/>
        <v>410.6205841</v>
      </c>
      <c r="P60" s="12">
        <f t="shared" si="6"/>
        <v>74833.67362</v>
      </c>
    </row>
    <row r="61">
      <c r="A61" s="33">
        <v>39234.0</v>
      </c>
      <c r="B61" s="4">
        <v>6.66</v>
      </c>
      <c r="D61" s="4">
        <v>51.0</v>
      </c>
      <c r="E61" s="4">
        <f t="shared" si="7"/>
        <v>119043.3722</v>
      </c>
      <c r="F61" s="4">
        <v>791.99</v>
      </c>
      <c r="G61" s="12">
        <f t="shared" si="1"/>
        <v>642.8342096</v>
      </c>
      <c r="H61" s="12">
        <f t="shared" si="2"/>
        <v>149.1557904</v>
      </c>
      <c r="I61" s="12">
        <f t="shared" si="3"/>
        <v>118894.2164</v>
      </c>
      <c r="K61" s="4">
        <v>51.0</v>
      </c>
      <c r="L61" s="12">
        <f t="shared" si="8"/>
        <v>74833.67362</v>
      </c>
      <c r="M61" s="4">
        <v>646.89</v>
      </c>
      <c r="N61" s="12">
        <f t="shared" si="4"/>
        <v>235.0478197</v>
      </c>
      <c r="O61" s="12">
        <f t="shared" si="5"/>
        <v>411.8421803</v>
      </c>
      <c r="P61" s="12">
        <f t="shared" si="6"/>
        <v>74409.4138</v>
      </c>
    </row>
    <row r="62">
      <c r="A62" s="33">
        <v>39264.0</v>
      </c>
      <c r="B62" s="4">
        <v>6.7</v>
      </c>
      <c r="D62" s="4">
        <v>52.0</v>
      </c>
      <c r="E62" s="4">
        <f t="shared" si="7"/>
        <v>118894.2164</v>
      </c>
      <c r="F62" s="4">
        <v>791.99</v>
      </c>
      <c r="G62" s="12">
        <f t="shared" si="1"/>
        <v>642.0287684</v>
      </c>
      <c r="H62" s="12">
        <f t="shared" si="2"/>
        <v>149.9612316</v>
      </c>
      <c r="I62" s="12">
        <f t="shared" si="3"/>
        <v>118744.2551</v>
      </c>
      <c r="K62" s="4">
        <v>52.0</v>
      </c>
      <c r="L62" s="12">
        <f t="shared" si="8"/>
        <v>74409.4138</v>
      </c>
      <c r="M62" s="4">
        <v>646.89</v>
      </c>
      <c r="N62" s="12">
        <f t="shared" si="4"/>
        <v>233.8225892</v>
      </c>
      <c r="O62" s="12">
        <f t="shared" si="5"/>
        <v>413.0674108</v>
      </c>
      <c r="P62" s="12">
        <f t="shared" si="6"/>
        <v>73983.8918</v>
      </c>
    </row>
    <row r="63">
      <c r="A63" s="33">
        <v>39295.0</v>
      </c>
      <c r="B63" s="4">
        <v>6.57</v>
      </c>
      <c r="D63" s="4">
        <v>53.0</v>
      </c>
      <c r="E63" s="4">
        <f t="shared" si="7"/>
        <v>118744.2551</v>
      </c>
      <c r="F63" s="4">
        <v>791.99</v>
      </c>
      <c r="G63" s="12">
        <f t="shared" si="1"/>
        <v>641.2189777</v>
      </c>
      <c r="H63" s="12">
        <f t="shared" si="2"/>
        <v>150.7710223</v>
      </c>
      <c r="I63" s="12">
        <f t="shared" si="3"/>
        <v>118593.4841</v>
      </c>
      <c r="K63" s="4">
        <v>53.0</v>
      </c>
      <c r="L63" s="12">
        <f t="shared" si="8"/>
        <v>73983.8918</v>
      </c>
      <c r="M63" s="4">
        <v>646.89</v>
      </c>
      <c r="N63" s="12">
        <f t="shared" si="4"/>
        <v>232.5937137</v>
      </c>
      <c r="O63" s="12">
        <f t="shared" si="5"/>
        <v>414.2962863</v>
      </c>
      <c r="P63" s="12">
        <f t="shared" si="6"/>
        <v>73557.10388</v>
      </c>
    </row>
    <row r="64">
      <c r="A64" s="33">
        <v>39326.0</v>
      </c>
      <c r="B64" s="4">
        <v>6.38</v>
      </c>
      <c r="D64" s="4">
        <v>54.0</v>
      </c>
      <c r="E64" s="4">
        <f t="shared" si="7"/>
        <v>118593.4841</v>
      </c>
      <c r="F64" s="4">
        <v>791.99</v>
      </c>
      <c r="G64" s="12">
        <f t="shared" si="1"/>
        <v>640.4048142</v>
      </c>
      <c r="H64" s="12">
        <f t="shared" si="2"/>
        <v>151.5851858</v>
      </c>
      <c r="I64" s="12">
        <f t="shared" si="3"/>
        <v>118441.8989</v>
      </c>
      <c r="K64" s="4">
        <v>54.0</v>
      </c>
      <c r="L64" s="12">
        <f t="shared" si="8"/>
        <v>73557.10388</v>
      </c>
      <c r="M64" s="4">
        <v>646.89</v>
      </c>
      <c r="N64" s="12">
        <f t="shared" si="4"/>
        <v>231.3611822</v>
      </c>
      <c r="O64" s="12">
        <f t="shared" si="5"/>
        <v>415.5288178</v>
      </c>
      <c r="P64" s="12">
        <f t="shared" si="6"/>
        <v>73129.04627</v>
      </c>
    </row>
    <row r="65">
      <c r="A65" s="33">
        <v>39356.0</v>
      </c>
      <c r="B65" s="4">
        <v>6.38</v>
      </c>
      <c r="D65" s="4">
        <v>55.0</v>
      </c>
      <c r="E65" s="4">
        <f t="shared" si="7"/>
        <v>118441.8989</v>
      </c>
      <c r="F65" s="4">
        <v>791.99</v>
      </c>
      <c r="G65" s="12">
        <f t="shared" si="1"/>
        <v>639.5862542</v>
      </c>
      <c r="H65" s="12">
        <f t="shared" si="2"/>
        <v>152.4037458</v>
      </c>
      <c r="I65" s="12">
        <f t="shared" si="3"/>
        <v>118289.4952</v>
      </c>
      <c r="K65" s="4">
        <v>55.0</v>
      </c>
      <c r="L65" s="12">
        <f t="shared" si="8"/>
        <v>73129.04627</v>
      </c>
      <c r="M65" s="4">
        <v>646.89</v>
      </c>
      <c r="N65" s="12">
        <f t="shared" si="4"/>
        <v>230.124984</v>
      </c>
      <c r="O65" s="12">
        <f t="shared" si="5"/>
        <v>416.765016</v>
      </c>
      <c r="P65" s="12">
        <f t="shared" si="6"/>
        <v>72699.71518</v>
      </c>
    </row>
    <row r="66">
      <c r="A66" s="33">
        <v>39387.0</v>
      </c>
      <c r="B66" s="4">
        <v>6.21</v>
      </c>
      <c r="D66" s="4">
        <v>56.0</v>
      </c>
      <c r="E66" s="4">
        <f t="shared" si="7"/>
        <v>118289.4952</v>
      </c>
      <c r="F66" s="4">
        <v>791.99</v>
      </c>
      <c r="G66" s="12">
        <f t="shared" si="1"/>
        <v>638.763274</v>
      </c>
      <c r="H66" s="12">
        <f t="shared" si="2"/>
        <v>153.226726</v>
      </c>
      <c r="I66" s="12">
        <f t="shared" si="3"/>
        <v>118136.2685</v>
      </c>
      <c r="K66" s="4">
        <v>56.0</v>
      </c>
      <c r="L66" s="12">
        <f t="shared" si="8"/>
        <v>72699.71518</v>
      </c>
      <c r="M66" s="4">
        <v>646.89</v>
      </c>
      <c r="N66" s="12">
        <f t="shared" si="4"/>
        <v>228.8851081</v>
      </c>
      <c r="O66" s="12">
        <f t="shared" si="5"/>
        <v>418.0048919</v>
      </c>
      <c r="P66" s="12">
        <f t="shared" si="6"/>
        <v>72269.10683</v>
      </c>
    </row>
    <row r="67">
      <c r="A67" s="33">
        <v>39417.0</v>
      </c>
      <c r="B67" s="4">
        <v>6.1</v>
      </c>
      <c r="D67" s="4">
        <v>57.0</v>
      </c>
      <c r="E67" s="4">
        <f t="shared" si="7"/>
        <v>118136.2685</v>
      </c>
      <c r="F67" s="4">
        <v>791.99</v>
      </c>
      <c r="G67" s="12">
        <f t="shared" si="1"/>
        <v>637.9358496</v>
      </c>
      <c r="H67" s="12">
        <f t="shared" si="2"/>
        <v>154.0541504</v>
      </c>
      <c r="I67" s="12">
        <f t="shared" si="3"/>
        <v>117982.2143</v>
      </c>
      <c r="K67" s="4">
        <v>57.0</v>
      </c>
      <c r="L67" s="12">
        <f t="shared" si="8"/>
        <v>72269.10683</v>
      </c>
      <c r="M67" s="4">
        <v>646.89</v>
      </c>
      <c r="N67" s="12">
        <f t="shared" si="4"/>
        <v>227.6415435</v>
      </c>
      <c r="O67" s="12">
        <f t="shared" si="5"/>
        <v>419.2484565</v>
      </c>
      <c r="P67" s="12">
        <f t="shared" si="6"/>
        <v>71837.21742</v>
      </c>
    </row>
    <row r="68">
      <c r="A68" s="33">
        <v>39448.0</v>
      </c>
      <c r="B68" s="4">
        <v>5.76</v>
      </c>
      <c r="D68" s="4">
        <v>58.0</v>
      </c>
      <c r="E68" s="4">
        <f t="shared" si="7"/>
        <v>117982.2143</v>
      </c>
      <c r="F68" s="4">
        <v>791.99</v>
      </c>
      <c r="G68" s="12">
        <f t="shared" si="1"/>
        <v>637.1039572</v>
      </c>
      <c r="H68" s="12">
        <f t="shared" si="2"/>
        <v>154.8860428</v>
      </c>
      <c r="I68" s="12">
        <f t="shared" si="3"/>
        <v>117827.3283</v>
      </c>
      <c r="K68" s="4">
        <v>58.0</v>
      </c>
      <c r="L68" s="12">
        <f t="shared" si="8"/>
        <v>71837.21742</v>
      </c>
      <c r="M68" s="4">
        <v>646.89</v>
      </c>
      <c r="N68" s="12">
        <f t="shared" si="4"/>
        <v>226.3942793</v>
      </c>
      <c r="O68" s="12">
        <f t="shared" si="5"/>
        <v>420.4957207</v>
      </c>
      <c r="P68" s="12">
        <f t="shared" si="6"/>
        <v>71404.04315</v>
      </c>
    </row>
    <row r="69">
      <c r="A69" s="33">
        <v>39479.0</v>
      </c>
      <c r="B69" s="4">
        <v>5.92</v>
      </c>
      <c r="D69" s="4">
        <v>59.0</v>
      </c>
      <c r="E69" s="4">
        <f t="shared" si="7"/>
        <v>117827.3283</v>
      </c>
      <c r="F69" s="4">
        <v>791.99</v>
      </c>
      <c r="G69" s="12">
        <f t="shared" si="1"/>
        <v>636.2675726</v>
      </c>
      <c r="H69" s="12">
        <f t="shared" si="2"/>
        <v>155.7224274</v>
      </c>
      <c r="I69" s="12">
        <f t="shared" si="3"/>
        <v>117671.6058</v>
      </c>
      <c r="K69" s="4">
        <v>59.0</v>
      </c>
      <c r="L69" s="12">
        <f t="shared" si="8"/>
        <v>71404.04315</v>
      </c>
      <c r="M69" s="4">
        <v>646.89</v>
      </c>
      <c r="N69" s="12">
        <f t="shared" si="4"/>
        <v>225.1433046</v>
      </c>
      <c r="O69" s="12">
        <f t="shared" si="5"/>
        <v>421.7466954</v>
      </c>
      <c r="P69" s="12">
        <f t="shared" si="6"/>
        <v>70969.58017</v>
      </c>
    </row>
    <row r="70">
      <c r="A70" s="33">
        <v>39508.0</v>
      </c>
      <c r="B70" s="4">
        <v>5.97</v>
      </c>
      <c r="D70" s="4">
        <v>60.0</v>
      </c>
      <c r="E70" s="4">
        <f t="shared" si="7"/>
        <v>117671.6058</v>
      </c>
      <c r="F70" s="4">
        <v>791.99</v>
      </c>
      <c r="G70" s="12">
        <f t="shared" si="1"/>
        <v>635.4266715</v>
      </c>
      <c r="H70" s="12">
        <f t="shared" si="2"/>
        <v>156.5633285</v>
      </c>
      <c r="I70" s="12">
        <f t="shared" si="3"/>
        <v>117515.0425</v>
      </c>
      <c r="K70" s="4">
        <v>60.0</v>
      </c>
      <c r="L70" s="12">
        <f t="shared" si="8"/>
        <v>70969.58017</v>
      </c>
      <c r="M70" s="4">
        <v>646.89</v>
      </c>
      <c r="N70" s="12">
        <f t="shared" si="4"/>
        <v>223.8886082</v>
      </c>
      <c r="O70" s="12">
        <f t="shared" si="5"/>
        <v>423.0013918</v>
      </c>
      <c r="P70" s="12">
        <f t="shared" si="6"/>
        <v>70533.82467</v>
      </c>
    </row>
    <row r="71">
      <c r="A71" s="33">
        <v>39539.0</v>
      </c>
      <c r="B71" s="4">
        <v>5.92</v>
      </c>
      <c r="D71" s="4">
        <v>61.0</v>
      </c>
      <c r="E71" s="4">
        <f t="shared" si="7"/>
        <v>117515.0425</v>
      </c>
      <c r="F71" s="4">
        <v>791.99</v>
      </c>
      <c r="G71" s="12">
        <f t="shared" si="1"/>
        <v>634.5812295</v>
      </c>
      <c r="H71" s="12">
        <f t="shared" si="2"/>
        <v>157.4087705</v>
      </c>
      <c r="I71" s="12">
        <f t="shared" si="3"/>
        <v>117357.6337</v>
      </c>
      <c r="K71" s="4">
        <v>61.0</v>
      </c>
      <c r="L71" s="12">
        <f t="shared" si="8"/>
        <v>70533.82467</v>
      </c>
      <c r="M71" s="4">
        <v>646.89</v>
      </c>
      <c r="N71" s="12">
        <f t="shared" si="4"/>
        <v>222.630179</v>
      </c>
      <c r="O71" s="12">
        <f t="shared" si="5"/>
        <v>424.259821</v>
      </c>
      <c r="P71" s="12">
        <f t="shared" si="6"/>
        <v>70096.7728</v>
      </c>
    </row>
    <row r="72">
      <c r="A72" s="33">
        <v>39569.0</v>
      </c>
      <c r="B72" s="4">
        <v>6.04</v>
      </c>
      <c r="D72" s="4">
        <v>62.0</v>
      </c>
      <c r="E72" s="4">
        <f t="shared" si="7"/>
        <v>117357.6337</v>
      </c>
      <c r="F72" s="4">
        <v>791.99</v>
      </c>
      <c r="G72" s="12">
        <f t="shared" si="1"/>
        <v>633.7312222</v>
      </c>
      <c r="H72" s="12">
        <f t="shared" si="2"/>
        <v>158.2587778</v>
      </c>
      <c r="I72" s="12">
        <f t="shared" si="3"/>
        <v>117199.375</v>
      </c>
      <c r="K72" s="4">
        <v>62.0</v>
      </c>
      <c r="L72" s="12">
        <f t="shared" si="8"/>
        <v>70096.7728</v>
      </c>
      <c r="M72" s="4">
        <v>646.89</v>
      </c>
      <c r="N72" s="12">
        <f t="shared" si="4"/>
        <v>221.368006</v>
      </c>
      <c r="O72" s="12">
        <f t="shared" si="5"/>
        <v>425.521994</v>
      </c>
      <c r="P72" s="12">
        <f t="shared" si="6"/>
        <v>69658.4207</v>
      </c>
    </row>
    <row r="73">
      <c r="A73" s="33">
        <v>39600.0</v>
      </c>
      <c r="B73" s="4">
        <v>6.32</v>
      </c>
      <c r="D73" s="4">
        <v>63.0</v>
      </c>
      <c r="E73" s="4">
        <f t="shared" si="7"/>
        <v>117199.375</v>
      </c>
      <c r="F73" s="4">
        <v>791.99</v>
      </c>
      <c r="G73" s="12">
        <f t="shared" si="1"/>
        <v>632.8766248</v>
      </c>
      <c r="H73" s="12">
        <f t="shared" si="2"/>
        <v>159.1133752</v>
      </c>
      <c r="I73" s="12">
        <f t="shared" si="3"/>
        <v>117040.2616</v>
      </c>
      <c r="K73" s="4">
        <v>63.0</v>
      </c>
      <c r="L73" s="12">
        <f t="shared" si="8"/>
        <v>69658.4207</v>
      </c>
      <c r="M73" s="4">
        <v>646.89</v>
      </c>
      <c r="N73" s="12">
        <f t="shared" si="4"/>
        <v>220.1020781</v>
      </c>
      <c r="O73" s="12">
        <f t="shared" si="5"/>
        <v>426.7879219</v>
      </c>
      <c r="P73" s="12">
        <f t="shared" si="6"/>
        <v>69218.7645</v>
      </c>
    </row>
    <row r="74">
      <c r="A74" s="33">
        <v>39630.0</v>
      </c>
      <c r="B74" s="4">
        <v>6.43</v>
      </c>
      <c r="D74" s="4">
        <v>64.0</v>
      </c>
      <c r="E74" s="4">
        <f t="shared" si="7"/>
        <v>117040.2616</v>
      </c>
      <c r="F74" s="4">
        <v>791.99</v>
      </c>
      <c r="G74" s="12">
        <f t="shared" si="1"/>
        <v>632.0174125</v>
      </c>
      <c r="H74" s="12">
        <f t="shared" si="2"/>
        <v>159.9725875</v>
      </c>
      <c r="I74" s="12">
        <f t="shared" si="3"/>
        <v>116880.289</v>
      </c>
      <c r="K74" s="4">
        <v>64.0</v>
      </c>
      <c r="L74" s="12">
        <f t="shared" si="8"/>
        <v>69218.7645</v>
      </c>
      <c r="M74" s="4">
        <v>646.89</v>
      </c>
      <c r="N74" s="12">
        <f t="shared" si="4"/>
        <v>218.832384</v>
      </c>
      <c r="O74" s="12">
        <f t="shared" si="5"/>
        <v>428.057616</v>
      </c>
      <c r="P74" s="12">
        <f t="shared" si="6"/>
        <v>68777.80033</v>
      </c>
    </row>
    <row r="75">
      <c r="A75" s="33">
        <v>39661.0</v>
      </c>
      <c r="B75" s="4">
        <v>6.48</v>
      </c>
      <c r="D75" s="4">
        <v>65.0</v>
      </c>
      <c r="E75" s="4">
        <f t="shared" si="7"/>
        <v>116880.289</v>
      </c>
      <c r="F75" s="4">
        <v>791.99</v>
      </c>
      <c r="G75" s="12">
        <f t="shared" si="1"/>
        <v>631.1535606</v>
      </c>
      <c r="H75" s="12">
        <f t="shared" si="2"/>
        <v>160.8364394</v>
      </c>
      <c r="I75" s="12">
        <f t="shared" si="3"/>
        <v>116719.4526</v>
      </c>
      <c r="K75" s="4">
        <v>65.0</v>
      </c>
      <c r="L75" s="12">
        <f t="shared" si="8"/>
        <v>68777.80033</v>
      </c>
      <c r="M75" s="4">
        <v>646.89</v>
      </c>
      <c r="N75" s="12">
        <f t="shared" si="4"/>
        <v>217.5589126</v>
      </c>
      <c r="O75" s="12">
        <f t="shared" si="5"/>
        <v>429.3310874</v>
      </c>
      <c r="P75" s="12">
        <f t="shared" si="6"/>
        <v>68335.52428</v>
      </c>
    </row>
    <row r="76">
      <c r="A76" s="33">
        <v>39692.0</v>
      </c>
      <c r="B76" s="4">
        <v>6.04</v>
      </c>
      <c r="D76" s="4">
        <v>66.0</v>
      </c>
      <c r="E76" s="4">
        <f t="shared" si="7"/>
        <v>116719.4526</v>
      </c>
      <c r="F76" s="4">
        <v>791.99</v>
      </c>
      <c r="G76" s="12">
        <f t="shared" si="1"/>
        <v>630.2850438</v>
      </c>
      <c r="H76" s="12">
        <f t="shared" si="2"/>
        <v>161.7049562</v>
      </c>
      <c r="I76" s="12">
        <f t="shared" si="3"/>
        <v>116557.7476</v>
      </c>
      <c r="K76" s="4">
        <v>66.0</v>
      </c>
      <c r="L76" s="12">
        <f t="shared" si="8"/>
        <v>68335.52428</v>
      </c>
      <c r="M76" s="4">
        <v>646.89</v>
      </c>
      <c r="N76" s="12">
        <f t="shared" si="4"/>
        <v>216.2816527</v>
      </c>
      <c r="O76" s="12">
        <f t="shared" si="5"/>
        <v>430.6083473</v>
      </c>
      <c r="P76" s="12">
        <f t="shared" si="6"/>
        <v>67891.93247</v>
      </c>
    </row>
    <row r="77">
      <c r="A77" s="33">
        <v>39722.0</v>
      </c>
      <c r="B77" s="4">
        <v>6.2</v>
      </c>
      <c r="D77" s="4">
        <v>67.0</v>
      </c>
      <c r="E77" s="4">
        <f t="shared" si="7"/>
        <v>116557.7476</v>
      </c>
      <c r="F77" s="4">
        <v>791.99</v>
      </c>
      <c r="G77" s="12">
        <f t="shared" si="1"/>
        <v>629.411837</v>
      </c>
      <c r="H77" s="12">
        <f t="shared" si="2"/>
        <v>162.578163</v>
      </c>
      <c r="I77" s="12">
        <f t="shared" si="3"/>
        <v>116395.1694</v>
      </c>
      <c r="K77" s="4">
        <v>67.0</v>
      </c>
      <c r="L77" s="12">
        <f t="shared" si="8"/>
        <v>67891.93247</v>
      </c>
      <c r="M77" s="4">
        <v>646.89</v>
      </c>
      <c r="N77" s="12">
        <f t="shared" si="4"/>
        <v>215.0005928</v>
      </c>
      <c r="O77" s="12">
        <f t="shared" si="5"/>
        <v>431.8894072</v>
      </c>
      <c r="P77" s="12">
        <f t="shared" si="6"/>
        <v>67447.02097</v>
      </c>
    </row>
    <row r="78">
      <c r="A78" s="33">
        <v>39753.0</v>
      </c>
      <c r="B78" s="4">
        <v>6.09</v>
      </c>
      <c r="D78" s="4">
        <v>68.0</v>
      </c>
      <c r="E78" s="4">
        <f t="shared" si="7"/>
        <v>116395.1694</v>
      </c>
      <c r="F78" s="4">
        <v>791.99</v>
      </c>
      <c r="G78" s="12">
        <f t="shared" si="1"/>
        <v>628.5339149</v>
      </c>
      <c r="H78" s="12">
        <f t="shared" si="2"/>
        <v>163.4560851</v>
      </c>
      <c r="I78" s="12">
        <f t="shared" si="3"/>
        <v>116231.7133</v>
      </c>
      <c r="K78" s="4">
        <v>68.0</v>
      </c>
      <c r="L78" s="12">
        <f t="shared" si="8"/>
        <v>67447.02097</v>
      </c>
      <c r="M78" s="4">
        <v>646.89</v>
      </c>
      <c r="N78" s="12">
        <f t="shared" si="4"/>
        <v>213.7157218</v>
      </c>
      <c r="O78" s="12">
        <f t="shared" si="5"/>
        <v>433.1742782</v>
      </c>
      <c r="P78" s="12">
        <f t="shared" si="6"/>
        <v>67000.78586</v>
      </c>
    </row>
    <row r="79">
      <c r="A79" s="33">
        <v>39783.0</v>
      </c>
      <c r="B79" s="4">
        <v>5.33</v>
      </c>
      <c r="D79" s="4">
        <v>69.0</v>
      </c>
      <c r="E79" s="4">
        <f t="shared" si="7"/>
        <v>116231.7133</v>
      </c>
      <c r="F79" s="4">
        <v>791.99</v>
      </c>
      <c r="G79" s="12">
        <f t="shared" si="1"/>
        <v>627.6512521</v>
      </c>
      <c r="H79" s="12">
        <f t="shared" si="2"/>
        <v>164.3387479</v>
      </c>
      <c r="I79" s="12">
        <f t="shared" si="3"/>
        <v>116067.3746</v>
      </c>
      <c r="K79" s="4">
        <v>69.0</v>
      </c>
      <c r="L79" s="12">
        <f t="shared" si="8"/>
        <v>67000.78586</v>
      </c>
      <c r="M79" s="4">
        <v>646.89</v>
      </c>
      <c r="N79" s="12">
        <f t="shared" si="4"/>
        <v>212.4270284</v>
      </c>
      <c r="O79" s="12">
        <f t="shared" si="5"/>
        <v>434.4629716</v>
      </c>
      <c r="P79" s="12">
        <f t="shared" si="6"/>
        <v>66553.22319</v>
      </c>
    </row>
    <row r="80">
      <c r="A80" s="33">
        <v>39814.0</v>
      </c>
      <c r="B80" s="4">
        <v>5.06</v>
      </c>
      <c r="D80" s="4">
        <v>70.0</v>
      </c>
      <c r="E80" s="4">
        <f t="shared" si="7"/>
        <v>116067.3746</v>
      </c>
      <c r="F80" s="4">
        <v>791.99</v>
      </c>
      <c r="G80" s="12">
        <f t="shared" si="1"/>
        <v>626.7638228</v>
      </c>
      <c r="H80" s="12">
        <f t="shared" si="2"/>
        <v>165.2261772</v>
      </c>
      <c r="I80" s="12">
        <f t="shared" si="3"/>
        <v>115902.1484</v>
      </c>
      <c r="K80" s="4">
        <v>70.0</v>
      </c>
      <c r="L80" s="12">
        <f t="shared" si="8"/>
        <v>66553.22319</v>
      </c>
      <c r="M80" s="4">
        <v>646.89</v>
      </c>
      <c r="N80" s="12">
        <f t="shared" si="4"/>
        <v>211.134501</v>
      </c>
      <c r="O80" s="12">
        <f t="shared" si="5"/>
        <v>435.755499</v>
      </c>
      <c r="P80" s="12">
        <f t="shared" si="6"/>
        <v>66104.32903</v>
      </c>
    </row>
    <row r="81">
      <c r="A81" s="33">
        <v>39845.0</v>
      </c>
      <c r="B81" s="4">
        <v>5.13</v>
      </c>
      <c r="D81" s="4">
        <v>71.0</v>
      </c>
      <c r="E81" s="4">
        <f t="shared" si="7"/>
        <v>115902.1484</v>
      </c>
      <c r="F81" s="4">
        <v>791.99</v>
      </c>
      <c r="G81" s="12">
        <f t="shared" si="1"/>
        <v>625.8716015</v>
      </c>
      <c r="H81" s="12">
        <f t="shared" si="2"/>
        <v>166.1183985</v>
      </c>
      <c r="I81" s="12">
        <f t="shared" si="3"/>
        <v>115736.03</v>
      </c>
      <c r="K81" s="4">
        <v>71.0</v>
      </c>
      <c r="L81" s="12">
        <f t="shared" si="8"/>
        <v>66104.32903</v>
      </c>
      <c r="M81" s="4">
        <v>646.89</v>
      </c>
      <c r="N81" s="12">
        <f t="shared" si="4"/>
        <v>209.8381284</v>
      </c>
      <c r="O81" s="12">
        <f t="shared" si="5"/>
        <v>437.0518716</v>
      </c>
      <c r="P81" s="12">
        <f t="shared" si="6"/>
        <v>65654.09941</v>
      </c>
    </row>
    <row r="82">
      <c r="A82" s="33">
        <v>39873.0</v>
      </c>
      <c r="B82" s="4">
        <v>5.0</v>
      </c>
      <c r="D82" s="4">
        <v>72.0</v>
      </c>
      <c r="E82" s="4">
        <f t="shared" si="7"/>
        <v>115736.03</v>
      </c>
      <c r="F82" s="4">
        <v>791.99</v>
      </c>
      <c r="G82" s="12">
        <f t="shared" si="1"/>
        <v>624.9745621</v>
      </c>
      <c r="H82" s="12">
        <f t="shared" si="2"/>
        <v>167.0154379</v>
      </c>
      <c r="I82" s="12">
        <f t="shared" si="3"/>
        <v>115569.0146</v>
      </c>
      <c r="K82" s="4">
        <v>72.0</v>
      </c>
      <c r="L82" s="12">
        <f t="shared" si="8"/>
        <v>65654.09941</v>
      </c>
      <c r="M82" s="4">
        <v>646.89</v>
      </c>
      <c r="N82" s="12">
        <f t="shared" si="4"/>
        <v>208.5378991</v>
      </c>
      <c r="O82" s="12">
        <f t="shared" si="5"/>
        <v>438.3521009</v>
      </c>
      <c r="P82" s="12">
        <f t="shared" si="6"/>
        <v>65202.53036</v>
      </c>
    </row>
    <row r="83">
      <c r="A83" s="33">
        <v>39904.0</v>
      </c>
      <c r="B83" s="4">
        <v>4.81</v>
      </c>
      <c r="D83" s="4">
        <v>73.0</v>
      </c>
      <c r="E83" s="4">
        <f t="shared" si="7"/>
        <v>115569.0146</v>
      </c>
      <c r="F83" s="4">
        <v>791.99</v>
      </c>
      <c r="G83" s="12">
        <f t="shared" si="1"/>
        <v>624.0726788</v>
      </c>
      <c r="H83" s="12">
        <f t="shared" si="2"/>
        <v>167.9173212</v>
      </c>
      <c r="I83" s="12">
        <f t="shared" si="3"/>
        <v>115401.0973</v>
      </c>
      <c r="K83" s="4">
        <v>73.0</v>
      </c>
      <c r="L83" s="12">
        <f t="shared" si="8"/>
        <v>65202.53036</v>
      </c>
      <c r="M83" s="4">
        <v>646.89</v>
      </c>
      <c r="N83" s="12">
        <f t="shared" si="4"/>
        <v>207.2338016</v>
      </c>
      <c r="O83" s="12">
        <f t="shared" si="5"/>
        <v>439.6561984</v>
      </c>
      <c r="P83" s="12">
        <f t="shared" si="6"/>
        <v>64749.61788</v>
      </c>
    </row>
    <row r="84">
      <c r="A84" s="33">
        <v>39934.0</v>
      </c>
      <c r="B84" s="4">
        <v>4.86</v>
      </c>
      <c r="D84" s="4">
        <v>74.0</v>
      </c>
      <c r="E84" s="4">
        <f t="shared" si="7"/>
        <v>115401.0973</v>
      </c>
      <c r="F84" s="4">
        <v>791.99</v>
      </c>
      <c r="G84" s="12">
        <f t="shared" si="1"/>
        <v>623.1659252</v>
      </c>
      <c r="H84" s="12">
        <f t="shared" si="2"/>
        <v>168.8240748</v>
      </c>
      <c r="I84" s="12">
        <f t="shared" si="3"/>
        <v>115232.2732</v>
      </c>
      <c r="K84" s="4">
        <v>74.0</v>
      </c>
      <c r="L84" s="12">
        <f t="shared" si="8"/>
        <v>64749.61788</v>
      </c>
      <c r="M84" s="4">
        <v>646.89</v>
      </c>
      <c r="N84" s="12">
        <f t="shared" si="4"/>
        <v>205.9258244</v>
      </c>
      <c r="O84" s="12">
        <f t="shared" si="5"/>
        <v>440.9641756</v>
      </c>
      <c r="P84" s="12">
        <f t="shared" si="6"/>
        <v>64295.358</v>
      </c>
    </row>
    <row r="85">
      <c r="A85" s="33">
        <v>39965.0</v>
      </c>
      <c r="B85" s="4">
        <v>5.42</v>
      </c>
      <c r="D85" s="4">
        <v>75.0</v>
      </c>
      <c r="E85" s="4">
        <f t="shared" si="7"/>
        <v>115232.2732</v>
      </c>
      <c r="F85" s="4">
        <v>791.99</v>
      </c>
      <c r="G85" s="12">
        <f t="shared" si="1"/>
        <v>622.2542752</v>
      </c>
      <c r="H85" s="12">
        <f t="shared" si="2"/>
        <v>169.7357248</v>
      </c>
      <c r="I85" s="12">
        <f t="shared" si="3"/>
        <v>115062.5375</v>
      </c>
      <c r="K85" s="4">
        <v>75.0</v>
      </c>
      <c r="L85" s="12">
        <f t="shared" si="8"/>
        <v>64295.358</v>
      </c>
      <c r="M85" s="4">
        <v>646.89</v>
      </c>
      <c r="N85" s="12">
        <f t="shared" si="4"/>
        <v>204.613956</v>
      </c>
      <c r="O85" s="12">
        <f t="shared" si="5"/>
        <v>442.276044</v>
      </c>
      <c r="P85" s="12">
        <f t="shared" si="6"/>
        <v>63839.74669</v>
      </c>
    </row>
    <row r="86">
      <c r="A86" s="33">
        <v>39995.0</v>
      </c>
      <c r="B86" s="4">
        <v>5.22</v>
      </c>
      <c r="D86" s="4">
        <v>76.0</v>
      </c>
      <c r="E86" s="4">
        <f t="shared" si="7"/>
        <v>115062.5375</v>
      </c>
      <c r="F86" s="4">
        <v>791.99</v>
      </c>
      <c r="G86" s="12">
        <f t="shared" si="1"/>
        <v>621.3377023</v>
      </c>
      <c r="H86" s="12">
        <f t="shared" si="2"/>
        <v>170.6522977</v>
      </c>
      <c r="I86" s="12">
        <f t="shared" si="3"/>
        <v>114891.8852</v>
      </c>
      <c r="K86" s="4">
        <v>76.0</v>
      </c>
      <c r="L86" s="12">
        <f t="shared" si="8"/>
        <v>63839.74669</v>
      </c>
      <c r="M86" s="4">
        <v>646.89</v>
      </c>
      <c r="N86" s="12">
        <f t="shared" si="4"/>
        <v>203.2981847</v>
      </c>
      <c r="O86" s="12">
        <f t="shared" si="5"/>
        <v>443.5918153</v>
      </c>
      <c r="P86" s="12">
        <f t="shared" si="6"/>
        <v>63382.77993</v>
      </c>
    </row>
    <row r="87">
      <c r="A87" s="33">
        <v>40026.0</v>
      </c>
      <c r="B87" s="4">
        <v>5.19</v>
      </c>
      <c r="D87" s="4">
        <v>77.0</v>
      </c>
      <c r="E87" s="4">
        <f t="shared" si="7"/>
        <v>114891.8852</v>
      </c>
      <c r="F87" s="4">
        <v>791.99</v>
      </c>
      <c r="G87" s="12">
        <f t="shared" si="1"/>
        <v>620.4161799</v>
      </c>
      <c r="H87" s="12">
        <f t="shared" si="2"/>
        <v>171.5738201</v>
      </c>
      <c r="I87" s="12">
        <f t="shared" si="3"/>
        <v>114720.3113</v>
      </c>
      <c r="K87" s="4">
        <v>77.0</v>
      </c>
      <c r="L87" s="12">
        <f t="shared" si="8"/>
        <v>63382.77993</v>
      </c>
      <c r="M87" s="4">
        <v>646.89</v>
      </c>
      <c r="N87" s="12">
        <f t="shared" si="4"/>
        <v>201.9784991</v>
      </c>
      <c r="O87" s="12">
        <f t="shared" si="5"/>
        <v>444.9115009</v>
      </c>
      <c r="P87" s="12">
        <f t="shared" si="6"/>
        <v>62924.4537</v>
      </c>
    </row>
    <row r="88">
      <c r="A88" s="33">
        <v>40057.0</v>
      </c>
      <c r="B88" s="4">
        <v>5.06</v>
      </c>
      <c r="D88" s="4">
        <v>78.0</v>
      </c>
      <c r="E88" s="4">
        <f t="shared" si="7"/>
        <v>114720.3113</v>
      </c>
      <c r="F88" s="4">
        <v>791.99</v>
      </c>
      <c r="G88" s="12">
        <f t="shared" si="1"/>
        <v>619.4896813</v>
      </c>
      <c r="H88" s="12">
        <f t="shared" si="2"/>
        <v>172.5003187</v>
      </c>
      <c r="I88" s="12">
        <f t="shared" si="3"/>
        <v>114547.811</v>
      </c>
      <c r="K88" s="4">
        <v>78.0</v>
      </c>
      <c r="L88" s="12">
        <f t="shared" si="8"/>
        <v>62924.4537</v>
      </c>
      <c r="M88" s="4">
        <v>646.89</v>
      </c>
      <c r="N88" s="12">
        <f t="shared" si="4"/>
        <v>200.6548874</v>
      </c>
      <c r="O88" s="12">
        <f t="shared" si="5"/>
        <v>446.2351126</v>
      </c>
      <c r="P88" s="12">
        <f t="shared" si="6"/>
        <v>62464.76395</v>
      </c>
    </row>
    <row r="89">
      <c r="A89" s="33">
        <v>40087.0</v>
      </c>
      <c r="B89" s="4">
        <v>4.95</v>
      </c>
      <c r="D89" s="4">
        <v>79.0</v>
      </c>
      <c r="E89" s="4">
        <f t="shared" si="7"/>
        <v>114547.811</v>
      </c>
      <c r="F89" s="4">
        <v>791.99</v>
      </c>
      <c r="G89" s="12">
        <f t="shared" si="1"/>
        <v>618.5581796</v>
      </c>
      <c r="H89" s="12">
        <f t="shared" si="2"/>
        <v>173.4318204</v>
      </c>
      <c r="I89" s="12">
        <f t="shared" si="3"/>
        <v>114374.3792</v>
      </c>
      <c r="K89" s="4">
        <v>79.0</v>
      </c>
      <c r="L89" s="12">
        <f t="shared" si="8"/>
        <v>62464.76395</v>
      </c>
      <c r="M89" s="4">
        <v>646.89</v>
      </c>
      <c r="N89" s="12">
        <f t="shared" si="4"/>
        <v>199.3273379</v>
      </c>
      <c r="O89" s="12">
        <f t="shared" si="5"/>
        <v>447.5626621</v>
      </c>
      <c r="P89" s="12">
        <f t="shared" si="6"/>
        <v>62003.70663</v>
      </c>
    </row>
    <row r="90">
      <c r="A90" s="33">
        <v>40118.0</v>
      </c>
      <c r="B90" s="4">
        <v>4.88</v>
      </c>
      <c r="D90" s="4">
        <v>80.0</v>
      </c>
      <c r="E90" s="4">
        <f t="shared" si="7"/>
        <v>114374.3792</v>
      </c>
      <c r="F90" s="4">
        <v>791.99</v>
      </c>
      <c r="G90" s="12">
        <f t="shared" si="1"/>
        <v>617.6216477</v>
      </c>
      <c r="H90" s="12">
        <f t="shared" si="2"/>
        <v>174.3683523</v>
      </c>
      <c r="I90" s="12">
        <f t="shared" si="3"/>
        <v>114200.0109</v>
      </c>
      <c r="K90" s="4">
        <v>80.0</v>
      </c>
      <c r="L90" s="12">
        <f t="shared" si="8"/>
        <v>62003.70663</v>
      </c>
      <c r="M90" s="4">
        <v>646.89</v>
      </c>
      <c r="N90" s="12">
        <f t="shared" si="4"/>
        <v>197.995839</v>
      </c>
      <c r="O90" s="12">
        <f t="shared" si="5"/>
        <v>448.894161</v>
      </c>
      <c r="P90" s="12">
        <f t="shared" si="6"/>
        <v>61541.27765</v>
      </c>
    </row>
    <row r="91">
      <c r="A91" s="33">
        <v>40148.0</v>
      </c>
      <c r="B91" s="4">
        <v>4.93</v>
      </c>
      <c r="D91" s="4">
        <v>81.0</v>
      </c>
      <c r="E91" s="4">
        <f t="shared" si="7"/>
        <v>114200.0109</v>
      </c>
      <c r="F91" s="4">
        <v>791.99</v>
      </c>
      <c r="G91" s="12">
        <f t="shared" si="1"/>
        <v>616.6800586</v>
      </c>
      <c r="H91" s="12">
        <f t="shared" si="2"/>
        <v>175.3099414</v>
      </c>
      <c r="I91" s="12">
        <f t="shared" si="3"/>
        <v>114024.7009</v>
      </c>
      <c r="K91" s="4">
        <v>81.0</v>
      </c>
      <c r="L91" s="12">
        <f t="shared" si="8"/>
        <v>61541.27765</v>
      </c>
      <c r="M91" s="4">
        <v>646.89</v>
      </c>
      <c r="N91" s="12">
        <f t="shared" si="4"/>
        <v>196.6603789</v>
      </c>
      <c r="O91" s="12">
        <f t="shared" si="5"/>
        <v>450.2296211</v>
      </c>
      <c r="P91" s="12">
        <f t="shared" si="6"/>
        <v>61077.47296</v>
      </c>
    </row>
    <row r="92">
      <c r="A92" s="33">
        <v>40179.0</v>
      </c>
      <c r="B92" s="4">
        <v>5.03</v>
      </c>
      <c r="D92" s="4">
        <v>82.0</v>
      </c>
      <c r="E92" s="4">
        <f t="shared" si="7"/>
        <v>114024.7009</v>
      </c>
      <c r="F92" s="4">
        <v>791.99</v>
      </c>
      <c r="G92" s="12">
        <f t="shared" si="1"/>
        <v>615.7333849</v>
      </c>
      <c r="H92" s="12">
        <f t="shared" si="2"/>
        <v>176.2566151</v>
      </c>
      <c r="I92" s="12">
        <f t="shared" si="3"/>
        <v>113848.4443</v>
      </c>
      <c r="K92" s="4">
        <v>82.0</v>
      </c>
      <c r="L92" s="12">
        <f t="shared" si="8"/>
        <v>61077.47296</v>
      </c>
      <c r="M92" s="4">
        <v>646.89</v>
      </c>
      <c r="N92" s="12">
        <f t="shared" si="4"/>
        <v>195.3209457</v>
      </c>
      <c r="O92" s="12">
        <f t="shared" si="5"/>
        <v>451.5690543</v>
      </c>
      <c r="P92" s="12">
        <f t="shared" si="6"/>
        <v>60612.28844</v>
      </c>
    </row>
    <row r="93">
      <c r="A93" s="33">
        <v>40210.0</v>
      </c>
      <c r="B93" s="4">
        <v>4.99</v>
      </c>
      <c r="D93" s="4">
        <v>83.0</v>
      </c>
      <c r="E93" s="4">
        <f t="shared" si="7"/>
        <v>113848.4443</v>
      </c>
      <c r="F93" s="4">
        <v>791.99</v>
      </c>
      <c r="G93" s="12">
        <f t="shared" si="1"/>
        <v>614.7815992</v>
      </c>
      <c r="H93" s="12">
        <f t="shared" si="2"/>
        <v>177.2084008</v>
      </c>
      <c r="I93" s="12">
        <f t="shared" si="3"/>
        <v>113671.2359</v>
      </c>
      <c r="K93" s="4">
        <v>83.0</v>
      </c>
      <c r="L93" s="12">
        <f t="shared" si="8"/>
        <v>60612.28844</v>
      </c>
      <c r="M93" s="4">
        <v>646.89</v>
      </c>
      <c r="N93" s="12">
        <f t="shared" si="4"/>
        <v>193.9775278</v>
      </c>
      <c r="O93" s="12">
        <f t="shared" si="5"/>
        <v>452.9124722</v>
      </c>
      <c r="P93" s="12">
        <f t="shared" si="6"/>
        <v>60145.72</v>
      </c>
    </row>
    <row r="94">
      <c r="A94" s="33">
        <v>40238.0</v>
      </c>
      <c r="B94" s="4">
        <v>4.97</v>
      </c>
      <c r="D94" s="4">
        <v>84.0</v>
      </c>
      <c r="E94" s="4">
        <f t="shared" si="7"/>
        <v>113671.2359</v>
      </c>
      <c r="F94" s="4">
        <v>791.99</v>
      </c>
      <c r="G94" s="12">
        <f t="shared" si="1"/>
        <v>613.8246739</v>
      </c>
      <c r="H94" s="12">
        <f t="shared" si="2"/>
        <v>178.1653261</v>
      </c>
      <c r="I94" s="12">
        <f t="shared" si="3"/>
        <v>113493.0706</v>
      </c>
      <c r="K94" s="4">
        <v>84.0</v>
      </c>
      <c r="L94" s="12">
        <f t="shared" si="8"/>
        <v>60145.72</v>
      </c>
      <c r="M94" s="4">
        <v>646.89</v>
      </c>
      <c r="N94" s="12">
        <f t="shared" si="4"/>
        <v>192.6301132</v>
      </c>
      <c r="O94" s="12">
        <f t="shared" si="5"/>
        <v>454.2598868</v>
      </c>
      <c r="P94" s="12">
        <f t="shared" si="6"/>
        <v>59677.76351</v>
      </c>
    </row>
    <row r="95">
      <c r="A95" s="33">
        <v>40269.0</v>
      </c>
      <c r="B95" s="4">
        <v>5.1</v>
      </c>
      <c r="D95" s="4">
        <v>85.0</v>
      </c>
      <c r="E95" s="4">
        <f t="shared" si="7"/>
        <v>113493.0706</v>
      </c>
      <c r="F95" s="4">
        <v>791.99</v>
      </c>
      <c r="G95" s="12">
        <f t="shared" si="1"/>
        <v>612.8625811</v>
      </c>
      <c r="H95" s="12">
        <f t="shared" si="2"/>
        <v>179.1274189</v>
      </c>
      <c r="I95" s="12">
        <f t="shared" si="3"/>
        <v>113313.9432</v>
      </c>
      <c r="K95" s="4">
        <v>85.0</v>
      </c>
      <c r="L95" s="12">
        <f t="shared" si="8"/>
        <v>59677.76351</v>
      </c>
      <c r="M95" s="4">
        <v>646.89</v>
      </c>
      <c r="N95" s="12">
        <f t="shared" si="4"/>
        <v>191.27869</v>
      </c>
      <c r="O95" s="12">
        <f t="shared" si="5"/>
        <v>455.61131</v>
      </c>
      <c r="P95" s="12">
        <f t="shared" si="6"/>
        <v>59208.41486</v>
      </c>
    </row>
    <row r="96">
      <c r="A96" s="33">
        <v>40299.0</v>
      </c>
      <c r="B96" s="4">
        <v>4.89</v>
      </c>
      <c r="D96" s="4">
        <v>86.0</v>
      </c>
      <c r="E96" s="4">
        <f t="shared" si="7"/>
        <v>113313.9432</v>
      </c>
      <c r="F96" s="4">
        <v>791.99</v>
      </c>
      <c r="G96" s="12">
        <f t="shared" si="1"/>
        <v>611.895293</v>
      </c>
      <c r="H96" s="12">
        <f t="shared" si="2"/>
        <v>180.094707</v>
      </c>
      <c r="I96" s="12">
        <f t="shared" si="3"/>
        <v>113133.8484</v>
      </c>
      <c r="K96" s="4">
        <v>86.0</v>
      </c>
      <c r="L96" s="12">
        <f t="shared" si="8"/>
        <v>59208.41486</v>
      </c>
      <c r="M96" s="4">
        <v>646.89</v>
      </c>
      <c r="N96" s="12">
        <f t="shared" si="4"/>
        <v>189.9232464</v>
      </c>
      <c r="O96" s="12">
        <f t="shared" si="5"/>
        <v>456.9667536</v>
      </c>
      <c r="P96" s="12">
        <f t="shared" si="6"/>
        <v>58737.66989</v>
      </c>
    </row>
    <row r="97">
      <c r="A97" s="33">
        <v>40330.0</v>
      </c>
      <c r="B97" s="4">
        <v>4.74</v>
      </c>
      <c r="D97" s="4">
        <v>87.0</v>
      </c>
      <c r="E97" s="4">
        <f t="shared" si="7"/>
        <v>113133.8484</v>
      </c>
      <c r="F97" s="4">
        <v>791.99</v>
      </c>
      <c r="G97" s="12">
        <f t="shared" si="1"/>
        <v>610.9227816</v>
      </c>
      <c r="H97" s="12">
        <f t="shared" si="2"/>
        <v>181.0672184</v>
      </c>
      <c r="I97" s="12">
        <f t="shared" si="3"/>
        <v>112952.7812</v>
      </c>
      <c r="K97" s="4">
        <v>87.0</v>
      </c>
      <c r="L97" s="12">
        <f t="shared" si="8"/>
        <v>58737.66989</v>
      </c>
      <c r="M97" s="4">
        <v>646.89</v>
      </c>
      <c r="N97" s="12">
        <f t="shared" si="4"/>
        <v>188.5637703</v>
      </c>
      <c r="O97" s="12">
        <f t="shared" si="5"/>
        <v>458.3262297</v>
      </c>
      <c r="P97" s="12">
        <f t="shared" si="6"/>
        <v>58265.52446</v>
      </c>
    </row>
    <row r="98">
      <c r="A98" s="33">
        <v>40360.0</v>
      </c>
      <c r="B98" s="4">
        <v>4.56</v>
      </c>
      <c r="D98" s="4">
        <v>88.0</v>
      </c>
      <c r="E98" s="4">
        <f t="shared" si="7"/>
        <v>112952.7812</v>
      </c>
      <c r="F98" s="4">
        <v>791.99</v>
      </c>
      <c r="G98" s="12">
        <f t="shared" si="1"/>
        <v>609.9450186</v>
      </c>
      <c r="H98" s="12">
        <f t="shared" si="2"/>
        <v>182.0449814</v>
      </c>
      <c r="I98" s="12">
        <f t="shared" si="3"/>
        <v>112770.7362</v>
      </c>
      <c r="K98" s="4">
        <v>88.0</v>
      </c>
      <c r="L98" s="12">
        <f t="shared" si="8"/>
        <v>58265.52446</v>
      </c>
      <c r="M98" s="4">
        <v>646.89</v>
      </c>
      <c r="N98" s="12">
        <f t="shared" si="4"/>
        <v>187.2002498</v>
      </c>
      <c r="O98" s="12">
        <f t="shared" si="5"/>
        <v>459.6897502</v>
      </c>
      <c r="P98" s="12">
        <f t="shared" si="6"/>
        <v>57791.9744</v>
      </c>
    </row>
    <row r="99">
      <c r="A99" s="33">
        <v>40391.0</v>
      </c>
      <c r="B99" s="4">
        <v>4.43</v>
      </c>
      <c r="D99" s="4">
        <v>89.0</v>
      </c>
      <c r="E99" s="4">
        <f t="shared" si="7"/>
        <v>112770.7362</v>
      </c>
      <c r="F99" s="4">
        <v>791.99</v>
      </c>
      <c r="G99" s="12">
        <f t="shared" si="1"/>
        <v>608.9619757</v>
      </c>
      <c r="H99" s="12">
        <f t="shared" si="2"/>
        <v>183.0280243</v>
      </c>
      <c r="I99" s="12">
        <f t="shared" si="3"/>
        <v>112587.7082</v>
      </c>
      <c r="K99" s="4">
        <v>89.0</v>
      </c>
      <c r="L99" s="12">
        <f t="shared" si="8"/>
        <v>57791.9744</v>
      </c>
      <c r="M99" s="4">
        <v>646.89</v>
      </c>
      <c r="N99" s="12">
        <f t="shared" si="4"/>
        <v>185.8326728</v>
      </c>
      <c r="O99" s="12">
        <f t="shared" si="5"/>
        <v>461.0573272</v>
      </c>
      <c r="P99" s="12">
        <f t="shared" si="6"/>
        <v>57317.01552</v>
      </c>
    </row>
    <row r="100">
      <c r="A100" s="33">
        <v>40422.0</v>
      </c>
      <c r="B100" s="4">
        <v>4.35</v>
      </c>
      <c r="D100" s="4">
        <v>90.0</v>
      </c>
      <c r="E100" s="4">
        <f t="shared" si="7"/>
        <v>112587.7082</v>
      </c>
      <c r="F100" s="4">
        <v>791.99</v>
      </c>
      <c r="G100" s="12">
        <f t="shared" si="1"/>
        <v>607.9736244</v>
      </c>
      <c r="H100" s="12">
        <f t="shared" si="2"/>
        <v>184.0163756</v>
      </c>
      <c r="I100" s="12">
        <f t="shared" si="3"/>
        <v>112403.6918</v>
      </c>
      <c r="K100" s="4">
        <v>90.0</v>
      </c>
      <c r="L100" s="12">
        <f t="shared" si="8"/>
        <v>57317.01552</v>
      </c>
      <c r="M100" s="4">
        <v>646.89</v>
      </c>
      <c r="N100" s="12">
        <f t="shared" si="4"/>
        <v>184.4610272</v>
      </c>
      <c r="O100" s="12">
        <f t="shared" si="5"/>
        <v>462.4289728</v>
      </c>
      <c r="P100" s="12">
        <f t="shared" si="6"/>
        <v>56840.64364</v>
      </c>
    </row>
    <row r="101">
      <c r="A101" s="33">
        <v>40452.0</v>
      </c>
      <c r="B101" s="4">
        <v>4.23</v>
      </c>
      <c r="D101" s="4">
        <v>91.0</v>
      </c>
      <c r="E101" s="4">
        <f t="shared" si="7"/>
        <v>112403.6918</v>
      </c>
      <c r="F101" s="4">
        <v>791.99</v>
      </c>
      <c r="G101" s="12">
        <f t="shared" si="1"/>
        <v>606.979936</v>
      </c>
      <c r="H101" s="12">
        <f t="shared" si="2"/>
        <v>185.010064</v>
      </c>
      <c r="I101" s="12">
        <f t="shared" si="3"/>
        <v>112218.6818</v>
      </c>
      <c r="K101" s="4">
        <v>91.0</v>
      </c>
      <c r="L101" s="12">
        <f t="shared" si="8"/>
        <v>56840.64364</v>
      </c>
      <c r="M101" s="4">
        <v>646.89</v>
      </c>
      <c r="N101" s="12">
        <f t="shared" si="4"/>
        <v>183.085301</v>
      </c>
      <c r="O101" s="12">
        <f t="shared" si="5"/>
        <v>463.804699</v>
      </c>
      <c r="P101" s="12">
        <f t="shared" si="6"/>
        <v>56362.85456</v>
      </c>
    </row>
    <row r="102">
      <c r="A102" s="33">
        <v>40483.0</v>
      </c>
      <c r="B102" s="4">
        <v>4.3</v>
      </c>
      <c r="D102" s="4">
        <v>92.0</v>
      </c>
      <c r="E102" s="4">
        <f t="shared" si="7"/>
        <v>112218.6818</v>
      </c>
      <c r="F102" s="4">
        <v>791.99</v>
      </c>
      <c r="G102" s="12">
        <f t="shared" si="1"/>
        <v>605.9808816</v>
      </c>
      <c r="H102" s="12">
        <f t="shared" si="2"/>
        <v>186.0091184</v>
      </c>
      <c r="I102" s="12">
        <f t="shared" si="3"/>
        <v>112032.6727</v>
      </c>
      <c r="K102" s="4">
        <v>92.0</v>
      </c>
      <c r="L102" s="12">
        <f t="shared" si="8"/>
        <v>56362.85456</v>
      </c>
      <c r="M102" s="4">
        <v>646.89</v>
      </c>
      <c r="N102" s="12">
        <f t="shared" si="4"/>
        <v>181.705482</v>
      </c>
      <c r="O102" s="12">
        <f t="shared" si="5"/>
        <v>465.184518</v>
      </c>
      <c r="P102" s="12">
        <f t="shared" si="6"/>
        <v>55883.64405</v>
      </c>
    </row>
    <row r="103">
      <c r="A103" s="33">
        <v>40513.0</v>
      </c>
      <c r="B103" s="4">
        <v>4.71</v>
      </c>
      <c r="D103" s="4">
        <v>93.0</v>
      </c>
      <c r="E103" s="4">
        <f t="shared" si="7"/>
        <v>112032.6727</v>
      </c>
      <c r="F103" s="4">
        <v>791.99</v>
      </c>
      <c r="G103" s="12">
        <f t="shared" si="1"/>
        <v>604.9764324</v>
      </c>
      <c r="H103" s="12">
        <f t="shared" si="2"/>
        <v>187.0135676</v>
      </c>
      <c r="I103" s="12">
        <f t="shared" si="3"/>
        <v>111845.6591</v>
      </c>
      <c r="K103" s="4">
        <v>93.0</v>
      </c>
      <c r="L103" s="12">
        <f t="shared" si="8"/>
        <v>55883.64405</v>
      </c>
      <c r="M103" s="4">
        <v>646.89</v>
      </c>
      <c r="N103" s="12">
        <f t="shared" si="4"/>
        <v>180.3215581</v>
      </c>
      <c r="O103" s="12">
        <f t="shared" si="5"/>
        <v>466.5684419</v>
      </c>
      <c r="P103" s="12">
        <f t="shared" si="6"/>
        <v>55403.00789</v>
      </c>
    </row>
    <row r="104">
      <c r="A104" s="33">
        <v>40544.0</v>
      </c>
      <c r="B104" s="4">
        <v>4.76</v>
      </c>
      <c r="D104" s="4">
        <v>94.0</v>
      </c>
      <c r="E104" s="4">
        <f t="shared" si="7"/>
        <v>111845.6591</v>
      </c>
      <c r="F104" s="4">
        <v>791.99</v>
      </c>
      <c r="G104" s="12">
        <f t="shared" si="1"/>
        <v>603.9665591</v>
      </c>
      <c r="H104" s="12">
        <f t="shared" si="2"/>
        <v>188.0234409</v>
      </c>
      <c r="I104" s="12">
        <f t="shared" si="3"/>
        <v>111657.6357</v>
      </c>
      <c r="K104" s="4">
        <v>94.0</v>
      </c>
      <c r="L104" s="12">
        <f t="shared" si="8"/>
        <v>55403.00789</v>
      </c>
      <c r="M104" s="4">
        <v>646.89</v>
      </c>
      <c r="N104" s="12">
        <f t="shared" si="4"/>
        <v>178.933517</v>
      </c>
      <c r="O104" s="12">
        <f t="shared" si="5"/>
        <v>467.956483</v>
      </c>
      <c r="P104" s="12">
        <f t="shared" si="6"/>
        <v>54920.94184</v>
      </c>
    </row>
    <row r="105">
      <c r="A105" s="33">
        <v>40575.0</v>
      </c>
      <c r="B105" s="4">
        <v>4.95</v>
      </c>
      <c r="D105" s="4">
        <v>95.0</v>
      </c>
      <c r="E105" s="4">
        <f t="shared" si="7"/>
        <v>111657.6357</v>
      </c>
      <c r="F105" s="4">
        <v>791.99</v>
      </c>
      <c r="G105" s="12">
        <f t="shared" si="1"/>
        <v>602.9512326</v>
      </c>
      <c r="H105" s="12">
        <f t="shared" si="2"/>
        <v>189.0387674</v>
      </c>
      <c r="I105" s="12">
        <f t="shared" si="3"/>
        <v>111468.5969</v>
      </c>
      <c r="K105" s="4">
        <v>95.0</v>
      </c>
      <c r="L105" s="12">
        <f t="shared" si="8"/>
        <v>54920.94184</v>
      </c>
      <c r="M105" s="4">
        <v>646.89</v>
      </c>
      <c r="N105" s="12">
        <f t="shared" si="4"/>
        <v>177.5413464</v>
      </c>
      <c r="O105" s="12">
        <f t="shared" si="5"/>
        <v>469.3486536</v>
      </c>
      <c r="P105" s="12">
        <f t="shared" si="6"/>
        <v>54437.44164</v>
      </c>
    </row>
    <row r="106">
      <c r="A106" s="33">
        <v>40603.0</v>
      </c>
      <c r="B106" s="4">
        <v>4.84</v>
      </c>
      <c r="D106" s="4">
        <v>96.0</v>
      </c>
      <c r="E106" s="4">
        <f t="shared" si="7"/>
        <v>111468.5969</v>
      </c>
      <c r="F106" s="4">
        <v>791.99</v>
      </c>
      <c r="G106" s="12">
        <f t="shared" si="1"/>
        <v>601.9304232</v>
      </c>
      <c r="H106" s="12">
        <f t="shared" si="2"/>
        <v>190.0595768</v>
      </c>
      <c r="I106" s="12">
        <f t="shared" si="3"/>
        <v>111278.5373</v>
      </c>
      <c r="K106" s="4">
        <v>96.0</v>
      </c>
      <c r="L106" s="12">
        <f t="shared" si="8"/>
        <v>54437.44164</v>
      </c>
      <c r="M106" s="4">
        <v>646.89</v>
      </c>
      <c r="N106" s="12">
        <f t="shared" si="4"/>
        <v>176.1450342</v>
      </c>
      <c r="O106" s="12">
        <f t="shared" si="5"/>
        <v>470.7449658</v>
      </c>
      <c r="P106" s="12">
        <f t="shared" si="6"/>
        <v>53952.50303</v>
      </c>
    </row>
    <row r="107">
      <c r="A107" s="33">
        <v>40634.0</v>
      </c>
      <c r="B107" s="4">
        <v>4.84</v>
      </c>
      <c r="D107" s="4">
        <v>97.0</v>
      </c>
      <c r="E107" s="4">
        <f t="shared" si="7"/>
        <v>111278.5373</v>
      </c>
      <c r="F107" s="4">
        <v>791.99</v>
      </c>
      <c r="G107" s="12">
        <f t="shared" si="1"/>
        <v>600.9041015</v>
      </c>
      <c r="H107" s="12">
        <f t="shared" si="2"/>
        <v>191.0858985</v>
      </c>
      <c r="I107" s="12">
        <f t="shared" si="3"/>
        <v>111087.4514</v>
      </c>
      <c r="K107" s="4">
        <v>97.0</v>
      </c>
      <c r="L107" s="12">
        <f t="shared" si="8"/>
        <v>53952.50303</v>
      </c>
      <c r="M107" s="4">
        <v>646.89</v>
      </c>
      <c r="N107" s="12">
        <f t="shared" si="4"/>
        <v>174.7445679</v>
      </c>
      <c r="O107" s="12">
        <f t="shared" si="5"/>
        <v>472.1454321</v>
      </c>
      <c r="P107" s="12">
        <f t="shared" si="6"/>
        <v>53466.12173</v>
      </c>
    </row>
    <row r="108">
      <c r="A108" s="33">
        <v>40664.0</v>
      </c>
      <c r="B108" s="4">
        <v>4.64</v>
      </c>
      <c r="D108" s="4">
        <v>98.0</v>
      </c>
      <c r="E108" s="4">
        <f t="shared" si="7"/>
        <v>111087.4514</v>
      </c>
      <c r="F108" s="4">
        <v>791.99</v>
      </c>
      <c r="G108" s="12">
        <f t="shared" si="1"/>
        <v>599.8722376</v>
      </c>
      <c r="H108" s="12">
        <f t="shared" si="2"/>
        <v>192.1177624</v>
      </c>
      <c r="I108" s="12">
        <f t="shared" si="3"/>
        <v>110895.3337</v>
      </c>
      <c r="K108" s="4">
        <v>98.0</v>
      </c>
      <c r="L108" s="12">
        <f t="shared" si="8"/>
        <v>53466.12173</v>
      </c>
      <c r="M108" s="4">
        <v>646.89</v>
      </c>
      <c r="N108" s="12">
        <f t="shared" si="4"/>
        <v>173.3399353</v>
      </c>
      <c r="O108" s="12">
        <f t="shared" si="5"/>
        <v>473.5500647</v>
      </c>
      <c r="P108" s="12">
        <f t="shared" si="6"/>
        <v>52978.29344</v>
      </c>
    </row>
    <row r="109">
      <c r="A109" s="33">
        <v>40695.0</v>
      </c>
      <c r="B109" s="4">
        <v>4.51</v>
      </c>
      <c r="D109" s="4">
        <v>99.0</v>
      </c>
      <c r="E109" s="4">
        <f t="shared" si="7"/>
        <v>110895.3337</v>
      </c>
      <c r="F109" s="4">
        <v>791.99</v>
      </c>
      <c r="G109" s="12">
        <f t="shared" si="1"/>
        <v>598.8348017</v>
      </c>
      <c r="H109" s="12">
        <f t="shared" si="2"/>
        <v>193.1551983</v>
      </c>
      <c r="I109" s="12">
        <f t="shared" si="3"/>
        <v>110702.1785</v>
      </c>
      <c r="K109" s="4">
        <v>99.0</v>
      </c>
      <c r="L109" s="12">
        <f t="shared" si="8"/>
        <v>52978.29344</v>
      </c>
      <c r="M109" s="4">
        <v>646.89</v>
      </c>
      <c r="N109" s="12">
        <f t="shared" si="4"/>
        <v>171.9311238</v>
      </c>
      <c r="O109" s="12">
        <f t="shared" si="5"/>
        <v>474.9588762</v>
      </c>
      <c r="P109" s="12">
        <f t="shared" si="6"/>
        <v>52489.01386</v>
      </c>
    </row>
    <row r="110">
      <c r="A110" s="33">
        <v>40725.0</v>
      </c>
      <c r="B110" s="4">
        <v>4.55</v>
      </c>
      <c r="D110" s="4">
        <v>100.0</v>
      </c>
      <c r="E110" s="4">
        <f t="shared" si="7"/>
        <v>110702.1785</v>
      </c>
      <c r="F110" s="4">
        <v>791.99</v>
      </c>
      <c r="G110" s="12">
        <f t="shared" si="1"/>
        <v>597.7917637</v>
      </c>
      <c r="H110" s="12">
        <f t="shared" si="2"/>
        <v>194.1982363</v>
      </c>
      <c r="I110" s="12">
        <f t="shared" si="3"/>
        <v>110507.9802</v>
      </c>
      <c r="K110" s="4">
        <v>100.0</v>
      </c>
      <c r="L110" s="12">
        <f t="shared" si="8"/>
        <v>52489.01386</v>
      </c>
      <c r="M110" s="4">
        <v>646.89</v>
      </c>
      <c r="N110" s="12">
        <f t="shared" si="4"/>
        <v>170.5181212</v>
      </c>
      <c r="O110" s="12">
        <f t="shared" si="5"/>
        <v>476.3718788</v>
      </c>
      <c r="P110" s="12">
        <f t="shared" si="6"/>
        <v>51998.27868</v>
      </c>
    </row>
    <row r="111">
      <c r="A111" s="33">
        <v>40756.0</v>
      </c>
      <c r="B111" s="4">
        <v>4.27</v>
      </c>
      <c r="D111" s="4">
        <v>101.0</v>
      </c>
      <c r="E111" s="4">
        <f t="shared" si="7"/>
        <v>110507.9802</v>
      </c>
      <c r="F111" s="4">
        <v>791.99</v>
      </c>
      <c r="G111" s="12">
        <f t="shared" si="1"/>
        <v>596.7430932</v>
      </c>
      <c r="H111" s="12">
        <f t="shared" si="2"/>
        <v>195.2469068</v>
      </c>
      <c r="I111" s="12">
        <f t="shared" si="3"/>
        <v>110312.7333</v>
      </c>
      <c r="K111" s="4">
        <v>101.0</v>
      </c>
      <c r="L111" s="12">
        <f t="shared" si="8"/>
        <v>51998.27868</v>
      </c>
      <c r="M111" s="4">
        <v>646.89</v>
      </c>
      <c r="N111" s="12">
        <f t="shared" si="4"/>
        <v>169.1009148</v>
      </c>
      <c r="O111" s="12">
        <f t="shared" si="5"/>
        <v>477.7890852</v>
      </c>
      <c r="P111" s="12">
        <f t="shared" si="6"/>
        <v>51506.08356</v>
      </c>
    </row>
    <row r="112">
      <c r="A112" s="33">
        <v>40787.0</v>
      </c>
      <c r="B112" s="4">
        <v>4.11</v>
      </c>
      <c r="D112" s="4">
        <v>102.0</v>
      </c>
      <c r="E112" s="4">
        <f t="shared" si="7"/>
        <v>110312.7333</v>
      </c>
      <c r="F112" s="4">
        <v>791.99</v>
      </c>
      <c r="G112" s="12">
        <f t="shared" si="1"/>
        <v>595.6887599</v>
      </c>
      <c r="H112" s="12">
        <f t="shared" si="2"/>
        <v>196.3012401</v>
      </c>
      <c r="I112" s="12">
        <f t="shared" si="3"/>
        <v>110116.4321</v>
      </c>
      <c r="K112" s="4">
        <v>102.0</v>
      </c>
      <c r="L112" s="12">
        <f t="shared" si="8"/>
        <v>51506.08356</v>
      </c>
      <c r="M112" s="4">
        <v>646.89</v>
      </c>
      <c r="N112" s="12">
        <f t="shared" si="4"/>
        <v>167.6794923</v>
      </c>
      <c r="O112" s="12">
        <f t="shared" si="5"/>
        <v>479.2105077</v>
      </c>
      <c r="P112" s="12">
        <f t="shared" si="6"/>
        <v>51012.42415</v>
      </c>
    </row>
    <row r="113">
      <c r="A113" s="33">
        <v>40817.0</v>
      </c>
      <c r="B113" s="4">
        <v>4.07</v>
      </c>
      <c r="D113" s="4">
        <v>103.0</v>
      </c>
      <c r="E113" s="4">
        <f t="shared" si="7"/>
        <v>110116.4321</v>
      </c>
      <c r="F113" s="4">
        <v>791.99</v>
      </c>
      <c r="G113" s="12">
        <f t="shared" si="1"/>
        <v>594.6287332</v>
      </c>
      <c r="H113" s="12">
        <f t="shared" si="2"/>
        <v>197.3612668</v>
      </c>
      <c r="I113" s="12">
        <f t="shared" si="3"/>
        <v>109919.0708</v>
      </c>
      <c r="K113" s="4">
        <v>103.0</v>
      </c>
      <c r="L113" s="12">
        <f t="shared" si="8"/>
        <v>51012.42415</v>
      </c>
      <c r="M113" s="4">
        <v>646.89</v>
      </c>
      <c r="N113" s="12">
        <f t="shared" si="4"/>
        <v>166.253841</v>
      </c>
      <c r="O113" s="12">
        <f t="shared" si="5"/>
        <v>480.636159</v>
      </c>
      <c r="P113" s="12">
        <f t="shared" si="6"/>
        <v>50517.29612</v>
      </c>
    </row>
    <row r="114">
      <c r="A114" s="33">
        <v>40848.0</v>
      </c>
      <c r="B114" s="4">
        <v>3.99</v>
      </c>
      <c r="D114" s="4">
        <v>104.0</v>
      </c>
      <c r="E114" s="4">
        <f t="shared" si="7"/>
        <v>109919.0708</v>
      </c>
      <c r="F114" s="4">
        <v>791.99</v>
      </c>
      <c r="G114" s="12">
        <f t="shared" si="1"/>
        <v>593.5629823</v>
      </c>
      <c r="H114" s="12">
        <f t="shared" si="2"/>
        <v>198.4270177</v>
      </c>
      <c r="I114" s="12">
        <f t="shared" si="3"/>
        <v>109720.6438</v>
      </c>
      <c r="K114" s="4">
        <v>104.0</v>
      </c>
      <c r="L114" s="12">
        <f t="shared" si="8"/>
        <v>50517.29612</v>
      </c>
      <c r="M114" s="4">
        <v>646.89</v>
      </c>
      <c r="N114" s="12">
        <f t="shared" si="4"/>
        <v>164.8239485</v>
      </c>
      <c r="O114" s="12">
        <f t="shared" si="5"/>
        <v>482.0660515</v>
      </c>
      <c r="P114" s="12">
        <f t="shared" si="6"/>
        <v>50020.69507</v>
      </c>
    </row>
    <row r="115">
      <c r="A115" s="33">
        <v>40878.0</v>
      </c>
      <c r="B115" s="4">
        <v>3.96</v>
      </c>
      <c r="D115" s="4">
        <v>105.0</v>
      </c>
      <c r="E115" s="4">
        <f t="shared" si="7"/>
        <v>109720.6438</v>
      </c>
      <c r="F115" s="4">
        <v>791.99</v>
      </c>
      <c r="G115" s="12">
        <f t="shared" si="1"/>
        <v>592.4914764</v>
      </c>
      <c r="H115" s="12">
        <f t="shared" si="2"/>
        <v>199.4985236</v>
      </c>
      <c r="I115" s="12">
        <f t="shared" si="3"/>
        <v>109521.1453</v>
      </c>
      <c r="K115" s="4">
        <v>105.0</v>
      </c>
      <c r="L115" s="12">
        <f t="shared" si="8"/>
        <v>50020.69507</v>
      </c>
      <c r="M115" s="4">
        <v>646.89</v>
      </c>
      <c r="N115" s="12">
        <f t="shared" si="4"/>
        <v>163.389802</v>
      </c>
      <c r="O115" s="12">
        <f t="shared" si="5"/>
        <v>483.500198</v>
      </c>
      <c r="P115" s="12">
        <f t="shared" si="6"/>
        <v>49522.61664</v>
      </c>
    </row>
    <row r="116">
      <c r="A116" s="33">
        <v>40909.0</v>
      </c>
      <c r="B116" s="4">
        <v>3.92</v>
      </c>
      <c r="D116" s="4">
        <v>106.0</v>
      </c>
      <c r="E116" s="4">
        <f t="shared" si="7"/>
        <v>109521.1453</v>
      </c>
      <c r="F116" s="4">
        <v>791.99</v>
      </c>
      <c r="G116" s="12">
        <f t="shared" si="1"/>
        <v>591.4141844</v>
      </c>
      <c r="H116" s="12">
        <f t="shared" si="2"/>
        <v>200.5758156</v>
      </c>
      <c r="I116" s="12">
        <f t="shared" si="3"/>
        <v>109320.5694</v>
      </c>
      <c r="K116" s="4">
        <v>106.0</v>
      </c>
      <c r="L116" s="12">
        <f t="shared" si="8"/>
        <v>49522.61664</v>
      </c>
      <c r="M116" s="4">
        <v>646.89</v>
      </c>
      <c r="N116" s="12">
        <f t="shared" si="4"/>
        <v>161.9513889</v>
      </c>
      <c r="O116" s="12">
        <f t="shared" si="5"/>
        <v>484.9386111</v>
      </c>
      <c r="P116" s="12">
        <f t="shared" si="6"/>
        <v>49023.05642</v>
      </c>
    </row>
    <row r="117">
      <c r="A117" s="33">
        <v>40940.0</v>
      </c>
      <c r="B117" s="4">
        <v>3.89</v>
      </c>
      <c r="D117" s="4">
        <v>107.0</v>
      </c>
      <c r="E117" s="4">
        <f t="shared" si="7"/>
        <v>109320.5694</v>
      </c>
      <c r="F117" s="4">
        <v>791.99</v>
      </c>
      <c r="G117" s="12">
        <f t="shared" si="1"/>
        <v>590.331075</v>
      </c>
      <c r="H117" s="12">
        <f t="shared" si="2"/>
        <v>201.658925</v>
      </c>
      <c r="I117" s="12">
        <f t="shared" si="3"/>
        <v>109118.9105</v>
      </c>
      <c r="K117" s="4">
        <v>107.0</v>
      </c>
      <c r="L117" s="12">
        <f t="shared" si="8"/>
        <v>49023.05642</v>
      </c>
      <c r="M117" s="4">
        <v>646.89</v>
      </c>
      <c r="N117" s="12">
        <f t="shared" si="4"/>
        <v>160.5086965</v>
      </c>
      <c r="O117" s="12">
        <f t="shared" si="5"/>
        <v>486.3813035</v>
      </c>
      <c r="P117" s="12">
        <f t="shared" si="6"/>
        <v>48522.01002</v>
      </c>
    </row>
    <row r="118">
      <c r="A118" s="33">
        <v>40969.0</v>
      </c>
      <c r="B118" s="4">
        <v>3.95</v>
      </c>
      <c r="D118" s="4">
        <v>108.0</v>
      </c>
      <c r="E118" s="4">
        <f t="shared" si="7"/>
        <v>109118.9105</v>
      </c>
      <c r="F118" s="4">
        <v>791.99</v>
      </c>
      <c r="G118" s="12">
        <f t="shared" si="1"/>
        <v>589.2421168</v>
      </c>
      <c r="H118" s="12">
        <f t="shared" si="2"/>
        <v>202.7478832</v>
      </c>
      <c r="I118" s="12">
        <f t="shared" si="3"/>
        <v>108916.1626</v>
      </c>
      <c r="K118" s="4">
        <v>108.0</v>
      </c>
      <c r="L118" s="12">
        <f t="shared" si="8"/>
        <v>48522.01002</v>
      </c>
      <c r="M118" s="4">
        <v>646.89</v>
      </c>
      <c r="N118" s="12">
        <f t="shared" si="4"/>
        <v>159.0617121</v>
      </c>
      <c r="O118" s="12">
        <f t="shared" si="5"/>
        <v>487.8282879</v>
      </c>
      <c r="P118" s="12">
        <f t="shared" si="6"/>
        <v>48019.473</v>
      </c>
    </row>
    <row r="119">
      <c r="A119" s="33">
        <v>41000.0</v>
      </c>
      <c r="B119" s="4">
        <v>3.91</v>
      </c>
      <c r="D119" s="4">
        <v>109.0</v>
      </c>
      <c r="E119" s="4">
        <f t="shared" si="7"/>
        <v>108916.1626</v>
      </c>
      <c r="F119" s="4">
        <v>791.99</v>
      </c>
      <c r="G119" s="12">
        <f t="shared" si="1"/>
        <v>588.1472783</v>
      </c>
      <c r="H119" s="12">
        <f t="shared" si="2"/>
        <v>203.8427217</v>
      </c>
      <c r="I119" s="12">
        <f t="shared" si="3"/>
        <v>108712.3199</v>
      </c>
      <c r="K119" s="4">
        <v>109.0</v>
      </c>
      <c r="L119" s="12">
        <f t="shared" si="8"/>
        <v>48019.473</v>
      </c>
      <c r="M119" s="4">
        <v>646.89</v>
      </c>
      <c r="N119" s="12">
        <f t="shared" si="4"/>
        <v>157.610423</v>
      </c>
      <c r="O119" s="12">
        <f t="shared" si="5"/>
        <v>489.279577</v>
      </c>
      <c r="P119" s="12">
        <f t="shared" si="6"/>
        <v>47515.44093</v>
      </c>
    </row>
    <row r="120">
      <c r="A120" s="33">
        <v>41030.0</v>
      </c>
      <c r="B120" s="4">
        <v>3.8</v>
      </c>
      <c r="D120" s="4">
        <v>110.0</v>
      </c>
      <c r="E120" s="4">
        <f t="shared" si="7"/>
        <v>108712.3199</v>
      </c>
      <c r="F120" s="4">
        <v>791.99</v>
      </c>
      <c r="G120" s="12">
        <f t="shared" si="1"/>
        <v>587.0465276</v>
      </c>
      <c r="H120" s="12">
        <f t="shared" si="2"/>
        <v>204.9434724</v>
      </c>
      <c r="I120" s="12">
        <f t="shared" si="3"/>
        <v>108507.3764</v>
      </c>
      <c r="K120" s="4">
        <v>110.0</v>
      </c>
      <c r="L120" s="12">
        <f t="shared" si="8"/>
        <v>47515.44093</v>
      </c>
      <c r="M120" s="4">
        <v>646.89</v>
      </c>
      <c r="N120" s="12">
        <f t="shared" si="4"/>
        <v>156.1548162</v>
      </c>
      <c r="O120" s="12">
        <f t="shared" si="5"/>
        <v>490.7351838</v>
      </c>
      <c r="P120" s="12">
        <f t="shared" si="6"/>
        <v>47009.90937</v>
      </c>
    </row>
    <row r="121">
      <c r="A121" s="33">
        <v>41061.0</v>
      </c>
      <c r="B121" s="4">
        <v>3.68</v>
      </c>
      <c r="D121" s="4">
        <v>111.0</v>
      </c>
      <c r="E121" s="4">
        <f t="shared" si="7"/>
        <v>108507.3764</v>
      </c>
      <c r="F121" s="4">
        <v>791.99</v>
      </c>
      <c r="G121" s="12">
        <f t="shared" si="1"/>
        <v>585.9398328</v>
      </c>
      <c r="H121" s="12">
        <f t="shared" si="2"/>
        <v>206.0501672</v>
      </c>
      <c r="I121" s="12">
        <f t="shared" si="3"/>
        <v>108301.3263</v>
      </c>
      <c r="K121" s="4">
        <v>111.0</v>
      </c>
      <c r="L121" s="12">
        <f t="shared" si="8"/>
        <v>47009.90937</v>
      </c>
      <c r="M121" s="4">
        <v>646.89</v>
      </c>
      <c r="N121" s="12">
        <f t="shared" si="4"/>
        <v>154.6948791</v>
      </c>
      <c r="O121" s="12">
        <f t="shared" si="5"/>
        <v>492.1951209</v>
      </c>
      <c r="P121" s="12">
        <f t="shared" si="6"/>
        <v>46502.87385</v>
      </c>
    </row>
    <row r="122">
      <c r="A122" s="33">
        <v>41091.0</v>
      </c>
      <c r="B122" s="4">
        <v>3.55</v>
      </c>
      <c r="D122" s="4">
        <v>112.0</v>
      </c>
      <c r="E122" s="4">
        <f t="shared" si="7"/>
        <v>108301.3263</v>
      </c>
      <c r="F122" s="4">
        <v>791.99</v>
      </c>
      <c r="G122" s="12">
        <f t="shared" si="1"/>
        <v>584.8271619</v>
      </c>
      <c r="H122" s="12">
        <f t="shared" si="2"/>
        <v>207.1628381</v>
      </c>
      <c r="I122" s="12">
        <f t="shared" si="3"/>
        <v>108094.1634</v>
      </c>
      <c r="K122" s="4">
        <v>112.0</v>
      </c>
      <c r="L122" s="12">
        <f t="shared" si="8"/>
        <v>46502.87385</v>
      </c>
      <c r="M122" s="4">
        <v>646.89</v>
      </c>
      <c r="N122" s="12">
        <f t="shared" si="4"/>
        <v>153.2305986</v>
      </c>
      <c r="O122" s="12">
        <f t="shared" si="5"/>
        <v>493.6594014</v>
      </c>
      <c r="P122" s="12">
        <f t="shared" si="6"/>
        <v>45994.3299</v>
      </c>
    </row>
    <row r="123">
      <c r="A123" s="33">
        <v>41122.0</v>
      </c>
      <c r="B123" s="4">
        <v>3.6</v>
      </c>
      <c r="D123" s="4">
        <v>113.0</v>
      </c>
      <c r="E123" s="4">
        <f t="shared" si="7"/>
        <v>108094.1634</v>
      </c>
      <c r="F123" s="4">
        <v>791.99</v>
      </c>
      <c r="G123" s="12">
        <f t="shared" si="1"/>
        <v>583.7084826</v>
      </c>
      <c r="H123" s="12">
        <f t="shared" si="2"/>
        <v>208.2815174</v>
      </c>
      <c r="I123" s="12">
        <f t="shared" si="3"/>
        <v>107885.8819</v>
      </c>
      <c r="K123" s="4">
        <v>113.0</v>
      </c>
      <c r="L123" s="12">
        <f t="shared" si="8"/>
        <v>45994.3299</v>
      </c>
      <c r="M123" s="4">
        <v>646.89</v>
      </c>
      <c r="N123" s="12">
        <f t="shared" si="4"/>
        <v>151.7619619</v>
      </c>
      <c r="O123" s="12">
        <f t="shared" si="5"/>
        <v>495.1280381</v>
      </c>
      <c r="P123" s="12">
        <f t="shared" si="6"/>
        <v>45484.27303</v>
      </c>
    </row>
    <row r="124">
      <c r="A124" s="33">
        <v>41153.0</v>
      </c>
      <c r="B124" s="4">
        <v>3.5</v>
      </c>
      <c r="D124" s="4">
        <v>114.0</v>
      </c>
      <c r="E124" s="4">
        <f t="shared" si="7"/>
        <v>107885.8819</v>
      </c>
      <c r="F124" s="4">
        <v>791.99</v>
      </c>
      <c r="G124" s="12">
        <f t="shared" si="1"/>
        <v>582.5837624</v>
      </c>
      <c r="H124" s="12">
        <f t="shared" si="2"/>
        <v>209.4062376</v>
      </c>
      <c r="I124" s="12">
        <f t="shared" si="3"/>
        <v>107676.4757</v>
      </c>
      <c r="K124" s="4">
        <v>114.0</v>
      </c>
      <c r="L124" s="12">
        <f t="shared" si="8"/>
        <v>45484.27303</v>
      </c>
      <c r="M124" s="4">
        <v>646.89</v>
      </c>
      <c r="N124" s="12">
        <f t="shared" si="4"/>
        <v>150.2889559</v>
      </c>
      <c r="O124" s="12">
        <f t="shared" si="5"/>
        <v>496.6010441</v>
      </c>
      <c r="P124" s="12">
        <f t="shared" si="6"/>
        <v>44972.69874</v>
      </c>
    </row>
    <row r="125">
      <c r="A125" s="33">
        <v>41183.0</v>
      </c>
      <c r="B125" s="4">
        <v>3.38</v>
      </c>
      <c r="D125" s="4">
        <v>115.0</v>
      </c>
      <c r="E125" s="4">
        <f t="shared" si="7"/>
        <v>107676.4757</v>
      </c>
      <c r="F125" s="4">
        <v>791.99</v>
      </c>
      <c r="G125" s="12">
        <f t="shared" si="1"/>
        <v>581.4529687</v>
      </c>
      <c r="H125" s="12">
        <f t="shared" si="2"/>
        <v>210.5370313</v>
      </c>
      <c r="I125" s="12">
        <f t="shared" si="3"/>
        <v>107465.9387</v>
      </c>
      <c r="K125" s="4">
        <v>115.0</v>
      </c>
      <c r="L125" s="12">
        <f t="shared" si="8"/>
        <v>44972.69874</v>
      </c>
      <c r="M125" s="4">
        <v>646.89</v>
      </c>
      <c r="N125" s="12">
        <f t="shared" si="4"/>
        <v>148.8115678</v>
      </c>
      <c r="O125" s="12">
        <f t="shared" si="5"/>
        <v>498.0784322</v>
      </c>
      <c r="P125" s="12">
        <f t="shared" si="6"/>
        <v>44459.60252</v>
      </c>
    </row>
    <row r="126">
      <c r="A126" s="33">
        <v>41214.0</v>
      </c>
      <c r="B126" s="4">
        <v>3.35</v>
      </c>
      <c r="D126" s="4">
        <v>116.0</v>
      </c>
      <c r="E126" s="4">
        <f t="shared" si="7"/>
        <v>107465.9387</v>
      </c>
      <c r="F126" s="4">
        <v>791.99</v>
      </c>
      <c r="G126" s="12">
        <f t="shared" si="1"/>
        <v>580.3160687</v>
      </c>
      <c r="H126" s="12">
        <f t="shared" si="2"/>
        <v>211.6739313</v>
      </c>
      <c r="I126" s="12">
        <f t="shared" si="3"/>
        <v>107254.2647</v>
      </c>
      <c r="K126" s="4">
        <v>116.0</v>
      </c>
      <c r="L126" s="12">
        <f t="shared" si="8"/>
        <v>44459.60252</v>
      </c>
      <c r="M126" s="4">
        <v>646.89</v>
      </c>
      <c r="N126" s="12">
        <f t="shared" si="4"/>
        <v>147.3297845</v>
      </c>
      <c r="O126" s="12">
        <f t="shared" si="5"/>
        <v>499.5602155</v>
      </c>
      <c r="P126" s="12">
        <f t="shared" si="6"/>
        <v>43944.97984</v>
      </c>
    </row>
    <row r="127">
      <c r="A127" s="33">
        <v>41244.0</v>
      </c>
      <c r="B127" s="4">
        <v>3.35</v>
      </c>
      <c r="D127" s="4">
        <v>117.0</v>
      </c>
      <c r="E127" s="4">
        <f t="shared" si="7"/>
        <v>107254.2647</v>
      </c>
      <c r="F127" s="4">
        <v>791.99</v>
      </c>
      <c r="G127" s="12">
        <f t="shared" si="1"/>
        <v>579.1730295</v>
      </c>
      <c r="H127" s="12">
        <f t="shared" si="2"/>
        <v>212.8169705</v>
      </c>
      <c r="I127" s="12">
        <f t="shared" si="3"/>
        <v>107041.4478</v>
      </c>
      <c r="K127" s="4">
        <v>117.0</v>
      </c>
      <c r="L127" s="12">
        <f t="shared" si="8"/>
        <v>43944.97984</v>
      </c>
      <c r="M127" s="4">
        <v>646.89</v>
      </c>
      <c r="N127" s="12">
        <f t="shared" si="4"/>
        <v>145.8435929</v>
      </c>
      <c r="O127" s="12">
        <f t="shared" si="5"/>
        <v>501.0464071</v>
      </c>
      <c r="P127" s="12">
        <f t="shared" si="6"/>
        <v>43428.82615</v>
      </c>
    </row>
    <row r="128">
      <c r="A128" s="33">
        <v>41275.0</v>
      </c>
      <c r="B128" s="4">
        <v>3.41</v>
      </c>
      <c r="D128" s="4">
        <v>118.0</v>
      </c>
      <c r="E128" s="4">
        <f t="shared" si="7"/>
        <v>107041.4478</v>
      </c>
      <c r="F128" s="4">
        <v>791.99</v>
      </c>
      <c r="G128" s="12">
        <f t="shared" si="1"/>
        <v>578.0238179</v>
      </c>
      <c r="H128" s="12">
        <f t="shared" si="2"/>
        <v>213.9661821</v>
      </c>
      <c r="I128" s="12">
        <f t="shared" si="3"/>
        <v>106827.4816</v>
      </c>
      <c r="K128" s="4">
        <v>118.0</v>
      </c>
      <c r="L128" s="12">
        <f t="shared" si="8"/>
        <v>43428.82615</v>
      </c>
      <c r="M128" s="4">
        <v>646.89</v>
      </c>
      <c r="N128" s="12">
        <f t="shared" si="4"/>
        <v>144.3529798</v>
      </c>
      <c r="O128" s="12">
        <f t="shared" si="5"/>
        <v>502.5370202</v>
      </c>
      <c r="P128" s="12">
        <f t="shared" si="6"/>
        <v>42911.13691</v>
      </c>
    </row>
    <row r="129">
      <c r="A129" s="33">
        <v>41306.0</v>
      </c>
      <c r="B129" s="4">
        <v>3.53</v>
      </c>
      <c r="D129" s="4">
        <v>119.0</v>
      </c>
      <c r="E129" s="4">
        <f t="shared" si="7"/>
        <v>106827.4816</v>
      </c>
      <c r="F129" s="4">
        <v>791.99</v>
      </c>
      <c r="G129" s="12">
        <f t="shared" si="1"/>
        <v>576.8684005</v>
      </c>
      <c r="H129" s="12">
        <f t="shared" si="2"/>
        <v>215.1215995</v>
      </c>
      <c r="I129" s="12">
        <f t="shared" si="3"/>
        <v>106612.36</v>
      </c>
      <c r="K129" s="4">
        <v>119.0</v>
      </c>
      <c r="L129" s="12">
        <f t="shared" si="8"/>
        <v>42911.13691</v>
      </c>
      <c r="M129" s="4">
        <v>646.89</v>
      </c>
      <c r="N129" s="12">
        <f t="shared" si="4"/>
        <v>142.8579322</v>
      </c>
      <c r="O129" s="12">
        <f t="shared" si="5"/>
        <v>504.0320678</v>
      </c>
      <c r="P129" s="12">
        <f t="shared" si="6"/>
        <v>42391.90754</v>
      </c>
    </row>
    <row r="130">
      <c r="A130" s="33">
        <v>41334.0</v>
      </c>
      <c r="B130" s="4">
        <v>3.57</v>
      </c>
      <c r="D130" s="4">
        <v>120.0</v>
      </c>
      <c r="E130" s="4">
        <f t="shared" si="7"/>
        <v>106612.36</v>
      </c>
      <c r="F130" s="4">
        <v>791.99</v>
      </c>
      <c r="G130" s="12">
        <f t="shared" si="1"/>
        <v>575.7067438</v>
      </c>
      <c r="H130" s="12">
        <f t="shared" si="2"/>
        <v>216.2832562</v>
      </c>
      <c r="I130" s="12">
        <f t="shared" si="3"/>
        <v>106396.0767</v>
      </c>
      <c r="K130" s="4">
        <v>120.0</v>
      </c>
      <c r="L130" s="12">
        <f t="shared" si="8"/>
        <v>42391.90754</v>
      </c>
      <c r="M130" s="4">
        <v>646.89</v>
      </c>
      <c r="N130" s="12">
        <f t="shared" si="4"/>
        <v>141.3584368</v>
      </c>
      <c r="O130" s="12">
        <f t="shared" si="5"/>
        <v>505.5315632</v>
      </c>
      <c r="P130" s="12">
        <f t="shared" si="6"/>
        <v>41871.13347</v>
      </c>
    </row>
    <row r="131">
      <c r="A131" s="33">
        <v>41365.0</v>
      </c>
      <c r="B131" s="4">
        <v>3.45</v>
      </c>
      <c r="D131" s="4">
        <v>121.0</v>
      </c>
      <c r="E131" s="4">
        <f t="shared" si="7"/>
        <v>106396.0767</v>
      </c>
      <c r="F131" s="4">
        <v>791.99</v>
      </c>
      <c r="G131" s="12">
        <f t="shared" si="1"/>
        <v>574.5388143</v>
      </c>
      <c r="H131" s="12">
        <f t="shared" si="2"/>
        <v>217.4511857</v>
      </c>
      <c r="I131" s="12">
        <f t="shared" si="3"/>
        <v>106178.6255</v>
      </c>
      <c r="K131" s="4">
        <v>121.0</v>
      </c>
      <c r="L131" s="12">
        <f t="shared" si="8"/>
        <v>41871.13347</v>
      </c>
      <c r="M131" s="4">
        <v>646.89</v>
      </c>
      <c r="N131" s="12">
        <f t="shared" si="4"/>
        <v>139.8544804</v>
      </c>
      <c r="O131" s="12">
        <f t="shared" si="5"/>
        <v>507.0355196</v>
      </c>
      <c r="P131" s="12">
        <f t="shared" si="6"/>
        <v>41348.81009</v>
      </c>
    </row>
    <row r="132">
      <c r="A132" s="33">
        <v>41395.0</v>
      </c>
      <c r="B132" s="4">
        <v>3.54</v>
      </c>
      <c r="D132" s="4">
        <v>122.0</v>
      </c>
      <c r="E132" s="4">
        <f t="shared" si="7"/>
        <v>106178.6255</v>
      </c>
      <c r="F132" s="4">
        <v>791.99</v>
      </c>
      <c r="G132" s="12">
        <f t="shared" si="1"/>
        <v>573.3645779</v>
      </c>
      <c r="H132" s="12">
        <f t="shared" si="2"/>
        <v>218.6254221</v>
      </c>
      <c r="I132" s="12">
        <f t="shared" si="3"/>
        <v>105960.0001</v>
      </c>
      <c r="K132" s="4">
        <v>122.0</v>
      </c>
      <c r="L132" s="12">
        <f t="shared" si="8"/>
        <v>41348.81009</v>
      </c>
      <c r="M132" s="4">
        <v>646.89</v>
      </c>
      <c r="N132" s="12">
        <f t="shared" si="4"/>
        <v>138.3460497</v>
      </c>
      <c r="O132" s="12">
        <f t="shared" si="5"/>
        <v>508.5439503</v>
      </c>
      <c r="P132" s="12">
        <f t="shared" si="6"/>
        <v>40824.9328</v>
      </c>
    </row>
    <row r="133">
      <c r="A133" s="33">
        <v>41426.0</v>
      </c>
      <c r="B133" s="4">
        <v>4.07</v>
      </c>
      <c r="D133" s="4">
        <v>123.0</v>
      </c>
      <c r="E133" s="4">
        <f t="shared" si="7"/>
        <v>105960.0001</v>
      </c>
      <c r="F133" s="4">
        <v>791.99</v>
      </c>
      <c r="G133" s="12">
        <f t="shared" si="1"/>
        <v>572.1840006</v>
      </c>
      <c r="H133" s="12">
        <f t="shared" si="2"/>
        <v>219.8059994</v>
      </c>
      <c r="I133" s="12">
        <f t="shared" si="3"/>
        <v>105740.1941</v>
      </c>
      <c r="K133" s="4">
        <v>123.0</v>
      </c>
      <c r="L133" s="12">
        <f t="shared" si="8"/>
        <v>40824.9328</v>
      </c>
      <c r="M133" s="4">
        <v>646.89</v>
      </c>
      <c r="N133" s="12">
        <f t="shared" si="4"/>
        <v>136.8331314</v>
      </c>
      <c r="O133" s="12">
        <f t="shared" si="5"/>
        <v>510.0568686</v>
      </c>
      <c r="P133" s="12">
        <f t="shared" si="6"/>
        <v>40299.49697</v>
      </c>
    </row>
    <row r="134">
      <c r="A134" s="33">
        <v>41456.0</v>
      </c>
      <c r="B134" s="4">
        <v>4.37</v>
      </c>
      <c r="D134" s="4">
        <v>124.0</v>
      </c>
      <c r="E134" s="4">
        <f t="shared" si="7"/>
        <v>105740.1941</v>
      </c>
      <c r="F134" s="4">
        <v>791.99</v>
      </c>
      <c r="G134" s="12">
        <f t="shared" si="1"/>
        <v>570.9970482</v>
      </c>
      <c r="H134" s="12">
        <f t="shared" si="2"/>
        <v>220.9929518</v>
      </c>
      <c r="I134" s="12">
        <f t="shared" si="3"/>
        <v>105519.2012</v>
      </c>
      <c r="K134" s="4">
        <v>124.0</v>
      </c>
      <c r="L134" s="12">
        <f t="shared" si="8"/>
        <v>40299.49697</v>
      </c>
      <c r="M134" s="4">
        <v>646.89</v>
      </c>
      <c r="N134" s="12">
        <f t="shared" si="4"/>
        <v>135.3157123</v>
      </c>
      <c r="O134" s="12">
        <f t="shared" si="5"/>
        <v>511.5742877</v>
      </c>
      <c r="P134" s="12">
        <f t="shared" si="6"/>
        <v>39772.49798</v>
      </c>
    </row>
    <row r="135">
      <c r="A135" s="33">
        <v>41487.0</v>
      </c>
      <c r="B135" s="4">
        <v>4.46</v>
      </c>
      <c r="D135" s="4">
        <v>125.0</v>
      </c>
      <c r="E135" s="4">
        <f t="shared" si="7"/>
        <v>105519.2012</v>
      </c>
      <c r="F135" s="4">
        <v>791.99</v>
      </c>
      <c r="G135" s="12">
        <f t="shared" si="1"/>
        <v>569.8036862</v>
      </c>
      <c r="H135" s="12">
        <f t="shared" si="2"/>
        <v>222.1863138</v>
      </c>
      <c r="I135" s="12">
        <f t="shared" si="3"/>
        <v>105297.0148</v>
      </c>
      <c r="K135" s="4">
        <v>125.0</v>
      </c>
      <c r="L135" s="12">
        <f t="shared" si="8"/>
        <v>39772.49798</v>
      </c>
      <c r="M135" s="4">
        <v>646.89</v>
      </c>
      <c r="N135" s="12">
        <f t="shared" si="4"/>
        <v>133.7937788</v>
      </c>
      <c r="O135" s="12">
        <f t="shared" si="5"/>
        <v>513.0962212</v>
      </c>
      <c r="P135" s="12">
        <f t="shared" si="6"/>
        <v>39243.93116</v>
      </c>
    </row>
    <row r="136">
      <c r="A136" s="33">
        <v>41518.0</v>
      </c>
      <c r="B136" s="4">
        <v>4.49</v>
      </c>
      <c r="D136" s="4">
        <v>126.0</v>
      </c>
      <c r="E136" s="4">
        <f t="shared" si="7"/>
        <v>105297.0148</v>
      </c>
      <c r="F136" s="4">
        <v>791.99</v>
      </c>
      <c r="G136" s="12">
        <f t="shared" si="1"/>
        <v>568.6038801</v>
      </c>
      <c r="H136" s="12">
        <f t="shared" si="2"/>
        <v>223.3861199</v>
      </c>
      <c r="I136" s="12">
        <f t="shared" si="3"/>
        <v>105073.6287</v>
      </c>
      <c r="K136" s="4">
        <v>126.0</v>
      </c>
      <c r="L136" s="12">
        <f t="shared" si="8"/>
        <v>39243.93116</v>
      </c>
      <c r="M136" s="4">
        <v>646.89</v>
      </c>
      <c r="N136" s="12">
        <f t="shared" si="4"/>
        <v>132.2673175</v>
      </c>
      <c r="O136" s="12">
        <f t="shared" si="5"/>
        <v>514.6226825</v>
      </c>
      <c r="P136" s="12">
        <f t="shared" si="6"/>
        <v>38713.79185</v>
      </c>
    </row>
    <row r="137">
      <c r="A137" s="33">
        <v>41548.0</v>
      </c>
      <c r="B137" s="4">
        <v>4.19</v>
      </c>
      <c r="D137" s="4">
        <v>127.0</v>
      </c>
      <c r="E137" s="4">
        <f t="shared" si="7"/>
        <v>105073.6287</v>
      </c>
      <c r="F137" s="4">
        <v>791.99</v>
      </c>
      <c r="G137" s="12">
        <f t="shared" si="1"/>
        <v>567.3975951</v>
      </c>
      <c r="H137" s="12">
        <f t="shared" si="2"/>
        <v>224.5924049</v>
      </c>
      <c r="I137" s="12">
        <f t="shared" si="3"/>
        <v>104849.0363</v>
      </c>
      <c r="K137" s="4">
        <v>127.0</v>
      </c>
      <c r="L137" s="12">
        <f t="shared" si="8"/>
        <v>38713.79185</v>
      </c>
      <c r="M137" s="4">
        <v>646.89</v>
      </c>
      <c r="N137" s="12">
        <f t="shared" si="4"/>
        <v>130.736315</v>
      </c>
      <c r="O137" s="12">
        <f t="shared" si="5"/>
        <v>516.153685</v>
      </c>
      <c r="P137" s="12">
        <f t="shared" si="6"/>
        <v>38182.07538</v>
      </c>
    </row>
    <row r="138">
      <c r="A138" s="33">
        <v>41579.0</v>
      </c>
      <c r="B138" s="4">
        <v>4.26</v>
      </c>
      <c r="D138" s="4">
        <v>128.0</v>
      </c>
      <c r="E138" s="4">
        <f t="shared" si="7"/>
        <v>104849.0363</v>
      </c>
      <c r="F138" s="4">
        <v>791.99</v>
      </c>
      <c r="G138" s="12">
        <f t="shared" si="1"/>
        <v>566.1847961</v>
      </c>
      <c r="H138" s="12">
        <f t="shared" si="2"/>
        <v>225.8052039</v>
      </c>
      <c r="I138" s="12">
        <f t="shared" si="3"/>
        <v>104623.2311</v>
      </c>
      <c r="K138" s="4">
        <v>128.0</v>
      </c>
      <c r="L138" s="12">
        <f t="shared" si="8"/>
        <v>38182.07538</v>
      </c>
      <c r="M138" s="4">
        <v>646.89</v>
      </c>
      <c r="N138" s="12">
        <f t="shared" si="4"/>
        <v>129.2007578</v>
      </c>
      <c r="O138" s="12">
        <f t="shared" si="5"/>
        <v>517.6892422</v>
      </c>
      <c r="P138" s="12">
        <f t="shared" si="6"/>
        <v>37648.77706</v>
      </c>
    </row>
    <row r="139">
      <c r="A139" s="33">
        <v>41609.0</v>
      </c>
      <c r="B139" s="4">
        <v>4.46</v>
      </c>
      <c r="D139" s="4">
        <v>129.0</v>
      </c>
      <c r="E139" s="4">
        <f t="shared" si="7"/>
        <v>104623.2311</v>
      </c>
      <c r="F139" s="4">
        <v>791.99</v>
      </c>
      <c r="G139" s="12">
        <f t="shared" si="1"/>
        <v>564.965448</v>
      </c>
      <c r="H139" s="12">
        <f t="shared" si="2"/>
        <v>227.024552</v>
      </c>
      <c r="I139" s="12">
        <f t="shared" si="3"/>
        <v>104396.2066</v>
      </c>
      <c r="K139" s="4">
        <v>129.0</v>
      </c>
      <c r="L139" s="12">
        <f t="shared" si="8"/>
        <v>37648.77706</v>
      </c>
      <c r="M139" s="4">
        <v>646.89</v>
      </c>
      <c r="N139" s="12">
        <f t="shared" si="4"/>
        <v>127.6606323</v>
      </c>
      <c r="O139" s="12">
        <f t="shared" si="5"/>
        <v>519.2293677</v>
      </c>
      <c r="P139" s="12">
        <f t="shared" si="6"/>
        <v>37113.89217</v>
      </c>
    </row>
    <row r="140">
      <c r="A140" s="33">
        <v>41640.0</v>
      </c>
      <c r="B140" s="4">
        <v>4.43</v>
      </c>
      <c r="D140" s="4">
        <v>130.0</v>
      </c>
      <c r="E140" s="4">
        <f t="shared" si="7"/>
        <v>104396.2066</v>
      </c>
      <c r="F140" s="4">
        <v>791.99</v>
      </c>
      <c r="G140" s="12">
        <f t="shared" si="1"/>
        <v>563.7395154</v>
      </c>
      <c r="H140" s="12">
        <f t="shared" si="2"/>
        <v>228.2504846</v>
      </c>
      <c r="I140" s="12">
        <f t="shared" si="3"/>
        <v>104167.9561</v>
      </c>
      <c r="K140" s="4">
        <v>130.0</v>
      </c>
      <c r="L140" s="12">
        <f t="shared" si="8"/>
        <v>37113.89217</v>
      </c>
      <c r="M140" s="4">
        <v>646.89</v>
      </c>
      <c r="N140" s="12">
        <f t="shared" si="4"/>
        <v>126.1159249</v>
      </c>
      <c r="O140" s="12">
        <f t="shared" si="5"/>
        <v>520.7740751</v>
      </c>
      <c r="P140" s="12">
        <f t="shared" si="6"/>
        <v>36577.416</v>
      </c>
    </row>
    <row r="141">
      <c r="A141" s="33">
        <v>41671.0</v>
      </c>
      <c r="B141" s="4">
        <v>4.3</v>
      </c>
      <c r="D141" s="4">
        <v>131.0</v>
      </c>
      <c r="E141" s="4">
        <f t="shared" si="7"/>
        <v>104167.9561</v>
      </c>
      <c r="F141" s="4">
        <v>791.99</v>
      </c>
      <c r="G141" s="12">
        <f t="shared" si="1"/>
        <v>562.5069628</v>
      </c>
      <c r="H141" s="12">
        <f t="shared" si="2"/>
        <v>229.4830372</v>
      </c>
      <c r="I141" s="12">
        <f t="shared" si="3"/>
        <v>103938.473</v>
      </c>
      <c r="K141" s="4">
        <v>131.0</v>
      </c>
      <c r="L141" s="12">
        <f t="shared" si="8"/>
        <v>36577.416</v>
      </c>
      <c r="M141" s="4">
        <v>646.89</v>
      </c>
      <c r="N141" s="12">
        <f t="shared" si="4"/>
        <v>124.5666221</v>
      </c>
      <c r="O141" s="12">
        <f t="shared" si="5"/>
        <v>522.3233779</v>
      </c>
      <c r="P141" s="12">
        <f t="shared" si="6"/>
        <v>36039.34381</v>
      </c>
    </row>
    <row r="142">
      <c r="A142" s="33">
        <v>41699.0</v>
      </c>
      <c r="B142" s="4">
        <v>4.34</v>
      </c>
      <c r="D142" s="4">
        <v>132.0</v>
      </c>
      <c r="E142" s="4">
        <f t="shared" si="7"/>
        <v>103938.473</v>
      </c>
      <c r="F142" s="4">
        <v>791.99</v>
      </c>
      <c r="G142" s="12">
        <f t="shared" si="1"/>
        <v>561.2677544</v>
      </c>
      <c r="H142" s="12">
        <f t="shared" si="2"/>
        <v>230.7222456</v>
      </c>
      <c r="I142" s="12">
        <f t="shared" si="3"/>
        <v>103707.7508</v>
      </c>
      <c r="K142" s="4">
        <v>132.0</v>
      </c>
      <c r="L142" s="12">
        <f t="shared" si="8"/>
        <v>36039.34381</v>
      </c>
      <c r="M142" s="4">
        <v>646.89</v>
      </c>
      <c r="N142" s="12">
        <f t="shared" si="4"/>
        <v>123.01271</v>
      </c>
      <c r="O142" s="12">
        <f t="shared" si="5"/>
        <v>523.87729</v>
      </c>
      <c r="P142" s="12">
        <f t="shared" si="6"/>
        <v>35499.67086</v>
      </c>
    </row>
    <row r="143">
      <c r="A143" s="33">
        <v>41730.0</v>
      </c>
      <c r="B143" s="4">
        <v>4.34</v>
      </c>
      <c r="D143" s="4">
        <v>133.0</v>
      </c>
      <c r="E143" s="4">
        <f t="shared" si="7"/>
        <v>103707.7508</v>
      </c>
      <c r="F143" s="4">
        <v>791.99</v>
      </c>
      <c r="G143" s="12">
        <f t="shared" si="1"/>
        <v>560.0218543</v>
      </c>
      <c r="H143" s="12">
        <f t="shared" si="2"/>
        <v>231.9681457</v>
      </c>
      <c r="I143" s="12">
        <f t="shared" si="3"/>
        <v>103475.7826</v>
      </c>
      <c r="K143" s="4">
        <v>133.0</v>
      </c>
      <c r="L143" s="12">
        <f t="shared" si="8"/>
        <v>35499.67086</v>
      </c>
      <c r="M143" s="4">
        <v>646.89</v>
      </c>
      <c r="N143" s="12">
        <f t="shared" si="4"/>
        <v>121.4541751</v>
      </c>
      <c r="O143" s="12">
        <f t="shared" si="5"/>
        <v>525.4358249</v>
      </c>
      <c r="P143" s="12">
        <f t="shared" si="6"/>
        <v>34958.39238</v>
      </c>
    </row>
    <row r="144">
      <c r="A144" s="33">
        <v>41760.0</v>
      </c>
      <c r="B144" s="4">
        <v>4.19</v>
      </c>
      <c r="D144" s="4">
        <v>134.0</v>
      </c>
      <c r="E144" s="4">
        <f t="shared" si="7"/>
        <v>103475.7826</v>
      </c>
      <c r="F144" s="4">
        <v>791.99</v>
      </c>
      <c r="G144" s="12">
        <f t="shared" si="1"/>
        <v>558.7692263</v>
      </c>
      <c r="H144" s="12">
        <f t="shared" si="2"/>
        <v>233.2207737</v>
      </c>
      <c r="I144" s="12">
        <f t="shared" si="3"/>
        <v>103242.5619</v>
      </c>
      <c r="K144" s="4">
        <v>134.0</v>
      </c>
      <c r="L144" s="12">
        <f t="shared" si="8"/>
        <v>34958.39238</v>
      </c>
      <c r="M144" s="4">
        <v>646.89</v>
      </c>
      <c r="N144" s="12">
        <f t="shared" si="4"/>
        <v>119.8910035</v>
      </c>
      <c r="O144" s="12">
        <f t="shared" si="5"/>
        <v>526.9989965</v>
      </c>
      <c r="P144" s="12">
        <f t="shared" si="6"/>
        <v>34415.5036</v>
      </c>
    </row>
    <row r="145">
      <c r="A145" s="33">
        <v>41791.0</v>
      </c>
      <c r="B145" s="4">
        <v>4.16</v>
      </c>
      <c r="D145" s="4">
        <v>135.0</v>
      </c>
      <c r="E145" s="4">
        <f t="shared" si="7"/>
        <v>103242.5619</v>
      </c>
      <c r="F145" s="4">
        <v>791.99</v>
      </c>
      <c r="G145" s="12">
        <f t="shared" si="1"/>
        <v>557.5098341</v>
      </c>
      <c r="H145" s="12">
        <f t="shared" si="2"/>
        <v>234.4801659</v>
      </c>
      <c r="I145" s="12">
        <f t="shared" si="3"/>
        <v>103008.0817</v>
      </c>
      <c r="K145" s="4">
        <v>135.0</v>
      </c>
      <c r="L145" s="12">
        <f t="shared" si="8"/>
        <v>34415.5036</v>
      </c>
      <c r="M145" s="4">
        <v>646.89</v>
      </c>
      <c r="N145" s="12">
        <f t="shared" si="4"/>
        <v>118.3231815</v>
      </c>
      <c r="O145" s="12">
        <f t="shared" si="5"/>
        <v>528.5668185</v>
      </c>
      <c r="P145" s="12">
        <f t="shared" si="6"/>
        <v>33870.99972</v>
      </c>
    </row>
    <row r="146">
      <c r="A146" s="33">
        <v>41821.0</v>
      </c>
      <c r="B146" s="4">
        <v>4.13</v>
      </c>
      <c r="D146" s="4">
        <v>136.0</v>
      </c>
      <c r="E146" s="4">
        <f t="shared" si="7"/>
        <v>103008.0817</v>
      </c>
      <c r="F146" s="4">
        <v>791.99</v>
      </c>
      <c r="G146" s="12">
        <f t="shared" si="1"/>
        <v>556.2436412</v>
      </c>
      <c r="H146" s="12">
        <f t="shared" si="2"/>
        <v>235.7463588</v>
      </c>
      <c r="I146" s="12">
        <f t="shared" si="3"/>
        <v>102772.3353</v>
      </c>
      <c r="K146" s="4">
        <v>136.0</v>
      </c>
      <c r="L146" s="12">
        <f t="shared" si="8"/>
        <v>33870.99972</v>
      </c>
      <c r="M146" s="4">
        <v>646.89</v>
      </c>
      <c r="N146" s="12">
        <f t="shared" si="4"/>
        <v>116.7506952</v>
      </c>
      <c r="O146" s="12">
        <f t="shared" si="5"/>
        <v>530.1393048</v>
      </c>
      <c r="P146" s="12">
        <f t="shared" si="6"/>
        <v>33324.87595</v>
      </c>
    </row>
    <row r="147">
      <c r="A147" s="33">
        <v>41852.0</v>
      </c>
      <c r="B147" s="4">
        <v>4.12</v>
      </c>
      <c r="D147" s="4">
        <v>137.0</v>
      </c>
      <c r="E147" s="4">
        <f t="shared" si="7"/>
        <v>102772.3353</v>
      </c>
      <c r="F147" s="4">
        <v>791.99</v>
      </c>
      <c r="G147" s="12">
        <f t="shared" si="1"/>
        <v>554.9706109</v>
      </c>
      <c r="H147" s="12">
        <f t="shared" si="2"/>
        <v>237.0193891</v>
      </c>
      <c r="I147" s="12">
        <f t="shared" si="3"/>
        <v>102535.316</v>
      </c>
      <c r="K147" s="4">
        <v>137.0</v>
      </c>
      <c r="L147" s="12">
        <f t="shared" si="8"/>
        <v>33324.87595</v>
      </c>
      <c r="M147" s="4">
        <v>646.89</v>
      </c>
      <c r="N147" s="12">
        <f t="shared" si="4"/>
        <v>115.1735308</v>
      </c>
      <c r="O147" s="12">
        <f t="shared" si="5"/>
        <v>531.7164692</v>
      </c>
      <c r="P147" s="12">
        <f t="shared" si="6"/>
        <v>32777.12745</v>
      </c>
    </row>
    <row r="148">
      <c r="A148" s="33">
        <v>41883.0</v>
      </c>
      <c r="B148" s="4">
        <v>4.16</v>
      </c>
      <c r="D148" s="4">
        <v>138.0</v>
      </c>
      <c r="E148" s="4">
        <f t="shared" si="7"/>
        <v>102535.316</v>
      </c>
      <c r="F148" s="4">
        <v>791.99</v>
      </c>
      <c r="G148" s="12">
        <f t="shared" si="1"/>
        <v>553.6907062</v>
      </c>
      <c r="H148" s="12">
        <f t="shared" si="2"/>
        <v>238.2992938</v>
      </c>
      <c r="I148" s="12">
        <f t="shared" si="3"/>
        <v>102297.0167</v>
      </c>
      <c r="K148" s="4">
        <v>138.0</v>
      </c>
      <c r="L148" s="12">
        <f t="shared" si="8"/>
        <v>32777.12745</v>
      </c>
      <c r="M148" s="4">
        <v>646.89</v>
      </c>
      <c r="N148" s="12">
        <f t="shared" si="4"/>
        <v>113.5916743</v>
      </c>
      <c r="O148" s="12">
        <f t="shared" si="5"/>
        <v>533.2983257</v>
      </c>
      <c r="P148" s="12">
        <f t="shared" si="6"/>
        <v>32227.74941</v>
      </c>
    </row>
    <row r="149">
      <c r="A149" s="33">
        <v>41913.0</v>
      </c>
      <c r="B149" s="4">
        <v>4.04</v>
      </c>
      <c r="D149" s="4">
        <v>139.0</v>
      </c>
      <c r="E149" s="4">
        <f t="shared" si="7"/>
        <v>102297.0167</v>
      </c>
      <c r="F149" s="4">
        <v>791.99</v>
      </c>
      <c r="G149" s="12">
        <f t="shared" si="1"/>
        <v>552.40389</v>
      </c>
      <c r="H149" s="12">
        <f t="shared" si="2"/>
        <v>239.58611</v>
      </c>
      <c r="I149" s="12">
        <f t="shared" si="3"/>
        <v>102057.4306</v>
      </c>
      <c r="K149" s="4">
        <v>139.0</v>
      </c>
      <c r="L149" s="12">
        <f t="shared" si="8"/>
        <v>32227.74941</v>
      </c>
      <c r="M149" s="4">
        <v>646.89</v>
      </c>
      <c r="N149" s="12">
        <f t="shared" si="4"/>
        <v>112.0051117</v>
      </c>
      <c r="O149" s="12">
        <f t="shared" si="5"/>
        <v>534.8848883</v>
      </c>
      <c r="P149" s="12">
        <f t="shared" si="6"/>
        <v>31676.73696</v>
      </c>
    </row>
    <row r="150">
      <c r="A150" s="33">
        <v>41944.0</v>
      </c>
      <c r="B150" s="4">
        <v>4.0</v>
      </c>
      <c r="D150" s="4">
        <v>140.0</v>
      </c>
      <c r="E150" s="4">
        <f t="shared" si="7"/>
        <v>102057.4306</v>
      </c>
      <c r="F150" s="4">
        <v>791.99</v>
      </c>
      <c r="G150" s="12">
        <f t="shared" si="1"/>
        <v>551.110125</v>
      </c>
      <c r="H150" s="12">
        <f t="shared" si="2"/>
        <v>240.879875</v>
      </c>
      <c r="I150" s="12">
        <f t="shared" si="3"/>
        <v>101816.5507</v>
      </c>
      <c r="K150" s="4">
        <v>140.0</v>
      </c>
      <c r="L150" s="12">
        <f t="shared" si="8"/>
        <v>31676.73696</v>
      </c>
      <c r="M150" s="4">
        <v>646.89</v>
      </c>
      <c r="N150" s="12">
        <f t="shared" si="4"/>
        <v>110.4138292</v>
      </c>
      <c r="O150" s="12">
        <f t="shared" si="5"/>
        <v>536.4761708</v>
      </c>
      <c r="P150" s="12">
        <f t="shared" si="6"/>
        <v>31124.08525</v>
      </c>
    </row>
    <row r="151">
      <c r="A151" s="33">
        <v>41974.0</v>
      </c>
      <c r="B151" s="4">
        <v>3.86</v>
      </c>
      <c r="D151" s="4">
        <v>141.0</v>
      </c>
      <c r="E151" s="4">
        <f t="shared" si="7"/>
        <v>101816.5507</v>
      </c>
      <c r="F151" s="4">
        <v>791.99</v>
      </c>
      <c r="G151" s="12">
        <f t="shared" si="1"/>
        <v>549.8093737</v>
      </c>
      <c r="H151" s="12">
        <f t="shared" si="2"/>
        <v>242.1806263</v>
      </c>
      <c r="I151" s="12">
        <f t="shared" si="3"/>
        <v>101574.3701</v>
      </c>
      <c r="K151" s="4">
        <v>141.0</v>
      </c>
      <c r="L151" s="12">
        <f t="shared" si="8"/>
        <v>31124.08525</v>
      </c>
      <c r="M151" s="4">
        <v>646.89</v>
      </c>
      <c r="N151" s="12">
        <f t="shared" si="4"/>
        <v>108.8178126</v>
      </c>
      <c r="O151" s="12">
        <f t="shared" si="5"/>
        <v>538.0721874</v>
      </c>
      <c r="P151" s="12">
        <f t="shared" si="6"/>
        <v>30569.78941</v>
      </c>
    </row>
    <row r="152">
      <c r="A152" s="33">
        <v>42005.0</v>
      </c>
      <c r="B152" s="4">
        <v>3.71</v>
      </c>
      <c r="D152" s="4">
        <v>142.0</v>
      </c>
      <c r="E152" s="4">
        <f t="shared" si="7"/>
        <v>101574.3701</v>
      </c>
      <c r="F152" s="4">
        <v>791.99</v>
      </c>
      <c r="G152" s="12">
        <f t="shared" si="1"/>
        <v>548.5015983</v>
      </c>
      <c r="H152" s="12">
        <f t="shared" si="2"/>
        <v>243.4884017</v>
      </c>
      <c r="I152" s="12">
        <f t="shared" si="3"/>
        <v>101330.8817</v>
      </c>
      <c r="K152" s="4">
        <v>142.0</v>
      </c>
      <c r="L152" s="12">
        <f t="shared" si="8"/>
        <v>30569.78941</v>
      </c>
      <c r="M152" s="4">
        <v>646.89</v>
      </c>
      <c r="N152" s="12">
        <f t="shared" si="4"/>
        <v>107.2170478</v>
      </c>
      <c r="O152" s="12">
        <f t="shared" si="5"/>
        <v>539.6729522</v>
      </c>
      <c r="P152" s="12">
        <f t="shared" si="6"/>
        <v>30013.84453</v>
      </c>
    </row>
    <row r="153">
      <c r="A153" s="33">
        <v>42036.0</v>
      </c>
      <c r="B153" s="4">
        <v>3.71</v>
      </c>
      <c r="D153" s="4">
        <v>143.0</v>
      </c>
      <c r="E153" s="4">
        <f t="shared" si="7"/>
        <v>101330.8817</v>
      </c>
      <c r="F153" s="4">
        <v>791.99</v>
      </c>
      <c r="G153" s="12">
        <f t="shared" si="1"/>
        <v>547.1867609</v>
      </c>
      <c r="H153" s="12">
        <f t="shared" si="2"/>
        <v>244.8032391</v>
      </c>
      <c r="I153" s="12">
        <f t="shared" si="3"/>
        <v>101086.0784</v>
      </c>
      <c r="K153" s="4">
        <v>143.0</v>
      </c>
      <c r="L153" s="12">
        <f t="shared" si="8"/>
        <v>30013.84453</v>
      </c>
      <c r="M153" s="4">
        <v>646.89</v>
      </c>
      <c r="N153" s="12">
        <f t="shared" si="4"/>
        <v>105.6115208</v>
      </c>
      <c r="O153" s="12">
        <f t="shared" si="5"/>
        <v>541.2784792</v>
      </c>
      <c r="P153" s="12">
        <f t="shared" si="6"/>
        <v>29456.24572</v>
      </c>
    </row>
    <row r="154">
      <c r="A154" s="33">
        <v>42064.0</v>
      </c>
      <c r="B154" s="4">
        <v>3.77</v>
      </c>
      <c r="D154" s="4">
        <v>144.0</v>
      </c>
      <c r="E154" s="4">
        <f t="shared" si="7"/>
        <v>101086.0784</v>
      </c>
      <c r="F154" s="4">
        <v>791.99</v>
      </c>
      <c r="G154" s="12">
        <f t="shared" si="1"/>
        <v>545.8648234</v>
      </c>
      <c r="H154" s="12">
        <f t="shared" si="2"/>
        <v>246.1251766</v>
      </c>
      <c r="I154" s="12">
        <f t="shared" si="3"/>
        <v>100839.9532</v>
      </c>
      <c r="K154" s="4">
        <v>144.0</v>
      </c>
      <c r="L154" s="12">
        <f t="shared" si="8"/>
        <v>29456.24572</v>
      </c>
      <c r="M154" s="4">
        <v>646.89</v>
      </c>
      <c r="N154" s="12">
        <f t="shared" si="4"/>
        <v>104.0012173</v>
      </c>
      <c r="O154" s="12">
        <f t="shared" si="5"/>
        <v>542.8887827</v>
      </c>
      <c r="P154" s="12">
        <f t="shared" si="6"/>
        <v>28896.98805</v>
      </c>
    </row>
    <row r="155">
      <c r="A155" s="33">
        <v>42095.0</v>
      </c>
      <c r="B155" s="4">
        <v>3.67</v>
      </c>
      <c r="D155" s="4">
        <v>145.0</v>
      </c>
      <c r="E155" s="4">
        <f t="shared" si="7"/>
        <v>100839.9532</v>
      </c>
      <c r="F155" s="4">
        <v>791.99</v>
      </c>
      <c r="G155" s="12">
        <f t="shared" si="1"/>
        <v>544.5357475</v>
      </c>
      <c r="H155" s="12">
        <f t="shared" si="2"/>
        <v>247.4542525</v>
      </c>
      <c r="I155" s="12">
        <f t="shared" si="3"/>
        <v>100592.499</v>
      </c>
      <c r="K155" s="4">
        <v>145.0</v>
      </c>
      <c r="L155" s="12">
        <f t="shared" si="8"/>
        <v>28896.98805</v>
      </c>
      <c r="M155" s="4">
        <v>646.89</v>
      </c>
      <c r="N155" s="12">
        <f t="shared" si="4"/>
        <v>102.3861232</v>
      </c>
      <c r="O155" s="12">
        <f t="shared" si="5"/>
        <v>544.5038768</v>
      </c>
      <c r="P155" s="12">
        <f t="shared" si="6"/>
        <v>28336.06659</v>
      </c>
    </row>
    <row r="156">
      <c r="A156" s="33">
        <v>42125.0</v>
      </c>
      <c r="B156" s="4">
        <v>3.84</v>
      </c>
      <c r="D156" s="4">
        <v>146.0</v>
      </c>
      <c r="E156" s="4">
        <f t="shared" si="7"/>
        <v>100592.499</v>
      </c>
      <c r="F156" s="4">
        <v>791.99</v>
      </c>
      <c r="G156" s="12">
        <f t="shared" si="1"/>
        <v>543.1994945</v>
      </c>
      <c r="H156" s="12">
        <f t="shared" si="2"/>
        <v>248.7905055</v>
      </c>
      <c r="I156" s="12">
        <f t="shared" si="3"/>
        <v>100343.7085</v>
      </c>
      <c r="K156" s="4">
        <v>146.0</v>
      </c>
      <c r="L156" s="12">
        <f t="shared" si="8"/>
        <v>28336.06659</v>
      </c>
      <c r="M156" s="4">
        <v>646.89</v>
      </c>
      <c r="N156" s="12">
        <f t="shared" si="4"/>
        <v>100.7662242</v>
      </c>
      <c r="O156" s="12">
        <f t="shared" si="5"/>
        <v>546.1237758</v>
      </c>
      <c r="P156" s="12">
        <f t="shared" si="6"/>
        <v>27773.47639</v>
      </c>
    </row>
    <row r="157">
      <c r="A157" s="33">
        <v>42156.0</v>
      </c>
      <c r="B157" s="4">
        <v>3.98</v>
      </c>
      <c r="D157" s="4">
        <v>147.0</v>
      </c>
      <c r="E157" s="4">
        <f t="shared" si="7"/>
        <v>100343.7085</v>
      </c>
      <c r="F157" s="4">
        <v>791.99</v>
      </c>
      <c r="G157" s="12">
        <f t="shared" si="1"/>
        <v>541.8560258</v>
      </c>
      <c r="H157" s="12">
        <f t="shared" si="2"/>
        <v>250.1339742</v>
      </c>
      <c r="I157" s="12">
        <f t="shared" si="3"/>
        <v>100093.5745</v>
      </c>
      <c r="K157" s="4">
        <v>147.0</v>
      </c>
      <c r="L157" s="12">
        <f t="shared" si="8"/>
        <v>27773.47639</v>
      </c>
      <c r="M157" s="4">
        <v>646.89</v>
      </c>
      <c r="N157" s="12">
        <f t="shared" si="4"/>
        <v>99.14150594</v>
      </c>
      <c r="O157" s="12">
        <f t="shared" si="5"/>
        <v>547.7484941</v>
      </c>
      <c r="P157" s="12">
        <f t="shared" si="6"/>
        <v>27209.21248</v>
      </c>
    </row>
    <row r="158">
      <c r="A158" s="33">
        <v>42186.0</v>
      </c>
      <c r="B158" s="4">
        <v>4.05</v>
      </c>
      <c r="D158" s="4">
        <v>148.0</v>
      </c>
      <c r="E158" s="4">
        <f t="shared" si="7"/>
        <v>100093.5745</v>
      </c>
      <c r="F158" s="4">
        <v>791.99</v>
      </c>
      <c r="G158" s="12">
        <f t="shared" si="1"/>
        <v>540.5053023</v>
      </c>
      <c r="H158" s="12">
        <f t="shared" si="2"/>
        <v>251.4846977</v>
      </c>
      <c r="I158" s="12">
        <f t="shared" si="3"/>
        <v>99842.08981</v>
      </c>
      <c r="K158" s="4">
        <v>148.0</v>
      </c>
      <c r="L158" s="12">
        <f t="shared" si="8"/>
        <v>27209.21248</v>
      </c>
      <c r="M158" s="4">
        <v>646.89</v>
      </c>
      <c r="N158" s="12">
        <f t="shared" si="4"/>
        <v>97.51195417</v>
      </c>
      <c r="O158" s="12">
        <f t="shared" si="5"/>
        <v>549.3780458</v>
      </c>
      <c r="P158" s="12">
        <f t="shared" si="6"/>
        <v>26643.26988</v>
      </c>
    </row>
    <row r="159">
      <c r="A159" s="33">
        <v>42217.0</v>
      </c>
      <c r="B159" s="4">
        <v>3.91</v>
      </c>
      <c r="D159" s="4">
        <v>149.0</v>
      </c>
      <c r="E159" s="4">
        <f t="shared" si="7"/>
        <v>99842.08981</v>
      </c>
      <c r="F159" s="4">
        <v>791.99</v>
      </c>
      <c r="G159" s="12">
        <f t="shared" si="1"/>
        <v>539.147285</v>
      </c>
      <c r="H159" s="12">
        <f t="shared" si="2"/>
        <v>252.842715</v>
      </c>
      <c r="I159" s="12">
        <f t="shared" si="3"/>
        <v>99589.24709</v>
      </c>
      <c r="K159" s="4">
        <v>149.0</v>
      </c>
      <c r="L159" s="12">
        <f t="shared" si="8"/>
        <v>26643.26988</v>
      </c>
      <c r="M159" s="4">
        <v>646.89</v>
      </c>
      <c r="N159" s="12">
        <f t="shared" si="4"/>
        <v>95.87755448</v>
      </c>
      <c r="O159" s="12">
        <f t="shared" si="5"/>
        <v>551.0124455</v>
      </c>
      <c r="P159" s="12">
        <f t="shared" si="6"/>
        <v>26075.64361</v>
      </c>
    </row>
    <row r="160">
      <c r="A160" s="33">
        <v>42248.0</v>
      </c>
      <c r="B160" s="4">
        <v>3.89</v>
      </c>
      <c r="D160" s="4">
        <v>150.0</v>
      </c>
      <c r="E160" s="4">
        <f t="shared" si="7"/>
        <v>99589.24709</v>
      </c>
      <c r="F160" s="4">
        <v>791.99</v>
      </c>
      <c r="G160" s="12">
        <f t="shared" si="1"/>
        <v>537.7819343</v>
      </c>
      <c r="H160" s="12">
        <f t="shared" si="2"/>
        <v>254.2080657</v>
      </c>
      <c r="I160" s="12">
        <f t="shared" si="3"/>
        <v>99335.03903</v>
      </c>
      <c r="K160" s="4">
        <v>150.0</v>
      </c>
      <c r="L160" s="12">
        <f t="shared" si="8"/>
        <v>26075.64361</v>
      </c>
      <c r="M160" s="4">
        <v>646.89</v>
      </c>
      <c r="N160" s="12">
        <f t="shared" si="4"/>
        <v>94.23829246</v>
      </c>
      <c r="O160" s="12">
        <f t="shared" si="5"/>
        <v>552.6517075</v>
      </c>
      <c r="P160" s="12">
        <f t="shared" si="6"/>
        <v>25506.32865</v>
      </c>
    </row>
    <row r="161">
      <c r="A161" s="33">
        <v>42278.0</v>
      </c>
      <c r="B161" s="4">
        <v>3.8</v>
      </c>
      <c r="D161" s="4">
        <v>151.0</v>
      </c>
      <c r="E161" s="4">
        <f t="shared" si="7"/>
        <v>99335.03903</v>
      </c>
      <c r="F161" s="4">
        <v>791.99</v>
      </c>
      <c r="G161" s="12">
        <f t="shared" si="1"/>
        <v>536.4092107</v>
      </c>
      <c r="H161" s="12">
        <f t="shared" si="2"/>
        <v>255.5807893</v>
      </c>
      <c r="I161" s="12">
        <f t="shared" si="3"/>
        <v>99079.45824</v>
      </c>
      <c r="K161" s="4">
        <v>151.0</v>
      </c>
      <c r="L161" s="12">
        <f t="shared" si="8"/>
        <v>25506.32865</v>
      </c>
      <c r="M161" s="4">
        <v>646.89</v>
      </c>
      <c r="N161" s="12">
        <f t="shared" si="4"/>
        <v>92.59415363</v>
      </c>
      <c r="O161" s="12">
        <f t="shared" si="5"/>
        <v>554.2958464</v>
      </c>
      <c r="P161" s="12">
        <f t="shared" si="6"/>
        <v>24935.31998</v>
      </c>
    </row>
    <row r="162">
      <c r="A162" s="33">
        <v>42309.0</v>
      </c>
      <c r="B162" s="4">
        <v>3.94</v>
      </c>
      <c r="D162" s="4">
        <v>152.0</v>
      </c>
      <c r="E162" s="4">
        <f t="shared" si="7"/>
        <v>99079.45824</v>
      </c>
      <c r="F162" s="4">
        <v>791.99</v>
      </c>
      <c r="G162" s="12">
        <f t="shared" si="1"/>
        <v>535.0290745</v>
      </c>
      <c r="H162" s="12">
        <f t="shared" si="2"/>
        <v>256.9609255</v>
      </c>
      <c r="I162" s="12">
        <f t="shared" si="3"/>
        <v>98822.49731</v>
      </c>
      <c r="K162" s="4">
        <v>152.0</v>
      </c>
      <c r="L162" s="12">
        <f t="shared" si="8"/>
        <v>24935.31998</v>
      </c>
      <c r="M162" s="4">
        <v>646.89</v>
      </c>
      <c r="N162" s="12">
        <f t="shared" si="4"/>
        <v>90.94512348</v>
      </c>
      <c r="O162" s="12">
        <f t="shared" si="5"/>
        <v>555.9448765</v>
      </c>
      <c r="P162" s="12">
        <f t="shared" si="6"/>
        <v>24362.61256</v>
      </c>
    </row>
    <row r="163">
      <c r="A163" s="33">
        <v>42339.0</v>
      </c>
      <c r="B163" s="4">
        <v>3.96</v>
      </c>
      <c r="D163" s="4">
        <v>153.0</v>
      </c>
      <c r="E163" s="4">
        <f t="shared" si="7"/>
        <v>98822.49731</v>
      </c>
      <c r="F163" s="4">
        <v>791.99</v>
      </c>
      <c r="G163" s="12">
        <f t="shared" si="1"/>
        <v>533.6414855</v>
      </c>
      <c r="H163" s="12">
        <f t="shared" si="2"/>
        <v>258.3485145</v>
      </c>
      <c r="I163" s="12">
        <f t="shared" si="3"/>
        <v>98564.1488</v>
      </c>
      <c r="K163" s="4">
        <v>153.0</v>
      </c>
      <c r="L163" s="12">
        <f t="shared" si="8"/>
        <v>24362.61256</v>
      </c>
      <c r="M163" s="4">
        <v>646.89</v>
      </c>
      <c r="N163" s="12">
        <f t="shared" si="4"/>
        <v>89.29118748</v>
      </c>
      <c r="O163" s="12">
        <f t="shared" si="5"/>
        <v>557.5988125</v>
      </c>
      <c r="P163" s="12">
        <f t="shared" si="6"/>
        <v>23788.20133</v>
      </c>
    </row>
    <row r="164">
      <c r="A164" s="33">
        <v>42370.0</v>
      </c>
      <c r="B164" s="4">
        <v>3.87</v>
      </c>
      <c r="D164" s="4">
        <v>154.0</v>
      </c>
      <c r="E164" s="4">
        <f t="shared" si="7"/>
        <v>98564.1488</v>
      </c>
      <c r="F164" s="4">
        <v>791.99</v>
      </c>
      <c r="G164" s="12">
        <f t="shared" si="1"/>
        <v>532.2464035</v>
      </c>
      <c r="H164" s="12">
        <f t="shared" si="2"/>
        <v>259.7435965</v>
      </c>
      <c r="I164" s="12">
        <f t="shared" si="3"/>
        <v>98304.4052</v>
      </c>
      <c r="K164" s="4">
        <v>154.0</v>
      </c>
      <c r="L164" s="12">
        <f t="shared" si="8"/>
        <v>23788.20133</v>
      </c>
      <c r="M164" s="4">
        <v>646.89</v>
      </c>
      <c r="N164" s="12">
        <f t="shared" si="4"/>
        <v>87.63233101</v>
      </c>
      <c r="O164" s="12">
        <f t="shared" si="5"/>
        <v>559.257669</v>
      </c>
      <c r="P164" s="12">
        <f t="shared" si="6"/>
        <v>23212.08123</v>
      </c>
    </row>
    <row r="165">
      <c r="A165" s="33">
        <v>42401.0</v>
      </c>
      <c r="B165" s="4">
        <v>3.66</v>
      </c>
      <c r="D165" s="4">
        <v>155.0</v>
      </c>
      <c r="E165" s="4">
        <f t="shared" si="7"/>
        <v>98304.4052</v>
      </c>
      <c r="F165" s="4">
        <v>791.99</v>
      </c>
      <c r="G165" s="12">
        <f t="shared" si="1"/>
        <v>530.8437881</v>
      </c>
      <c r="H165" s="12">
        <f t="shared" si="2"/>
        <v>261.1462119</v>
      </c>
      <c r="I165" s="12">
        <f t="shared" si="3"/>
        <v>98043.25899</v>
      </c>
      <c r="K165" s="4">
        <v>155.0</v>
      </c>
      <c r="L165" s="12">
        <f t="shared" si="8"/>
        <v>23212.08123</v>
      </c>
      <c r="M165" s="4">
        <v>646.89</v>
      </c>
      <c r="N165" s="12">
        <f t="shared" si="4"/>
        <v>85.96853944</v>
      </c>
      <c r="O165" s="12">
        <f t="shared" si="5"/>
        <v>560.9214606</v>
      </c>
      <c r="P165" s="12">
        <f t="shared" si="6"/>
        <v>22634.24717</v>
      </c>
    </row>
    <row r="166">
      <c r="A166" s="33">
        <v>42430.0</v>
      </c>
      <c r="B166" s="4">
        <v>3.69</v>
      </c>
      <c r="D166" s="4">
        <v>156.0</v>
      </c>
      <c r="E166" s="4">
        <f t="shared" si="7"/>
        <v>98043.25899</v>
      </c>
      <c r="F166" s="4">
        <v>791.99</v>
      </c>
      <c r="G166" s="12">
        <f t="shared" si="1"/>
        <v>529.4335985</v>
      </c>
      <c r="H166" s="12">
        <f t="shared" si="2"/>
        <v>262.5564015</v>
      </c>
      <c r="I166" s="12">
        <f t="shared" si="3"/>
        <v>97780.70259</v>
      </c>
      <c r="K166" s="4">
        <v>156.0</v>
      </c>
      <c r="L166" s="12">
        <f t="shared" si="8"/>
        <v>22634.24717</v>
      </c>
      <c r="M166" s="4">
        <v>646.89</v>
      </c>
      <c r="N166" s="12">
        <f t="shared" si="4"/>
        <v>84.2997981</v>
      </c>
      <c r="O166" s="12">
        <f t="shared" si="5"/>
        <v>562.5902019</v>
      </c>
      <c r="P166" s="12">
        <f t="shared" si="6"/>
        <v>22054.69406</v>
      </c>
    </row>
    <row r="167">
      <c r="A167" s="33">
        <v>42461.0</v>
      </c>
      <c r="B167" s="4">
        <v>3.61</v>
      </c>
      <c r="D167" s="4">
        <v>157.0</v>
      </c>
      <c r="E167" s="4">
        <f t="shared" si="7"/>
        <v>97780.70259</v>
      </c>
      <c r="F167" s="4">
        <v>791.99</v>
      </c>
      <c r="G167" s="12">
        <f t="shared" si="1"/>
        <v>528.015794</v>
      </c>
      <c r="H167" s="12">
        <f t="shared" si="2"/>
        <v>263.974206</v>
      </c>
      <c r="I167" s="12">
        <f t="shared" si="3"/>
        <v>97516.72838</v>
      </c>
      <c r="K167" s="4">
        <v>157.0</v>
      </c>
      <c r="L167" s="12">
        <f t="shared" si="8"/>
        <v>22054.69406</v>
      </c>
      <c r="M167" s="4">
        <v>646.89</v>
      </c>
      <c r="N167" s="12">
        <f t="shared" si="4"/>
        <v>82.62609225</v>
      </c>
      <c r="O167" s="12">
        <f t="shared" si="5"/>
        <v>564.2639078</v>
      </c>
      <c r="P167" s="12">
        <f t="shared" si="6"/>
        <v>21473.41677</v>
      </c>
    </row>
    <row r="168">
      <c r="A168" s="33">
        <v>42491.0</v>
      </c>
      <c r="B168" s="4">
        <v>3.6</v>
      </c>
      <c r="D168" s="4">
        <v>158.0</v>
      </c>
      <c r="E168" s="4">
        <f t="shared" si="7"/>
        <v>97516.72838</v>
      </c>
      <c r="F168" s="4">
        <v>791.99</v>
      </c>
      <c r="G168" s="12">
        <f t="shared" si="1"/>
        <v>526.5903333</v>
      </c>
      <c r="H168" s="12">
        <f t="shared" si="2"/>
        <v>265.3996667</v>
      </c>
      <c r="I168" s="12">
        <f t="shared" si="3"/>
        <v>97251.32871</v>
      </c>
      <c r="K168" s="4">
        <v>158.0</v>
      </c>
      <c r="L168" s="12">
        <f t="shared" si="8"/>
        <v>21473.41677</v>
      </c>
      <c r="M168" s="4">
        <v>646.89</v>
      </c>
      <c r="N168" s="12">
        <f t="shared" si="4"/>
        <v>80.94740712</v>
      </c>
      <c r="O168" s="12">
        <f t="shared" si="5"/>
        <v>565.9425929</v>
      </c>
      <c r="P168" s="12">
        <f t="shared" si="6"/>
        <v>20890.41019</v>
      </c>
    </row>
    <row r="169">
      <c r="A169" s="29">
        <v>42522.0</v>
      </c>
      <c r="B169" s="30">
        <v>3.57</v>
      </c>
      <c r="D169" s="4">
        <v>159.0</v>
      </c>
      <c r="E169" s="4">
        <f t="shared" si="7"/>
        <v>97251.32871</v>
      </c>
      <c r="F169" s="4">
        <v>791.99</v>
      </c>
      <c r="G169" s="12">
        <f t="shared" si="1"/>
        <v>525.1571751</v>
      </c>
      <c r="H169" s="12">
        <f t="shared" si="2"/>
        <v>266.8328249</v>
      </c>
      <c r="I169" s="12">
        <f t="shared" si="3"/>
        <v>96984.49589</v>
      </c>
      <c r="K169" s="4">
        <v>159.0</v>
      </c>
      <c r="L169" s="12">
        <f t="shared" si="8"/>
        <v>20890.41019</v>
      </c>
      <c r="M169" s="4">
        <v>646.89</v>
      </c>
      <c r="N169" s="12">
        <f t="shared" si="4"/>
        <v>79.26372791</v>
      </c>
      <c r="O169" s="12">
        <f t="shared" si="5"/>
        <v>567.6262721</v>
      </c>
      <c r="P169" s="12">
        <f t="shared" si="6"/>
        <v>20305.66916</v>
      </c>
    </row>
    <row r="170">
      <c r="A170" s="33">
        <v>42552.0</v>
      </c>
      <c r="B170" s="4">
        <v>3.44</v>
      </c>
      <c r="D170" s="4">
        <v>160.0</v>
      </c>
      <c r="E170" s="4">
        <f t="shared" si="7"/>
        <v>96984.49589</v>
      </c>
      <c r="F170" s="4">
        <v>791.99</v>
      </c>
      <c r="G170" s="12">
        <f t="shared" si="1"/>
        <v>523.7162778</v>
      </c>
      <c r="H170" s="12">
        <f t="shared" si="2"/>
        <v>268.2737222</v>
      </c>
      <c r="I170" s="12">
        <f t="shared" si="3"/>
        <v>96716.22217</v>
      </c>
      <c r="K170" s="4">
        <v>160.0</v>
      </c>
      <c r="L170" s="12">
        <f t="shared" si="8"/>
        <v>20305.66916</v>
      </c>
      <c r="M170" s="4">
        <v>646.89</v>
      </c>
      <c r="N170" s="12">
        <f t="shared" si="4"/>
        <v>77.57503975</v>
      </c>
      <c r="O170" s="12">
        <f t="shared" si="5"/>
        <v>569.3149603</v>
      </c>
      <c r="P170" s="12">
        <f t="shared" si="6"/>
        <v>19719.18852</v>
      </c>
    </row>
    <row r="171">
      <c r="D171" s="4">
        <v>161.0</v>
      </c>
      <c r="E171" s="4">
        <f t="shared" si="7"/>
        <v>96716.22217</v>
      </c>
      <c r="F171" s="4">
        <v>791.99</v>
      </c>
      <c r="G171" s="12">
        <f t="shared" si="1"/>
        <v>522.2675997</v>
      </c>
      <c r="H171" s="12">
        <f t="shared" si="2"/>
        <v>269.7224003</v>
      </c>
      <c r="I171" s="12">
        <f t="shared" si="3"/>
        <v>96446.49977</v>
      </c>
      <c r="K171" s="4">
        <v>161.0</v>
      </c>
      <c r="L171" s="12">
        <f t="shared" si="8"/>
        <v>19719.18852</v>
      </c>
      <c r="M171" s="4">
        <v>646.89</v>
      </c>
      <c r="N171" s="12">
        <f t="shared" si="4"/>
        <v>75.88132774</v>
      </c>
      <c r="O171" s="12">
        <f t="shared" si="5"/>
        <v>571.0086723</v>
      </c>
      <c r="P171" s="12">
        <f t="shared" si="6"/>
        <v>19130.96311</v>
      </c>
    </row>
    <row r="172">
      <c r="D172" s="4">
        <v>162.0</v>
      </c>
      <c r="E172" s="4">
        <f t="shared" si="7"/>
        <v>96446.49977</v>
      </c>
      <c r="F172" s="4">
        <v>791.99</v>
      </c>
      <c r="G172" s="12">
        <f t="shared" si="1"/>
        <v>520.8110987</v>
      </c>
      <c r="H172" s="12">
        <f t="shared" si="2"/>
        <v>271.1789013</v>
      </c>
      <c r="I172" s="12">
        <f t="shared" si="3"/>
        <v>96175.32087</v>
      </c>
      <c r="K172" s="4">
        <v>162.0</v>
      </c>
      <c r="L172" s="12">
        <f t="shared" si="8"/>
        <v>19130.96311</v>
      </c>
      <c r="M172" s="4">
        <v>646.89</v>
      </c>
      <c r="N172" s="12">
        <f t="shared" si="4"/>
        <v>74.18257694</v>
      </c>
      <c r="O172" s="12">
        <f t="shared" si="5"/>
        <v>572.7074231</v>
      </c>
      <c r="P172" s="12">
        <f t="shared" si="6"/>
        <v>18540.98772</v>
      </c>
    </row>
    <row r="173">
      <c r="D173" s="4">
        <v>163.0</v>
      </c>
      <c r="E173" s="4">
        <f t="shared" si="7"/>
        <v>96175.32087</v>
      </c>
      <c r="F173" s="4">
        <v>791.99</v>
      </c>
      <c r="G173" s="12">
        <f t="shared" si="1"/>
        <v>519.3467327</v>
      </c>
      <c r="H173" s="12">
        <f t="shared" si="2"/>
        <v>272.6432673</v>
      </c>
      <c r="I173" s="12">
        <f t="shared" si="3"/>
        <v>95902.6776</v>
      </c>
      <c r="K173" s="4">
        <v>163.0</v>
      </c>
      <c r="L173" s="12">
        <f t="shared" si="8"/>
        <v>18540.98772</v>
      </c>
      <c r="M173" s="4">
        <v>646.89</v>
      </c>
      <c r="N173" s="12">
        <f t="shared" si="4"/>
        <v>72.47877236</v>
      </c>
      <c r="O173" s="12">
        <f t="shared" si="5"/>
        <v>574.4112276</v>
      </c>
      <c r="P173" s="12">
        <f t="shared" si="6"/>
        <v>17949.25716</v>
      </c>
    </row>
    <row r="174">
      <c r="D174" s="4">
        <v>164.0</v>
      </c>
      <c r="E174" s="4">
        <f t="shared" si="7"/>
        <v>95902.6776</v>
      </c>
      <c r="F174" s="4">
        <v>791.99</v>
      </c>
      <c r="G174" s="12">
        <f t="shared" si="1"/>
        <v>517.874459</v>
      </c>
      <c r="H174" s="12">
        <f t="shared" si="2"/>
        <v>274.115541</v>
      </c>
      <c r="I174" s="12">
        <f t="shared" si="3"/>
        <v>95628.56206</v>
      </c>
      <c r="K174" s="4">
        <v>164.0</v>
      </c>
      <c r="L174" s="12">
        <f t="shared" si="8"/>
        <v>17949.25716</v>
      </c>
      <c r="M174" s="4">
        <v>646.89</v>
      </c>
      <c r="N174" s="12">
        <f t="shared" si="4"/>
        <v>70.76989896</v>
      </c>
      <c r="O174" s="12">
        <f t="shared" si="5"/>
        <v>576.120101</v>
      </c>
      <c r="P174" s="12">
        <f t="shared" si="6"/>
        <v>17355.7662</v>
      </c>
    </row>
    <row r="175">
      <c r="D175" s="4">
        <v>165.0</v>
      </c>
      <c r="E175" s="4">
        <f t="shared" si="7"/>
        <v>95628.56206</v>
      </c>
      <c r="F175" s="4">
        <v>791.99</v>
      </c>
      <c r="G175" s="12">
        <f t="shared" si="1"/>
        <v>516.3942351</v>
      </c>
      <c r="H175" s="12">
        <f t="shared" si="2"/>
        <v>275.5957649</v>
      </c>
      <c r="I175" s="12">
        <f t="shared" si="3"/>
        <v>95352.96629</v>
      </c>
      <c r="K175" s="4">
        <v>165.0</v>
      </c>
      <c r="L175" s="12">
        <f t="shared" si="8"/>
        <v>17355.7662</v>
      </c>
      <c r="M175" s="4">
        <v>646.89</v>
      </c>
      <c r="N175" s="12">
        <f t="shared" si="4"/>
        <v>69.05594166</v>
      </c>
      <c r="O175" s="12">
        <f t="shared" si="5"/>
        <v>577.8340583</v>
      </c>
      <c r="P175" s="12">
        <f t="shared" si="6"/>
        <v>16760.50961</v>
      </c>
    </row>
    <row r="176">
      <c r="D176" s="4">
        <v>166.0</v>
      </c>
      <c r="E176" s="4">
        <f t="shared" si="7"/>
        <v>95352.96629</v>
      </c>
      <c r="F176" s="4">
        <v>791.99</v>
      </c>
      <c r="G176" s="12">
        <f t="shared" si="1"/>
        <v>514.906018</v>
      </c>
      <c r="H176" s="12">
        <f t="shared" si="2"/>
        <v>277.083982</v>
      </c>
      <c r="I176" s="12">
        <f t="shared" si="3"/>
        <v>95075.88231</v>
      </c>
      <c r="K176" s="4">
        <v>166.0</v>
      </c>
      <c r="L176" s="12">
        <f t="shared" si="8"/>
        <v>16760.50961</v>
      </c>
      <c r="M176" s="4">
        <v>646.89</v>
      </c>
      <c r="N176" s="12">
        <f t="shared" si="4"/>
        <v>67.33688533</v>
      </c>
      <c r="O176" s="12">
        <f t="shared" si="5"/>
        <v>579.5531147</v>
      </c>
      <c r="P176" s="12">
        <f t="shared" si="6"/>
        <v>16163.48212</v>
      </c>
    </row>
    <row r="177">
      <c r="D177" s="4">
        <v>167.0</v>
      </c>
      <c r="E177" s="4">
        <f t="shared" si="7"/>
        <v>95075.88231</v>
      </c>
      <c r="F177" s="4">
        <v>791.99</v>
      </c>
      <c r="G177" s="12">
        <f t="shared" si="1"/>
        <v>513.4097645</v>
      </c>
      <c r="H177" s="12">
        <f t="shared" si="2"/>
        <v>278.5802355</v>
      </c>
      <c r="I177" s="12">
        <f t="shared" si="3"/>
        <v>94797.30208</v>
      </c>
      <c r="K177" s="4">
        <v>167.0</v>
      </c>
      <c r="L177" s="12">
        <f t="shared" si="8"/>
        <v>16163.48212</v>
      </c>
      <c r="M177" s="4">
        <v>646.89</v>
      </c>
      <c r="N177" s="12">
        <f t="shared" si="4"/>
        <v>65.61271482</v>
      </c>
      <c r="O177" s="12">
        <f t="shared" si="5"/>
        <v>581.2772852</v>
      </c>
      <c r="P177" s="12">
        <f t="shared" si="6"/>
        <v>15564.67848</v>
      </c>
    </row>
    <row r="178">
      <c r="C178" s="35">
        <v>42522.0</v>
      </c>
      <c r="D178" s="30">
        <v>168.0</v>
      </c>
      <c r="E178" s="30">
        <f t="shared" si="7"/>
        <v>94797.30208</v>
      </c>
      <c r="F178" s="30">
        <v>791.99</v>
      </c>
      <c r="G178" s="36">
        <f t="shared" si="1"/>
        <v>511.9054312</v>
      </c>
      <c r="H178" s="36">
        <f t="shared" si="2"/>
        <v>280.0845688</v>
      </c>
      <c r="I178" s="36">
        <f t="shared" si="3"/>
        <v>94517.21751</v>
      </c>
      <c r="J178" s="27"/>
      <c r="K178" s="4">
        <v>168.0</v>
      </c>
      <c r="L178" s="12">
        <f t="shared" si="8"/>
        <v>15564.67848</v>
      </c>
      <c r="M178" s="4">
        <v>646.89</v>
      </c>
      <c r="N178" s="12">
        <f t="shared" si="4"/>
        <v>63.88341489</v>
      </c>
      <c r="O178" s="12">
        <f t="shared" si="5"/>
        <v>583.0065851</v>
      </c>
      <c r="P178" s="12">
        <f t="shared" si="6"/>
        <v>14964.0934</v>
      </c>
    </row>
    <row r="179">
      <c r="D179" s="4">
        <v>169.0</v>
      </c>
      <c r="E179" s="4">
        <f t="shared" si="7"/>
        <v>94517.21751</v>
      </c>
      <c r="F179" s="4">
        <v>791.99</v>
      </c>
      <c r="G179" s="12">
        <f t="shared" si="1"/>
        <v>510.3929745</v>
      </c>
      <c r="H179" s="12">
        <f t="shared" si="2"/>
        <v>281.5970255</v>
      </c>
      <c r="I179" s="12">
        <f t="shared" si="3"/>
        <v>94235.62048</v>
      </c>
      <c r="K179" s="4">
        <v>169.0</v>
      </c>
      <c r="L179" s="12">
        <f t="shared" si="8"/>
        <v>14964.0934</v>
      </c>
      <c r="M179" s="4">
        <v>646.89</v>
      </c>
      <c r="N179" s="12">
        <f t="shared" si="4"/>
        <v>62.1489703</v>
      </c>
      <c r="O179" s="12">
        <f t="shared" si="5"/>
        <v>584.7410297</v>
      </c>
      <c r="P179" s="12">
        <f t="shared" si="6"/>
        <v>14361.72158</v>
      </c>
    </row>
    <row r="180">
      <c r="D180" s="4">
        <v>170.0</v>
      </c>
      <c r="E180" s="4">
        <f t="shared" si="7"/>
        <v>94235.62048</v>
      </c>
      <c r="F180" s="4">
        <v>791.99</v>
      </c>
      <c r="G180" s="12">
        <f t="shared" si="1"/>
        <v>508.8723506</v>
      </c>
      <c r="H180" s="12">
        <f t="shared" si="2"/>
        <v>283.1176494</v>
      </c>
      <c r="I180" s="12">
        <f t="shared" si="3"/>
        <v>93952.50283</v>
      </c>
      <c r="K180" s="4">
        <v>170.0</v>
      </c>
      <c r="L180" s="12">
        <f t="shared" si="8"/>
        <v>14361.72158</v>
      </c>
      <c r="M180" s="4">
        <v>646.89</v>
      </c>
      <c r="N180" s="12">
        <f t="shared" si="4"/>
        <v>60.40936574</v>
      </c>
      <c r="O180" s="12">
        <f t="shared" si="5"/>
        <v>586.4806343</v>
      </c>
      <c r="P180" s="12">
        <f t="shared" si="6"/>
        <v>13757.5577</v>
      </c>
    </row>
    <row r="181">
      <c r="D181" s="4">
        <v>171.0</v>
      </c>
      <c r="E181" s="4">
        <f t="shared" si="7"/>
        <v>93952.50283</v>
      </c>
      <c r="F181" s="4">
        <v>791.99</v>
      </c>
      <c r="G181" s="12">
        <f t="shared" si="1"/>
        <v>507.3435153</v>
      </c>
      <c r="H181" s="12">
        <f t="shared" si="2"/>
        <v>284.6464847</v>
      </c>
      <c r="I181" s="12">
        <f t="shared" si="3"/>
        <v>93667.85635</v>
      </c>
      <c r="K181" s="4">
        <v>171.0</v>
      </c>
      <c r="L181" s="12">
        <f t="shared" si="8"/>
        <v>13757.5577</v>
      </c>
      <c r="M181" s="4">
        <v>646.89</v>
      </c>
      <c r="N181" s="12">
        <f t="shared" si="4"/>
        <v>58.66458585</v>
      </c>
      <c r="O181" s="12">
        <f t="shared" si="5"/>
        <v>588.2254141</v>
      </c>
      <c r="P181" s="12">
        <f t="shared" si="6"/>
        <v>13151.59643</v>
      </c>
    </row>
    <row r="182">
      <c r="D182" s="4">
        <v>172.0</v>
      </c>
      <c r="E182" s="4">
        <f t="shared" si="7"/>
        <v>93667.85635</v>
      </c>
      <c r="F182" s="4">
        <v>791.99</v>
      </c>
      <c r="G182" s="12">
        <f t="shared" si="1"/>
        <v>505.8064243</v>
      </c>
      <c r="H182" s="12">
        <f t="shared" si="2"/>
        <v>286.1835757</v>
      </c>
      <c r="I182" s="12">
        <f t="shared" si="3"/>
        <v>93381.67277</v>
      </c>
      <c r="K182" s="4">
        <v>172.0</v>
      </c>
      <c r="L182" s="12">
        <f t="shared" si="8"/>
        <v>13151.59643</v>
      </c>
      <c r="M182" s="4">
        <v>646.89</v>
      </c>
      <c r="N182" s="12">
        <f t="shared" si="4"/>
        <v>56.91461524</v>
      </c>
      <c r="O182" s="12">
        <f t="shared" si="5"/>
        <v>589.9753848</v>
      </c>
      <c r="P182" s="12">
        <f t="shared" si="6"/>
        <v>12543.83243</v>
      </c>
    </row>
    <row r="183">
      <c r="D183" s="4">
        <v>173.0</v>
      </c>
      <c r="E183" s="4">
        <f t="shared" si="7"/>
        <v>93381.67277</v>
      </c>
      <c r="F183" s="4">
        <v>791.99</v>
      </c>
      <c r="G183" s="12">
        <f t="shared" si="1"/>
        <v>504.261033</v>
      </c>
      <c r="H183" s="12">
        <f t="shared" si="2"/>
        <v>287.728967</v>
      </c>
      <c r="I183" s="12">
        <f t="shared" si="3"/>
        <v>93093.9438</v>
      </c>
      <c r="K183" s="4">
        <v>173.0</v>
      </c>
      <c r="L183" s="12">
        <f t="shared" si="8"/>
        <v>12543.83243</v>
      </c>
      <c r="M183" s="4">
        <v>646.89</v>
      </c>
      <c r="N183" s="12">
        <f t="shared" si="4"/>
        <v>55.15943847</v>
      </c>
      <c r="O183" s="12">
        <f t="shared" si="5"/>
        <v>591.7305615</v>
      </c>
      <c r="P183" s="12">
        <f t="shared" si="6"/>
        <v>11934.26033</v>
      </c>
    </row>
    <row r="184">
      <c r="D184" s="4">
        <v>174.0</v>
      </c>
      <c r="E184" s="4">
        <f t="shared" si="7"/>
        <v>93093.9438</v>
      </c>
      <c r="F184" s="4">
        <v>791.99</v>
      </c>
      <c r="G184" s="12">
        <f t="shared" si="1"/>
        <v>502.7072965</v>
      </c>
      <c r="H184" s="12">
        <f t="shared" si="2"/>
        <v>289.2827035</v>
      </c>
      <c r="I184" s="12">
        <f t="shared" si="3"/>
        <v>92804.6611</v>
      </c>
      <c r="K184" s="4">
        <v>174.0</v>
      </c>
      <c r="L184" s="12">
        <f t="shared" si="8"/>
        <v>11934.26033</v>
      </c>
      <c r="M184" s="4">
        <v>646.89</v>
      </c>
      <c r="N184" s="12">
        <f t="shared" si="4"/>
        <v>53.39904005</v>
      </c>
      <c r="O184" s="12">
        <f t="shared" si="5"/>
        <v>593.4909599</v>
      </c>
      <c r="P184" s="12">
        <f t="shared" si="6"/>
        <v>11322.87476</v>
      </c>
    </row>
    <row r="185">
      <c r="D185" s="4">
        <v>175.0</v>
      </c>
      <c r="E185" s="4">
        <f t="shared" si="7"/>
        <v>92804.6611</v>
      </c>
      <c r="F185" s="4">
        <v>791.99</v>
      </c>
      <c r="G185" s="12">
        <f t="shared" si="1"/>
        <v>501.1451699</v>
      </c>
      <c r="H185" s="12">
        <f t="shared" si="2"/>
        <v>290.8448301</v>
      </c>
      <c r="I185" s="12">
        <f t="shared" si="3"/>
        <v>92513.81627</v>
      </c>
      <c r="K185" s="4">
        <v>175.0</v>
      </c>
      <c r="L185" s="12">
        <f t="shared" si="8"/>
        <v>11322.87476</v>
      </c>
      <c r="M185" s="4">
        <v>646.89</v>
      </c>
      <c r="N185" s="12">
        <f t="shared" si="4"/>
        <v>51.63340445</v>
      </c>
      <c r="O185" s="12">
        <f t="shared" si="5"/>
        <v>595.2565956</v>
      </c>
      <c r="P185" s="12">
        <f t="shared" si="6"/>
        <v>10709.67031</v>
      </c>
    </row>
    <row r="186">
      <c r="D186" s="4">
        <v>176.0</v>
      </c>
      <c r="E186" s="4">
        <f t="shared" si="7"/>
        <v>92513.81627</v>
      </c>
      <c r="F186" s="4">
        <v>791.99</v>
      </c>
      <c r="G186" s="12">
        <f t="shared" si="1"/>
        <v>499.5746079</v>
      </c>
      <c r="H186" s="12">
        <f t="shared" si="2"/>
        <v>292.4153921</v>
      </c>
      <c r="I186" s="12">
        <f t="shared" si="3"/>
        <v>92221.40088</v>
      </c>
      <c r="K186" s="4">
        <v>176.0</v>
      </c>
      <c r="L186" s="12">
        <f t="shared" si="8"/>
        <v>10709.67031</v>
      </c>
      <c r="M186" s="4">
        <v>646.89</v>
      </c>
      <c r="N186" s="12">
        <f t="shared" si="4"/>
        <v>49.86251608</v>
      </c>
      <c r="O186" s="12">
        <f t="shared" si="5"/>
        <v>597.0274839</v>
      </c>
      <c r="P186" s="12">
        <f t="shared" si="6"/>
        <v>10094.64158</v>
      </c>
    </row>
    <row r="187">
      <c r="D187" s="4">
        <v>177.0</v>
      </c>
      <c r="E187" s="4">
        <f t="shared" si="7"/>
        <v>92221.40088</v>
      </c>
      <c r="F187" s="4">
        <v>791.99</v>
      </c>
      <c r="G187" s="12">
        <f t="shared" si="1"/>
        <v>497.9955647</v>
      </c>
      <c r="H187" s="12">
        <f t="shared" si="2"/>
        <v>293.9944353</v>
      </c>
      <c r="I187" s="12">
        <f t="shared" si="3"/>
        <v>91927.40644</v>
      </c>
      <c r="K187" s="4">
        <v>177.0</v>
      </c>
      <c r="L187" s="12">
        <f t="shared" si="8"/>
        <v>10094.64158</v>
      </c>
      <c r="M187" s="4">
        <v>646.89</v>
      </c>
      <c r="N187" s="12">
        <f t="shared" si="4"/>
        <v>48.08635931</v>
      </c>
      <c r="O187" s="12">
        <f t="shared" si="5"/>
        <v>598.8036407</v>
      </c>
      <c r="P187" s="12">
        <f t="shared" si="6"/>
        <v>9477.783139</v>
      </c>
    </row>
    <row r="188">
      <c r="D188" s="4">
        <v>178.0</v>
      </c>
      <c r="E188" s="4">
        <f t="shared" si="7"/>
        <v>91927.40644</v>
      </c>
      <c r="F188" s="4">
        <v>791.99</v>
      </c>
      <c r="G188" s="12">
        <f t="shared" si="1"/>
        <v>496.4079948</v>
      </c>
      <c r="H188" s="12">
        <f t="shared" si="2"/>
        <v>295.5820052</v>
      </c>
      <c r="I188" s="12">
        <f t="shared" si="3"/>
        <v>91631.82444</v>
      </c>
      <c r="K188" s="4">
        <v>178.0</v>
      </c>
      <c r="L188" s="12">
        <f t="shared" si="8"/>
        <v>9477.783139</v>
      </c>
      <c r="M188" s="4">
        <v>646.89</v>
      </c>
      <c r="N188" s="12">
        <f t="shared" si="4"/>
        <v>46.30491848</v>
      </c>
      <c r="O188" s="12">
        <f t="shared" si="5"/>
        <v>600.5850815</v>
      </c>
      <c r="P188" s="12">
        <f t="shared" si="6"/>
        <v>8859.089543</v>
      </c>
    </row>
    <row r="189">
      <c r="D189" s="4">
        <v>179.0</v>
      </c>
      <c r="E189" s="4">
        <f t="shared" si="7"/>
        <v>91631.82444</v>
      </c>
      <c r="F189" s="4">
        <v>791.99</v>
      </c>
      <c r="G189" s="12">
        <f t="shared" si="1"/>
        <v>494.811852</v>
      </c>
      <c r="H189" s="12">
        <f t="shared" si="2"/>
        <v>297.178148</v>
      </c>
      <c r="I189" s="12">
        <f t="shared" si="3"/>
        <v>91334.64629</v>
      </c>
      <c r="K189" s="4">
        <v>179.0</v>
      </c>
      <c r="L189" s="12">
        <f t="shared" si="8"/>
        <v>8859.089543</v>
      </c>
      <c r="M189" s="4">
        <v>646.89</v>
      </c>
      <c r="N189" s="12">
        <f t="shared" si="4"/>
        <v>44.51817786</v>
      </c>
      <c r="O189" s="12">
        <f t="shared" si="5"/>
        <v>602.3718221</v>
      </c>
      <c r="P189" s="12">
        <f t="shared" si="6"/>
        <v>8238.555335</v>
      </c>
    </row>
    <row r="190">
      <c r="D190" s="4">
        <v>180.0</v>
      </c>
      <c r="E190" s="4">
        <f t="shared" si="7"/>
        <v>91334.64629</v>
      </c>
      <c r="F190" s="4">
        <v>791.99</v>
      </c>
      <c r="G190" s="12">
        <f t="shared" si="1"/>
        <v>493.20709</v>
      </c>
      <c r="H190" s="12">
        <f t="shared" si="2"/>
        <v>298.78291</v>
      </c>
      <c r="I190" s="12">
        <f t="shared" si="3"/>
        <v>91035.86338</v>
      </c>
      <c r="K190" s="4">
        <v>180.0</v>
      </c>
      <c r="L190" s="12">
        <f t="shared" si="8"/>
        <v>8238.555335</v>
      </c>
      <c r="M190" s="4">
        <v>646.89</v>
      </c>
      <c r="N190" s="12">
        <f t="shared" si="4"/>
        <v>42.72612169</v>
      </c>
      <c r="O190" s="12">
        <f t="shared" si="5"/>
        <v>604.1638783</v>
      </c>
      <c r="P190" s="12">
        <f t="shared" si="6"/>
        <v>7616.175037</v>
      </c>
    </row>
    <row r="191">
      <c r="D191" s="4">
        <v>181.0</v>
      </c>
      <c r="E191" s="4">
        <f t="shared" si="7"/>
        <v>91035.86338</v>
      </c>
      <c r="F191" s="4">
        <v>791.99</v>
      </c>
      <c r="G191" s="12">
        <f t="shared" si="1"/>
        <v>491.5936623</v>
      </c>
      <c r="H191" s="12">
        <f t="shared" si="2"/>
        <v>300.3963377</v>
      </c>
      <c r="I191" s="12">
        <f t="shared" si="3"/>
        <v>90735.46704</v>
      </c>
      <c r="K191" s="4">
        <v>181.0</v>
      </c>
      <c r="L191" s="12">
        <f t="shared" si="8"/>
        <v>7616.175037</v>
      </c>
      <c r="M191" s="4">
        <v>646.89</v>
      </c>
      <c r="N191" s="12">
        <f t="shared" si="4"/>
        <v>40.92873415</v>
      </c>
      <c r="O191" s="12">
        <f t="shared" si="5"/>
        <v>605.9612658</v>
      </c>
      <c r="P191" s="12">
        <f t="shared" si="6"/>
        <v>6991.943158</v>
      </c>
    </row>
    <row r="192">
      <c r="D192" s="4">
        <v>182.0</v>
      </c>
      <c r="E192" s="4">
        <f t="shared" si="7"/>
        <v>90735.46704</v>
      </c>
      <c r="F192" s="4">
        <v>791.99</v>
      </c>
      <c r="G192" s="12">
        <f t="shared" si="1"/>
        <v>489.971522</v>
      </c>
      <c r="H192" s="12">
        <f t="shared" si="2"/>
        <v>302.018478</v>
      </c>
      <c r="I192" s="12">
        <f t="shared" si="3"/>
        <v>90433.44856</v>
      </c>
      <c r="K192" s="4">
        <v>182.0</v>
      </c>
      <c r="L192" s="12">
        <f t="shared" si="8"/>
        <v>6991.943158</v>
      </c>
      <c r="M192" s="4">
        <v>646.89</v>
      </c>
      <c r="N192" s="12">
        <f t="shared" si="4"/>
        <v>39.12599939</v>
      </c>
      <c r="O192" s="12">
        <f t="shared" si="5"/>
        <v>607.7640006</v>
      </c>
      <c r="P192" s="12">
        <f t="shared" si="6"/>
        <v>6365.854189</v>
      </c>
    </row>
    <row r="193">
      <c r="D193" s="4">
        <v>183.0</v>
      </c>
      <c r="E193" s="4">
        <f t="shared" si="7"/>
        <v>90433.44856</v>
      </c>
      <c r="F193" s="4">
        <v>791.99</v>
      </c>
      <c r="G193" s="12">
        <f t="shared" si="1"/>
        <v>488.3406222</v>
      </c>
      <c r="H193" s="12">
        <f t="shared" si="2"/>
        <v>303.6493778</v>
      </c>
      <c r="I193" s="12">
        <f t="shared" si="3"/>
        <v>90129.79919</v>
      </c>
      <c r="K193" s="4">
        <v>183.0</v>
      </c>
      <c r="L193" s="12">
        <f t="shared" si="8"/>
        <v>6365.854189</v>
      </c>
      <c r="M193" s="4">
        <v>646.89</v>
      </c>
      <c r="N193" s="12">
        <f t="shared" si="4"/>
        <v>37.31790149</v>
      </c>
      <c r="O193" s="12">
        <f t="shared" si="5"/>
        <v>609.5720985</v>
      </c>
      <c r="P193" s="12">
        <f t="shared" si="6"/>
        <v>5737.902605</v>
      </c>
    </row>
    <row r="194">
      <c r="D194" s="4">
        <v>184.0</v>
      </c>
      <c r="E194" s="4">
        <f t="shared" si="7"/>
        <v>90129.79919</v>
      </c>
      <c r="F194" s="4">
        <v>791.99</v>
      </c>
      <c r="G194" s="12">
        <f t="shared" si="1"/>
        <v>486.7009156</v>
      </c>
      <c r="H194" s="12">
        <f t="shared" si="2"/>
        <v>305.2890844</v>
      </c>
      <c r="I194" s="12">
        <f t="shared" si="3"/>
        <v>89824.5101</v>
      </c>
      <c r="K194" s="4">
        <v>184.0</v>
      </c>
      <c r="L194" s="12">
        <f t="shared" si="8"/>
        <v>5737.902605</v>
      </c>
      <c r="M194" s="4">
        <v>646.89</v>
      </c>
      <c r="N194" s="12">
        <f t="shared" si="4"/>
        <v>35.50442449</v>
      </c>
      <c r="O194" s="12">
        <f t="shared" si="5"/>
        <v>611.3855755</v>
      </c>
      <c r="P194" s="12">
        <f t="shared" si="6"/>
        <v>5108.082865</v>
      </c>
    </row>
    <row r="195">
      <c r="D195" s="4">
        <v>185.0</v>
      </c>
      <c r="E195" s="4">
        <f t="shared" si="7"/>
        <v>89824.5101</v>
      </c>
      <c r="F195" s="4">
        <v>791.99</v>
      </c>
      <c r="G195" s="12">
        <f t="shared" si="1"/>
        <v>485.0523546</v>
      </c>
      <c r="H195" s="12">
        <f t="shared" si="2"/>
        <v>306.9376454</v>
      </c>
      <c r="I195" s="12">
        <f t="shared" si="3"/>
        <v>89517.57246</v>
      </c>
      <c r="K195" s="4">
        <v>185.0</v>
      </c>
      <c r="L195" s="12">
        <f t="shared" si="8"/>
        <v>5108.082865</v>
      </c>
      <c r="M195" s="4">
        <v>646.89</v>
      </c>
      <c r="N195" s="12">
        <f t="shared" si="4"/>
        <v>33.68555241</v>
      </c>
      <c r="O195" s="12">
        <f t="shared" si="5"/>
        <v>613.2044476</v>
      </c>
      <c r="P195" s="12">
        <f t="shared" si="6"/>
        <v>4476.389412</v>
      </c>
    </row>
    <row r="196">
      <c r="D196" s="4">
        <v>186.0</v>
      </c>
      <c r="E196" s="4">
        <f t="shared" si="7"/>
        <v>89517.57246</v>
      </c>
      <c r="F196" s="4">
        <v>791.99</v>
      </c>
      <c r="G196" s="12">
        <f t="shared" si="1"/>
        <v>483.3948913</v>
      </c>
      <c r="H196" s="12">
        <f t="shared" si="2"/>
        <v>308.5951087</v>
      </c>
      <c r="I196" s="12">
        <f t="shared" si="3"/>
        <v>89208.97735</v>
      </c>
      <c r="K196" s="4">
        <v>186.0</v>
      </c>
      <c r="L196" s="12">
        <f t="shared" si="8"/>
        <v>4476.389412</v>
      </c>
      <c r="M196" s="4">
        <v>646.89</v>
      </c>
      <c r="N196" s="12">
        <f t="shared" si="4"/>
        <v>31.86126917</v>
      </c>
      <c r="O196" s="12">
        <f t="shared" si="5"/>
        <v>615.0287308</v>
      </c>
      <c r="P196" s="12">
        <f t="shared" si="6"/>
        <v>3842.81667</v>
      </c>
    </row>
    <row r="197">
      <c r="D197" s="4">
        <v>187.0</v>
      </c>
      <c r="E197" s="4">
        <f t="shared" si="7"/>
        <v>89208.97735</v>
      </c>
      <c r="F197" s="4">
        <v>791.99</v>
      </c>
      <c r="G197" s="12">
        <f t="shared" si="1"/>
        <v>481.7284777</v>
      </c>
      <c r="H197" s="12">
        <f t="shared" si="2"/>
        <v>310.2615223</v>
      </c>
      <c r="I197" s="12">
        <f t="shared" si="3"/>
        <v>88898.71583</v>
      </c>
      <c r="K197" s="4">
        <v>187.0</v>
      </c>
      <c r="L197" s="12">
        <f t="shared" si="8"/>
        <v>3842.81667</v>
      </c>
      <c r="M197" s="4">
        <v>646.89</v>
      </c>
      <c r="N197" s="12">
        <f t="shared" si="4"/>
        <v>30.0315587</v>
      </c>
      <c r="O197" s="12">
        <f t="shared" si="5"/>
        <v>616.8584413</v>
      </c>
      <c r="P197" s="12">
        <f t="shared" si="6"/>
        <v>3207.35905</v>
      </c>
    </row>
    <row r="198">
      <c r="D198" s="4">
        <v>188.0</v>
      </c>
      <c r="E198" s="4">
        <f t="shared" si="7"/>
        <v>88898.71583</v>
      </c>
      <c r="F198" s="4">
        <v>791.99</v>
      </c>
      <c r="G198" s="12">
        <f t="shared" si="1"/>
        <v>480.0530655</v>
      </c>
      <c r="H198" s="12">
        <f t="shared" si="2"/>
        <v>311.9369345</v>
      </c>
      <c r="I198" s="12">
        <f t="shared" si="3"/>
        <v>88586.77889</v>
      </c>
      <c r="K198" s="4">
        <v>188.0</v>
      </c>
      <c r="L198" s="12">
        <f t="shared" si="8"/>
        <v>3207.35905</v>
      </c>
      <c r="M198" s="4">
        <v>646.89</v>
      </c>
      <c r="N198" s="12">
        <f t="shared" si="4"/>
        <v>28.19640484</v>
      </c>
      <c r="O198" s="12">
        <f t="shared" si="5"/>
        <v>618.6935952</v>
      </c>
      <c r="P198" s="12">
        <f t="shared" si="6"/>
        <v>2570.010943</v>
      </c>
    </row>
    <row r="199">
      <c r="D199" s="4">
        <v>189.0</v>
      </c>
      <c r="E199" s="4">
        <f t="shared" si="7"/>
        <v>88586.77889</v>
      </c>
      <c r="F199" s="4">
        <v>791.99</v>
      </c>
      <c r="G199" s="12">
        <f t="shared" si="1"/>
        <v>478.368606</v>
      </c>
      <c r="H199" s="12">
        <f t="shared" si="2"/>
        <v>313.621394</v>
      </c>
      <c r="I199" s="12">
        <f t="shared" si="3"/>
        <v>88273.1575</v>
      </c>
      <c r="K199" s="4">
        <v>189.0</v>
      </c>
      <c r="L199" s="12">
        <f t="shared" si="8"/>
        <v>2570.010943</v>
      </c>
      <c r="M199" s="4">
        <v>646.89</v>
      </c>
      <c r="N199" s="12">
        <f t="shared" si="4"/>
        <v>26.35579139</v>
      </c>
      <c r="O199" s="12">
        <f t="shared" si="5"/>
        <v>620.5342086</v>
      </c>
      <c r="P199" s="12">
        <f t="shared" si="6"/>
        <v>1930.766725</v>
      </c>
    </row>
    <row r="200">
      <c r="D200" s="4">
        <v>190.0</v>
      </c>
      <c r="E200" s="4">
        <f t="shared" si="7"/>
        <v>88273.1575</v>
      </c>
      <c r="F200" s="4">
        <v>791.99</v>
      </c>
      <c r="G200" s="12">
        <f t="shared" si="1"/>
        <v>476.6750505</v>
      </c>
      <c r="H200" s="12">
        <f t="shared" si="2"/>
        <v>315.3149495</v>
      </c>
      <c r="I200" s="12">
        <f t="shared" si="3"/>
        <v>87957.84255</v>
      </c>
      <c r="K200" s="4">
        <v>190.0</v>
      </c>
      <c r="L200" s="12">
        <f t="shared" si="8"/>
        <v>1930.766725</v>
      </c>
      <c r="M200" s="4">
        <v>646.89</v>
      </c>
      <c r="N200" s="12">
        <f t="shared" si="4"/>
        <v>24.50970212</v>
      </c>
      <c r="O200" s="12">
        <f t="shared" si="5"/>
        <v>622.3802979</v>
      </c>
      <c r="P200" s="12">
        <f t="shared" si="6"/>
        <v>1289.620756</v>
      </c>
    </row>
    <row r="201">
      <c r="D201" s="4">
        <v>191.0</v>
      </c>
      <c r="E201" s="4">
        <f t="shared" si="7"/>
        <v>87957.84255</v>
      </c>
      <c r="F201" s="4">
        <v>791.99</v>
      </c>
      <c r="G201" s="12">
        <f t="shared" si="1"/>
        <v>474.9723498</v>
      </c>
      <c r="H201" s="12">
        <f t="shared" si="2"/>
        <v>317.0176502</v>
      </c>
      <c r="I201" s="12">
        <f t="shared" si="3"/>
        <v>87640.8249</v>
      </c>
      <c r="K201" s="4">
        <v>191.0</v>
      </c>
      <c r="L201" s="12">
        <f t="shared" si="8"/>
        <v>1289.620756</v>
      </c>
      <c r="M201" s="4">
        <v>646.89</v>
      </c>
      <c r="N201" s="12">
        <f t="shared" si="4"/>
        <v>22.65812074</v>
      </c>
      <c r="O201" s="12">
        <f t="shared" si="5"/>
        <v>624.2318793</v>
      </c>
      <c r="P201" s="12">
        <f t="shared" si="6"/>
        <v>646.5673782</v>
      </c>
    </row>
    <row r="202">
      <c r="D202" s="4">
        <v>192.0</v>
      </c>
      <c r="E202" s="4">
        <f t="shared" si="7"/>
        <v>87640.8249</v>
      </c>
      <c r="F202" s="4">
        <v>791.99</v>
      </c>
      <c r="G202" s="12">
        <f t="shared" si="1"/>
        <v>473.2604544</v>
      </c>
      <c r="H202" s="12">
        <f t="shared" si="2"/>
        <v>318.7295456</v>
      </c>
      <c r="I202" s="12">
        <f t="shared" si="3"/>
        <v>87322.09535</v>
      </c>
      <c r="K202" s="4">
        <v>192.0</v>
      </c>
      <c r="L202" s="12">
        <f t="shared" si="8"/>
        <v>646.5673782</v>
      </c>
      <c r="M202" s="4">
        <v>646.89</v>
      </c>
      <c r="N202" s="12">
        <f t="shared" si="4"/>
        <v>20.80103089</v>
      </c>
      <c r="O202" s="12">
        <f t="shared" si="5"/>
        <v>626.0889691</v>
      </c>
      <c r="P202" s="12">
        <f t="shared" si="6"/>
        <v>1.600916124</v>
      </c>
    </row>
    <row r="203">
      <c r="D203" s="4">
        <v>193.0</v>
      </c>
      <c r="E203" s="4">
        <f t="shared" si="7"/>
        <v>87322.09535</v>
      </c>
      <c r="F203" s="4">
        <v>791.99</v>
      </c>
      <c r="G203" s="12">
        <f t="shared" si="1"/>
        <v>471.5393149</v>
      </c>
      <c r="H203" s="12">
        <f t="shared" si="2"/>
        <v>320.4506851</v>
      </c>
      <c r="I203" s="12">
        <f t="shared" si="3"/>
        <v>87001.64467</v>
      </c>
    </row>
    <row r="204">
      <c r="D204" s="4">
        <v>194.0</v>
      </c>
      <c r="E204" s="4">
        <f t="shared" si="7"/>
        <v>87001.64467</v>
      </c>
      <c r="F204" s="4">
        <v>791.99</v>
      </c>
      <c r="G204" s="12">
        <f t="shared" si="1"/>
        <v>469.8088812</v>
      </c>
      <c r="H204" s="12">
        <f t="shared" si="2"/>
        <v>322.1811188</v>
      </c>
      <c r="I204" s="12">
        <f t="shared" si="3"/>
        <v>86679.46355</v>
      </c>
    </row>
    <row r="205">
      <c r="D205" s="4">
        <v>195.0</v>
      </c>
      <c r="E205" s="4">
        <f t="shared" si="7"/>
        <v>86679.46355</v>
      </c>
      <c r="F205" s="4">
        <v>791.99</v>
      </c>
      <c r="G205" s="12">
        <f t="shared" si="1"/>
        <v>468.0691032</v>
      </c>
      <c r="H205" s="12">
        <f t="shared" si="2"/>
        <v>323.9208968</v>
      </c>
      <c r="I205" s="12">
        <f t="shared" si="3"/>
        <v>86355.54265</v>
      </c>
    </row>
    <row r="206">
      <c r="D206" s="4">
        <v>196.0</v>
      </c>
      <c r="E206" s="4">
        <f t="shared" si="7"/>
        <v>86355.54265</v>
      </c>
      <c r="F206" s="4">
        <v>791.99</v>
      </c>
      <c r="G206" s="12">
        <f t="shared" si="1"/>
        <v>466.3199303</v>
      </c>
      <c r="H206" s="12">
        <f t="shared" si="2"/>
        <v>325.6700697</v>
      </c>
      <c r="I206" s="12">
        <f t="shared" si="3"/>
        <v>86029.87258</v>
      </c>
    </row>
    <row r="207">
      <c r="D207" s="4">
        <v>197.0</v>
      </c>
      <c r="E207" s="4">
        <f t="shared" si="7"/>
        <v>86029.87258</v>
      </c>
      <c r="F207" s="4">
        <v>791.99</v>
      </c>
      <c r="G207" s="12">
        <f t="shared" si="1"/>
        <v>464.5613119</v>
      </c>
      <c r="H207" s="12">
        <f t="shared" si="2"/>
        <v>327.4286881</v>
      </c>
      <c r="I207" s="12">
        <f t="shared" si="3"/>
        <v>85702.44389</v>
      </c>
    </row>
    <row r="208">
      <c r="D208" s="4">
        <v>198.0</v>
      </c>
      <c r="E208" s="4">
        <f t="shared" si="7"/>
        <v>85702.44389</v>
      </c>
      <c r="F208" s="4">
        <v>791.99</v>
      </c>
      <c r="G208" s="12">
        <f t="shared" si="1"/>
        <v>462.793197</v>
      </c>
      <c r="H208" s="12">
        <f t="shared" si="2"/>
        <v>329.196803</v>
      </c>
      <c r="I208" s="12">
        <f t="shared" si="3"/>
        <v>85373.24709</v>
      </c>
    </row>
    <row r="209">
      <c r="D209" s="4">
        <v>199.0</v>
      </c>
      <c r="E209" s="4">
        <f t="shared" si="7"/>
        <v>85373.24709</v>
      </c>
      <c r="F209" s="4">
        <v>791.99</v>
      </c>
      <c r="G209" s="12">
        <f t="shared" si="1"/>
        <v>461.0155343</v>
      </c>
      <c r="H209" s="12">
        <f t="shared" si="2"/>
        <v>330.9744657</v>
      </c>
      <c r="I209" s="12">
        <f t="shared" si="3"/>
        <v>85042.27262</v>
      </c>
    </row>
    <row r="210">
      <c r="D210" s="4">
        <v>200.0</v>
      </c>
      <c r="E210" s="4">
        <f t="shared" si="7"/>
        <v>85042.27262</v>
      </c>
      <c r="F210" s="4">
        <v>791.99</v>
      </c>
      <c r="G210" s="12">
        <f t="shared" si="1"/>
        <v>459.2282722</v>
      </c>
      <c r="H210" s="12">
        <f t="shared" si="2"/>
        <v>332.7617278</v>
      </c>
      <c r="I210" s="12">
        <f t="shared" si="3"/>
        <v>84709.5109</v>
      </c>
    </row>
    <row r="211">
      <c r="D211" s="4">
        <v>201.0</v>
      </c>
      <c r="E211" s="4">
        <f t="shared" si="7"/>
        <v>84709.5109</v>
      </c>
      <c r="F211" s="4">
        <v>791.99</v>
      </c>
      <c r="G211" s="12">
        <f t="shared" si="1"/>
        <v>457.4313588</v>
      </c>
      <c r="H211" s="12">
        <f t="shared" si="2"/>
        <v>334.5586412</v>
      </c>
      <c r="I211" s="12">
        <f t="shared" si="3"/>
        <v>84374.95226</v>
      </c>
    </row>
    <row r="212">
      <c r="D212" s="4">
        <v>202.0</v>
      </c>
      <c r="E212" s="4">
        <f t="shared" si="7"/>
        <v>84374.95226</v>
      </c>
      <c r="F212" s="4">
        <v>791.99</v>
      </c>
      <c r="G212" s="12">
        <f t="shared" si="1"/>
        <v>455.6247422</v>
      </c>
      <c r="H212" s="12">
        <f t="shared" si="2"/>
        <v>336.3652578</v>
      </c>
      <c r="I212" s="12">
        <f t="shared" si="3"/>
        <v>84038.587</v>
      </c>
    </row>
    <row r="213">
      <c r="D213" s="4">
        <v>203.0</v>
      </c>
      <c r="E213" s="4">
        <f t="shared" si="7"/>
        <v>84038.587</v>
      </c>
      <c r="F213" s="4">
        <v>791.99</v>
      </c>
      <c r="G213" s="12">
        <f t="shared" si="1"/>
        <v>453.8083698</v>
      </c>
      <c r="H213" s="12">
        <f t="shared" si="2"/>
        <v>338.1816302</v>
      </c>
      <c r="I213" s="12">
        <f t="shared" si="3"/>
        <v>83700.40537</v>
      </c>
    </row>
    <row r="214">
      <c r="D214" s="4">
        <v>204.0</v>
      </c>
      <c r="E214" s="4">
        <f t="shared" si="7"/>
        <v>83700.40537</v>
      </c>
      <c r="F214" s="4">
        <v>791.99</v>
      </c>
      <c r="G214" s="12">
        <f t="shared" si="1"/>
        <v>451.982189</v>
      </c>
      <c r="H214" s="12">
        <f t="shared" si="2"/>
        <v>340.007811</v>
      </c>
      <c r="I214" s="12">
        <f t="shared" si="3"/>
        <v>83360.39756</v>
      </c>
    </row>
    <row r="215">
      <c r="D215" s="4">
        <v>205.0</v>
      </c>
      <c r="E215" s="4">
        <f t="shared" si="7"/>
        <v>83360.39756</v>
      </c>
      <c r="F215" s="4">
        <v>791.99</v>
      </c>
      <c r="G215" s="12">
        <f t="shared" si="1"/>
        <v>450.1461468</v>
      </c>
      <c r="H215" s="12">
        <f t="shared" si="2"/>
        <v>341.8438532</v>
      </c>
      <c r="I215" s="12">
        <f t="shared" si="3"/>
        <v>83018.5537</v>
      </c>
    </row>
    <row r="216">
      <c r="D216" s="4">
        <v>206.0</v>
      </c>
      <c r="E216" s="4">
        <f t="shared" si="7"/>
        <v>83018.5537</v>
      </c>
      <c r="F216" s="4">
        <v>791.99</v>
      </c>
      <c r="G216" s="12">
        <f t="shared" si="1"/>
        <v>448.30019</v>
      </c>
      <c r="H216" s="12">
        <f t="shared" si="2"/>
        <v>343.68981</v>
      </c>
      <c r="I216" s="12">
        <f t="shared" si="3"/>
        <v>82674.86389</v>
      </c>
    </row>
    <row r="217">
      <c r="D217" s="4">
        <v>207.0</v>
      </c>
      <c r="E217" s="4">
        <f t="shared" si="7"/>
        <v>82674.86389</v>
      </c>
      <c r="F217" s="4">
        <v>791.99</v>
      </c>
      <c r="G217" s="12">
        <f t="shared" si="1"/>
        <v>446.444265</v>
      </c>
      <c r="H217" s="12">
        <f t="shared" si="2"/>
        <v>345.545735</v>
      </c>
      <c r="I217" s="12">
        <f t="shared" si="3"/>
        <v>82329.31816</v>
      </c>
    </row>
    <row r="218">
      <c r="D218" s="4">
        <v>208.0</v>
      </c>
      <c r="E218" s="4">
        <f t="shared" si="7"/>
        <v>82329.31816</v>
      </c>
      <c r="F218" s="4">
        <v>791.99</v>
      </c>
      <c r="G218" s="12">
        <f t="shared" si="1"/>
        <v>444.5783181</v>
      </c>
      <c r="H218" s="12">
        <f t="shared" si="2"/>
        <v>347.4116819</v>
      </c>
      <c r="I218" s="12">
        <f t="shared" si="3"/>
        <v>81981.90648</v>
      </c>
    </row>
    <row r="219">
      <c r="D219" s="4">
        <v>209.0</v>
      </c>
      <c r="E219" s="4">
        <f t="shared" si="7"/>
        <v>81981.90648</v>
      </c>
      <c r="F219" s="4">
        <v>791.99</v>
      </c>
      <c r="G219" s="12">
        <f t="shared" si="1"/>
        <v>442.702295</v>
      </c>
      <c r="H219" s="12">
        <f t="shared" si="2"/>
        <v>349.287705</v>
      </c>
      <c r="I219" s="12">
        <f t="shared" si="3"/>
        <v>81632.61877</v>
      </c>
    </row>
    <row r="220">
      <c r="D220" s="4">
        <v>210.0</v>
      </c>
      <c r="E220" s="4">
        <f t="shared" si="7"/>
        <v>81632.61877</v>
      </c>
      <c r="F220" s="4">
        <v>791.99</v>
      </c>
      <c r="G220" s="12">
        <f t="shared" si="1"/>
        <v>440.8161414</v>
      </c>
      <c r="H220" s="12">
        <f t="shared" si="2"/>
        <v>351.1738586</v>
      </c>
      <c r="I220" s="12">
        <f t="shared" si="3"/>
        <v>81281.44491</v>
      </c>
    </row>
    <row r="221">
      <c r="D221" s="4">
        <v>211.0</v>
      </c>
      <c r="E221" s="4">
        <f t="shared" si="7"/>
        <v>81281.44491</v>
      </c>
      <c r="F221" s="4">
        <v>791.99</v>
      </c>
      <c r="G221" s="12">
        <f t="shared" si="1"/>
        <v>438.9198025</v>
      </c>
      <c r="H221" s="12">
        <f t="shared" si="2"/>
        <v>353.0701975</v>
      </c>
      <c r="I221" s="12">
        <f t="shared" si="3"/>
        <v>80928.37472</v>
      </c>
    </row>
    <row r="222">
      <c r="D222" s="4">
        <v>212.0</v>
      </c>
      <c r="E222" s="4">
        <f t="shared" si="7"/>
        <v>80928.37472</v>
      </c>
      <c r="F222" s="4">
        <v>791.99</v>
      </c>
      <c r="G222" s="12">
        <f t="shared" si="1"/>
        <v>437.0132235</v>
      </c>
      <c r="H222" s="12">
        <f t="shared" si="2"/>
        <v>354.9767765</v>
      </c>
      <c r="I222" s="12">
        <f t="shared" si="3"/>
        <v>80573.39794</v>
      </c>
    </row>
    <row r="223">
      <c r="D223" s="4">
        <v>213.0</v>
      </c>
      <c r="E223" s="4">
        <f t="shared" si="7"/>
        <v>80573.39794</v>
      </c>
      <c r="F223" s="4">
        <v>791.99</v>
      </c>
      <c r="G223" s="12">
        <f t="shared" si="1"/>
        <v>435.0963489</v>
      </c>
      <c r="H223" s="12">
        <f t="shared" si="2"/>
        <v>356.8936511</v>
      </c>
      <c r="I223" s="12">
        <f t="shared" si="3"/>
        <v>80216.50429</v>
      </c>
    </row>
    <row r="224">
      <c r="D224" s="4">
        <v>214.0</v>
      </c>
      <c r="E224" s="4">
        <f t="shared" si="7"/>
        <v>80216.50429</v>
      </c>
      <c r="F224" s="4">
        <v>791.99</v>
      </c>
      <c r="G224" s="12">
        <f t="shared" si="1"/>
        <v>433.1691232</v>
      </c>
      <c r="H224" s="12">
        <f t="shared" si="2"/>
        <v>358.8208768</v>
      </c>
      <c r="I224" s="12">
        <f t="shared" si="3"/>
        <v>79857.68341</v>
      </c>
    </row>
    <row r="225">
      <c r="D225" s="4">
        <v>215.0</v>
      </c>
      <c r="E225" s="4">
        <f t="shared" si="7"/>
        <v>79857.68341</v>
      </c>
      <c r="F225" s="4">
        <v>791.99</v>
      </c>
      <c r="G225" s="12">
        <f t="shared" si="1"/>
        <v>431.2314904</v>
      </c>
      <c r="H225" s="12">
        <f t="shared" si="2"/>
        <v>360.7585096</v>
      </c>
      <c r="I225" s="12">
        <f t="shared" si="3"/>
        <v>79496.9249</v>
      </c>
    </row>
    <row r="226">
      <c r="D226" s="4">
        <v>216.0</v>
      </c>
      <c r="E226" s="4">
        <f t="shared" si="7"/>
        <v>79496.9249</v>
      </c>
      <c r="F226" s="4">
        <v>791.99</v>
      </c>
      <c r="G226" s="12">
        <f t="shared" si="1"/>
        <v>429.2833945</v>
      </c>
      <c r="H226" s="12">
        <f t="shared" si="2"/>
        <v>362.7066055</v>
      </c>
      <c r="I226" s="12">
        <f t="shared" si="3"/>
        <v>79134.2183</v>
      </c>
    </row>
    <row r="227">
      <c r="D227" s="4">
        <v>217.0</v>
      </c>
      <c r="E227" s="4">
        <f t="shared" si="7"/>
        <v>79134.2183</v>
      </c>
      <c r="F227" s="4">
        <v>791.99</v>
      </c>
      <c r="G227" s="12">
        <f t="shared" si="1"/>
        <v>427.3247788</v>
      </c>
      <c r="H227" s="12">
        <f t="shared" si="2"/>
        <v>364.6652212</v>
      </c>
      <c r="I227" s="12">
        <f t="shared" si="3"/>
        <v>78769.55307</v>
      </c>
    </row>
    <row r="228">
      <c r="D228" s="4">
        <v>218.0</v>
      </c>
      <c r="E228" s="4">
        <f t="shared" si="7"/>
        <v>78769.55307</v>
      </c>
      <c r="F228" s="4">
        <v>791.99</v>
      </c>
      <c r="G228" s="12">
        <f t="shared" si="1"/>
        <v>425.3555866</v>
      </c>
      <c r="H228" s="12">
        <f t="shared" si="2"/>
        <v>366.6344134</v>
      </c>
      <c r="I228" s="12">
        <f t="shared" si="3"/>
        <v>78402.91866</v>
      </c>
    </row>
    <row r="229">
      <c r="D229" s="4">
        <v>219.0</v>
      </c>
      <c r="E229" s="4">
        <f t="shared" si="7"/>
        <v>78402.91866</v>
      </c>
      <c r="F229" s="4">
        <v>791.99</v>
      </c>
      <c r="G229" s="12">
        <f t="shared" si="1"/>
        <v>423.3757608</v>
      </c>
      <c r="H229" s="12">
        <f t="shared" si="2"/>
        <v>368.6142392</v>
      </c>
      <c r="I229" s="12">
        <f t="shared" si="3"/>
        <v>78034.30442</v>
      </c>
    </row>
    <row r="230">
      <c r="D230" s="4">
        <v>220.0</v>
      </c>
      <c r="E230" s="4">
        <f t="shared" si="7"/>
        <v>78034.30442</v>
      </c>
      <c r="F230" s="4">
        <v>791.99</v>
      </c>
      <c r="G230" s="12">
        <f t="shared" si="1"/>
        <v>421.3852439</v>
      </c>
      <c r="H230" s="12">
        <f t="shared" si="2"/>
        <v>370.6047561</v>
      </c>
      <c r="I230" s="12">
        <f t="shared" si="3"/>
        <v>77663.69967</v>
      </c>
    </row>
    <row r="231">
      <c r="D231" s="4">
        <v>221.0</v>
      </c>
      <c r="E231" s="4">
        <f t="shared" si="7"/>
        <v>77663.69967</v>
      </c>
      <c r="F231" s="4">
        <v>791.99</v>
      </c>
      <c r="G231" s="12">
        <f t="shared" si="1"/>
        <v>419.3839782</v>
      </c>
      <c r="H231" s="12">
        <f t="shared" si="2"/>
        <v>372.6060218</v>
      </c>
      <c r="I231" s="12">
        <f t="shared" si="3"/>
        <v>77291.09364</v>
      </c>
    </row>
    <row r="232">
      <c r="D232" s="4">
        <v>222.0</v>
      </c>
      <c r="E232" s="4">
        <f t="shared" si="7"/>
        <v>77291.09364</v>
      </c>
      <c r="F232" s="4">
        <v>791.99</v>
      </c>
      <c r="G232" s="12">
        <f t="shared" si="1"/>
        <v>417.3719057</v>
      </c>
      <c r="H232" s="12">
        <f t="shared" si="2"/>
        <v>374.6180943</v>
      </c>
      <c r="I232" s="12">
        <f t="shared" si="3"/>
        <v>76916.47555</v>
      </c>
    </row>
    <row r="233">
      <c r="D233" s="4">
        <v>223.0</v>
      </c>
      <c r="E233" s="4">
        <f t="shared" si="7"/>
        <v>76916.47555</v>
      </c>
      <c r="F233" s="4">
        <v>791.99</v>
      </c>
      <c r="G233" s="12">
        <f t="shared" si="1"/>
        <v>415.348968</v>
      </c>
      <c r="H233" s="12">
        <f t="shared" si="2"/>
        <v>376.641032</v>
      </c>
      <c r="I233" s="12">
        <f t="shared" si="3"/>
        <v>76539.83452</v>
      </c>
    </row>
    <row r="234">
      <c r="D234" s="4">
        <v>224.0</v>
      </c>
      <c r="E234" s="4">
        <f t="shared" si="7"/>
        <v>76539.83452</v>
      </c>
      <c r="F234" s="4">
        <v>791.99</v>
      </c>
      <c r="G234" s="12">
        <f t="shared" si="1"/>
        <v>413.3151064</v>
      </c>
      <c r="H234" s="12">
        <f t="shared" si="2"/>
        <v>378.6748936</v>
      </c>
      <c r="I234" s="12">
        <f t="shared" si="3"/>
        <v>76161.15962</v>
      </c>
    </row>
    <row r="235">
      <c r="D235" s="4">
        <v>225.0</v>
      </c>
      <c r="E235" s="4">
        <f t="shared" si="7"/>
        <v>76161.15962</v>
      </c>
      <c r="F235" s="4">
        <v>791.99</v>
      </c>
      <c r="G235" s="12">
        <f t="shared" si="1"/>
        <v>411.270262</v>
      </c>
      <c r="H235" s="12">
        <f t="shared" si="2"/>
        <v>380.719738</v>
      </c>
      <c r="I235" s="12">
        <f t="shared" si="3"/>
        <v>75780.43989</v>
      </c>
    </row>
    <row r="236">
      <c r="D236" s="4">
        <v>226.0</v>
      </c>
      <c r="E236" s="4">
        <f t="shared" si="7"/>
        <v>75780.43989</v>
      </c>
      <c r="F236" s="4">
        <v>791.99</v>
      </c>
      <c r="G236" s="12">
        <f t="shared" si="1"/>
        <v>409.2143754</v>
      </c>
      <c r="H236" s="12">
        <f t="shared" si="2"/>
        <v>382.7756246</v>
      </c>
      <c r="I236" s="12">
        <f t="shared" si="3"/>
        <v>75397.66426</v>
      </c>
    </row>
    <row r="237">
      <c r="D237" s="4">
        <v>227.0</v>
      </c>
      <c r="E237" s="4">
        <f t="shared" si="7"/>
        <v>75397.66426</v>
      </c>
      <c r="F237" s="4">
        <v>791.99</v>
      </c>
      <c r="G237" s="12">
        <f t="shared" si="1"/>
        <v>407.147387</v>
      </c>
      <c r="H237" s="12">
        <f t="shared" si="2"/>
        <v>384.842613</v>
      </c>
      <c r="I237" s="12">
        <f t="shared" si="3"/>
        <v>75012.82165</v>
      </c>
    </row>
    <row r="238">
      <c r="D238" s="4">
        <v>228.0</v>
      </c>
      <c r="E238" s="4">
        <f t="shared" si="7"/>
        <v>75012.82165</v>
      </c>
      <c r="F238" s="4">
        <v>791.99</v>
      </c>
      <c r="G238" s="12">
        <f t="shared" si="1"/>
        <v>405.0692369</v>
      </c>
      <c r="H238" s="12">
        <f t="shared" si="2"/>
        <v>386.9207631</v>
      </c>
      <c r="I238" s="12">
        <f t="shared" si="3"/>
        <v>74625.90088</v>
      </c>
    </row>
    <row r="239">
      <c r="D239" s="4">
        <v>229.0</v>
      </c>
      <c r="E239" s="4">
        <f t="shared" si="7"/>
        <v>74625.90088</v>
      </c>
      <c r="F239" s="4">
        <v>791.99</v>
      </c>
      <c r="G239" s="12">
        <f t="shared" si="1"/>
        <v>402.9798648</v>
      </c>
      <c r="H239" s="12">
        <f t="shared" si="2"/>
        <v>389.0101352</v>
      </c>
      <c r="I239" s="12">
        <f t="shared" si="3"/>
        <v>74236.89075</v>
      </c>
    </row>
    <row r="240">
      <c r="D240" s="4">
        <v>230.0</v>
      </c>
      <c r="E240" s="4">
        <f t="shared" si="7"/>
        <v>74236.89075</v>
      </c>
      <c r="F240" s="4">
        <v>791.99</v>
      </c>
      <c r="G240" s="12">
        <f t="shared" si="1"/>
        <v>400.87921</v>
      </c>
      <c r="H240" s="12">
        <f t="shared" si="2"/>
        <v>391.11079</v>
      </c>
      <c r="I240" s="12">
        <f t="shared" si="3"/>
        <v>73845.77996</v>
      </c>
    </row>
    <row r="241">
      <c r="D241" s="4">
        <v>231.0</v>
      </c>
      <c r="E241" s="4">
        <f t="shared" si="7"/>
        <v>73845.77996</v>
      </c>
      <c r="F241" s="4">
        <v>791.99</v>
      </c>
      <c r="G241" s="12">
        <f t="shared" si="1"/>
        <v>398.7672118</v>
      </c>
      <c r="H241" s="12">
        <f t="shared" si="2"/>
        <v>393.2227882</v>
      </c>
      <c r="I241" s="12">
        <f t="shared" si="3"/>
        <v>73452.55717</v>
      </c>
    </row>
    <row r="242">
      <c r="D242" s="4">
        <v>232.0</v>
      </c>
      <c r="E242" s="4">
        <f t="shared" si="7"/>
        <v>73452.55717</v>
      </c>
      <c r="F242" s="4">
        <v>791.99</v>
      </c>
      <c r="G242" s="12">
        <f t="shared" si="1"/>
        <v>396.6438087</v>
      </c>
      <c r="H242" s="12">
        <f t="shared" si="2"/>
        <v>395.3461913</v>
      </c>
      <c r="I242" s="12">
        <f t="shared" si="3"/>
        <v>73057.21098</v>
      </c>
    </row>
    <row r="243">
      <c r="D243" s="4">
        <v>233.0</v>
      </c>
      <c r="E243" s="4">
        <f t="shared" si="7"/>
        <v>73057.21098</v>
      </c>
      <c r="F243" s="4">
        <v>791.99</v>
      </c>
      <c r="G243" s="12">
        <f t="shared" si="1"/>
        <v>394.5089393</v>
      </c>
      <c r="H243" s="12">
        <f t="shared" si="2"/>
        <v>397.4810607</v>
      </c>
      <c r="I243" s="12">
        <f t="shared" si="3"/>
        <v>72659.72992</v>
      </c>
    </row>
    <row r="244">
      <c r="D244" s="4">
        <v>234.0</v>
      </c>
      <c r="E244" s="4">
        <f t="shared" si="7"/>
        <v>72659.72992</v>
      </c>
      <c r="F244" s="4">
        <v>791.99</v>
      </c>
      <c r="G244" s="12">
        <f t="shared" si="1"/>
        <v>392.3625416</v>
      </c>
      <c r="H244" s="12">
        <f t="shared" si="2"/>
        <v>399.6274584</v>
      </c>
      <c r="I244" s="12">
        <f t="shared" si="3"/>
        <v>72260.10246</v>
      </c>
    </row>
    <row r="245">
      <c r="D245" s="4">
        <v>235.0</v>
      </c>
      <c r="E245" s="4">
        <f t="shared" si="7"/>
        <v>72260.10246</v>
      </c>
      <c r="F245" s="4">
        <v>791.99</v>
      </c>
      <c r="G245" s="12">
        <f t="shared" si="1"/>
        <v>390.2045533</v>
      </c>
      <c r="H245" s="12">
        <f t="shared" si="2"/>
        <v>401.7854467</v>
      </c>
      <c r="I245" s="12">
        <f t="shared" si="3"/>
        <v>71858.31701</v>
      </c>
    </row>
    <row r="246">
      <c r="D246" s="4">
        <v>236.0</v>
      </c>
      <c r="E246" s="4">
        <f t="shared" si="7"/>
        <v>71858.31701</v>
      </c>
      <c r="F246" s="4">
        <v>791.99</v>
      </c>
      <c r="G246" s="12">
        <f t="shared" si="1"/>
        <v>388.0349119</v>
      </c>
      <c r="H246" s="12">
        <f t="shared" si="2"/>
        <v>403.9550881</v>
      </c>
      <c r="I246" s="12">
        <f t="shared" si="3"/>
        <v>71454.36193</v>
      </c>
    </row>
    <row r="247">
      <c r="D247" s="4">
        <v>237.0</v>
      </c>
      <c r="E247" s="4">
        <f t="shared" si="7"/>
        <v>71454.36193</v>
      </c>
      <c r="F247" s="4">
        <v>791.99</v>
      </c>
      <c r="G247" s="12">
        <f t="shared" si="1"/>
        <v>385.8535544</v>
      </c>
      <c r="H247" s="12">
        <f t="shared" si="2"/>
        <v>406.1364456</v>
      </c>
      <c r="I247" s="12">
        <f t="shared" si="3"/>
        <v>71048.22548</v>
      </c>
    </row>
    <row r="248">
      <c r="D248" s="4">
        <v>238.0</v>
      </c>
      <c r="E248" s="4">
        <f t="shared" si="7"/>
        <v>71048.22548</v>
      </c>
      <c r="F248" s="4">
        <v>791.99</v>
      </c>
      <c r="G248" s="12">
        <f t="shared" si="1"/>
        <v>383.6604176</v>
      </c>
      <c r="H248" s="12">
        <f t="shared" si="2"/>
        <v>408.3295824</v>
      </c>
      <c r="I248" s="12">
        <f t="shared" si="3"/>
        <v>70639.8959</v>
      </c>
    </row>
    <row r="249">
      <c r="D249" s="4">
        <v>239.0</v>
      </c>
      <c r="E249" s="4">
        <f t="shared" si="7"/>
        <v>70639.8959</v>
      </c>
      <c r="F249" s="4">
        <v>791.99</v>
      </c>
      <c r="G249" s="12">
        <f t="shared" si="1"/>
        <v>381.4554379</v>
      </c>
      <c r="H249" s="12">
        <f t="shared" si="2"/>
        <v>410.5345621</v>
      </c>
      <c r="I249" s="12">
        <f t="shared" si="3"/>
        <v>70229.36134</v>
      </c>
    </row>
    <row r="250">
      <c r="D250" s="4">
        <v>240.0</v>
      </c>
      <c r="E250" s="4">
        <f t="shared" si="7"/>
        <v>70229.36134</v>
      </c>
      <c r="F250" s="4">
        <v>791.99</v>
      </c>
      <c r="G250" s="12">
        <f t="shared" si="1"/>
        <v>379.2385512</v>
      </c>
      <c r="H250" s="12">
        <f t="shared" si="2"/>
        <v>412.7514488</v>
      </c>
      <c r="I250" s="12">
        <f t="shared" si="3"/>
        <v>69816.60989</v>
      </c>
    </row>
    <row r="251">
      <c r="D251" s="4">
        <v>241.0</v>
      </c>
      <c r="E251" s="4">
        <f t="shared" si="7"/>
        <v>69816.60989</v>
      </c>
      <c r="F251" s="4">
        <v>791.99</v>
      </c>
      <c r="G251" s="12">
        <f t="shared" si="1"/>
        <v>377.0096934</v>
      </c>
      <c r="H251" s="12">
        <f t="shared" si="2"/>
        <v>414.9803066</v>
      </c>
      <c r="I251" s="12">
        <f t="shared" si="3"/>
        <v>69401.62958</v>
      </c>
    </row>
    <row r="252">
      <c r="D252" s="4">
        <v>242.0</v>
      </c>
      <c r="E252" s="4">
        <f t="shared" si="7"/>
        <v>69401.62958</v>
      </c>
      <c r="F252" s="4">
        <v>791.99</v>
      </c>
      <c r="G252" s="12">
        <f t="shared" si="1"/>
        <v>374.7687997</v>
      </c>
      <c r="H252" s="12">
        <f t="shared" si="2"/>
        <v>417.2212003</v>
      </c>
      <c r="I252" s="12">
        <f t="shared" si="3"/>
        <v>68984.40838</v>
      </c>
    </row>
    <row r="253">
      <c r="D253" s="4">
        <v>243.0</v>
      </c>
      <c r="E253" s="4">
        <f t="shared" si="7"/>
        <v>68984.40838</v>
      </c>
      <c r="F253" s="4">
        <v>791.99</v>
      </c>
      <c r="G253" s="12">
        <f t="shared" si="1"/>
        <v>372.5158053</v>
      </c>
      <c r="H253" s="12">
        <f t="shared" si="2"/>
        <v>419.4741947</v>
      </c>
      <c r="I253" s="12">
        <f t="shared" si="3"/>
        <v>68564.93419</v>
      </c>
    </row>
    <row r="254">
      <c r="D254" s="4">
        <v>244.0</v>
      </c>
      <c r="E254" s="4">
        <f t="shared" si="7"/>
        <v>68564.93419</v>
      </c>
      <c r="F254" s="4">
        <v>791.99</v>
      </c>
      <c r="G254" s="12">
        <f t="shared" si="1"/>
        <v>370.2506446</v>
      </c>
      <c r="H254" s="12">
        <f t="shared" si="2"/>
        <v>421.7393554</v>
      </c>
      <c r="I254" s="12">
        <f t="shared" si="3"/>
        <v>68143.19483</v>
      </c>
    </row>
    <row r="255">
      <c r="D255" s="4">
        <v>245.0</v>
      </c>
      <c r="E255" s="4">
        <f t="shared" si="7"/>
        <v>68143.19483</v>
      </c>
      <c r="F255" s="4">
        <v>791.99</v>
      </c>
      <c r="G255" s="12">
        <f t="shared" si="1"/>
        <v>367.9732521</v>
      </c>
      <c r="H255" s="12">
        <f t="shared" si="2"/>
        <v>424.0167479</v>
      </c>
      <c r="I255" s="12">
        <f t="shared" si="3"/>
        <v>67719.17808</v>
      </c>
    </row>
    <row r="256">
      <c r="D256" s="4">
        <v>246.0</v>
      </c>
      <c r="E256" s="4">
        <f t="shared" si="7"/>
        <v>67719.17808</v>
      </c>
      <c r="F256" s="4">
        <v>791.99</v>
      </c>
      <c r="G256" s="12">
        <f t="shared" si="1"/>
        <v>365.6835616</v>
      </c>
      <c r="H256" s="12">
        <f t="shared" si="2"/>
        <v>426.3064384</v>
      </c>
      <c r="I256" s="12">
        <f t="shared" si="3"/>
        <v>67292.87164</v>
      </c>
    </row>
    <row r="257">
      <c r="D257" s="4">
        <v>247.0</v>
      </c>
      <c r="E257" s="4">
        <f t="shared" si="7"/>
        <v>67292.87164</v>
      </c>
      <c r="F257" s="4">
        <v>791.99</v>
      </c>
      <c r="G257" s="12">
        <f t="shared" si="1"/>
        <v>363.3815069</v>
      </c>
      <c r="H257" s="12">
        <f t="shared" si="2"/>
        <v>428.6084931</v>
      </c>
      <c r="I257" s="12">
        <f t="shared" si="3"/>
        <v>66864.26315</v>
      </c>
    </row>
    <row r="258">
      <c r="D258" s="4">
        <v>248.0</v>
      </c>
      <c r="E258" s="4">
        <f t="shared" si="7"/>
        <v>66864.26315</v>
      </c>
      <c r="F258" s="4">
        <v>791.99</v>
      </c>
      <c r="G258" s="12">
        <f t="shared" si="1"/>
        <v>361.067021</v>
      </c>
      <c r="H258" s="12">
        <f t="shared" si="2"/>
        <v>430.922979</v>
      </c>
      <c r="I258" s="12">
        <f t="shared" si="3"/>
        <v>66433.34017</v>
      </c>
    </row>
    <row r="259">
      <c r="D259" s="4">
        <v>249.0</v>
      </c>
      <c r="E259" s="4">
        <f t="shared" si="7"/>
        <v>66433.34017</v>
      </c>
      <c r="F259" s="4">
        <v>791.99</v>
      </c>
      <c r="G259" s="12">
        <f t="shared" si="1"/>
        <v>358.7400369</v>
      </c>
      <c r="H259" s="12">
        <f t="shared" si="2"/>
        <v>433.2499631</v>
      </c>
      <c r="I259" s="12">
        <f t="shared" si="3"/>
        <v>66000.09021</v>
      </c>
    </row>
    <row r="260">
      <c r="D260" s="4">
        <v>250.0</v>
      </c>
      <c r="E260" s="4">
        <f t="shared" si="7"/>
        <v>66000.09021</v>
      </c>
      <c r="F260" s="4">
        <v>791.99</v>
      </c>
      <c r="G260" s="12">
        <f t="shared" si="1"/>
        <v>356.4004871</v>
      </c>
      <c r="H260" s="12">
        <f t="shared" si="2"/>
        <v>435.5895129</v>
      </c>
      <c r="I260" s="12">
        <f t="shared" si="3"/>
        <v>65564.5007</v>
      </c>
    </row>
    <row r="261">
      <c r="D261" s="4">
        <v>251.0</v>
      </c>
      <c r="E261" s="4">
        <f t="shared" si="7"/>
        <v>65564.5007</v>
      </c>
      <c r="F261" s="4">
        <v>791.99</v>
      </c>
      <c r="G261" s="12">
        <f t="shared" si="1"/>
        <v>354.0483038</v>
      </c>
      <c r="H261" s="12">
        <f t="shared" si="2"/>
        <v>437.9416962</v>
      </c>
      <c r="I261" s="12">
        <f t="shared" si="3"/>
        <v>65126.559</v>
      </c>
    </row>
    <row r="262">
      <c r="D262" s="4">
        <v>252.0</v>
      </c>
      <c r="E262" s="4">
        <f t="shared" si="7"/>
        <v>65126.559</v>
      </c>
      <c r="F262" s="4">
        <v>791.99</v>
      </c>
      <c r="G262" s="12">
        <f t="shared" si="1"/>
        <v>351.6834186</v>
      </c>
      <c r="H262" s="12">
        <f t="shared" si="2"/>
        <v>440.3065814</v>
      </c>
      <c r="I262" s="12">
        <f t="shared" si="3"/>
        <v>64686.25242</v>
      </c>
    </row>
    <row r="263">
      <c r="D263" s="4">
        <v>253.0</v>
      </c>
      <c r="E263" s="4">
        <f t="shared" si="7"/>
        <v>64686.25242</v>
      </c>
      <c r="F263" s="4">
        <v>791.99</v>
      </c>
      <c r="G263" s="12">
        <f t="shared" si="1"/>
        <v>349.3057631</v>
      </c>
      <c r="H263" s="12">
        <f t="shared" si="2"/>
        <v>442.6842369</v>
      </c>
      <c r="I263" s="12">
        <f t="shared" si="3"/>
        <v>64243.56818</v>
      </c>
    </row>
    <row r="264">
      <c r="D264" s="4">
        <v>254.0</v>
      </c>
      <c r="E264" s="4">
        <f t="shared" si="7"/>
        <v>64243.56818</v>
      </c>
      <c r="F264" s="4">
        <v>791.99</v>
      </c>
      <c r="G264" s="12">
        <f t="shared" si="1"/>
        <v>346.9152682</v>
      </c>
      <c r="H264" s="12">
        <f t="shared" si="2"/>
        <v>445.0747318</v>
      </c>
      <c r="I264" s="12">
        <f t="shared" si="3"/>
        <v>63798.49345</v>
      </c>
    </row>
    <row r="265">
      <c r="D265" s="4">
        <v>255.0</v>
      </c>
      <c r="E265" s="4">
        <f t="shared" si="7"/>
        <v>63798.49345</v>
      </c>
      <c r="F265" s="4">
        <v>791.99</v>
      </c>
      <c r="G265" s="12">
        <f t="shared" si="1"/>
        <v>344.5118646</v>
      </c>
      <c r="H265" s="12">
        <f t="shared" si="2"/>
        <v>447.4781354</v>
      </c>
      <c r="I265" s="12">
        <f t="shared" si="3"/>
        <v>63351.01531</v>
      </c>
    </row>
    <row r="266">
      <c r="D266" s="4">
        <v>256.0</v>
      </c>
      <c r="E266" s="4">
        <f t="shared" si="7"/>
        <v>63351.01531</v>
      </c>
      <c r="F266" s="4">
        <v>791.99</v>
      </c>
      <c r="G266" s="12">
        <f t="shared" si="1"/>
        <v>342.0954827</v>
      </c>
      <c r="H266" s="12">
        <f t="shared" si="2"/>
        <v>449.8945173</v>
      </c>
      <c r="I266" s="12">
        <f t="shared" si="3"/>
        <v>62901.1208</v>
      </c>
    </row>
    <row r="267">
      <c r="D267" s="4">
        <v>257.0</v>
      </c>
      <c r="E267" s="4">
        <f t="shared" si="7"/>
        <v>62901.1208</v>
      </c>
      <c r="F267" s="4">
        <v>791.99</v>
      </c>
      <c r="G267" s="12">
        <f t="shared" si="1"/>
        <v>339.6660523</v>
      </c>
      <c r="H267" s="12">
        <f t="shared" si="2"/>
        <v>452.3239477</v>
      </c>
      <c r="I267" s="12">
        <f t="shared" si="3"/>
        <v>62448.79685</v>
      </c>
    </row>
    <row r="268">
      <c r="D268" s="4">
        <v>258.0</v>
      </c>
      <c r="E268" s="4">
        <f t="shared" si="7"/>
        <v>62448.79685</v>
      </c>
      <c r="F268" s="4">
        <v>791.99</v>
      </c>
      <c r="G268" s="12">
        <f t="shared" si="1"/>
        <v>337.223503</v>
      </c>
      <c r="H268" s="12">
        <f t="shared" si="2"/>
        <v>454.766497</v>
      </c>
      <c r="I268" s="12">
        <f t="shared" si="3"/>
        <v>61994.03035</v>
      </c>
    </row>
    <row r="269">
      <c r="D269" s="4">
        <v>259.0</v>
      </c>
      <c r="E269" s="4">
        <f t="shared" si="7"/>
        <v>61994.03035</v>
      </c>
      <c r="F269" s="4">
        <v>791.99</v>
      </c>
      <c r="G269" s="12">
        <f t="shared" si="1"/>
        <v>334.7677639</v>
      </c>
      <c r="H269" s="12">
        <f t="shared" si="2"/>
        <v>457.2222361</v>
      </c>
      <c r="I269" s="12">
        <f t="shared" si="3"/>
        <v>61536.80812</v>
      </c>
    </row>
    <row r="270">
      <c r="D270" s="4">
        <v>260.0</v>
      </c>
      <c r="E270" s="4">
        <f t="shared" si="7"/>
        <v>61536.80812</v>
      </c>
      <c r="F270" s="4">
        <v>791.99</v>
      </c>
      <c r="G270" s="12">
        <f t="shared" si="1"/>
        <v>332.2987638</v>
      </c>
      <c r="H270" s="12">
        <f t="shared" si="2"/>
        <v>459.6912362</v>
      </c>
      <c r="I270" s="12">
        <f t="shared" si="3"/>
        <v>61077.11688</v>
      </c>
    </row>
    <row r="271">
      <c r="D271" s="4">
        <v>261.0</v>
      </c>
      <c r="E271" s="4">
        <f t="shared" si="7"/>
        <v>61077.11688</v>
      </c>
      <c r="F271" s="4">
        <v>791.99</v>
      </c>
      <c r="G271" s="12">
        <f t="shared" si="1"/>
        <v>329.8164312</v>
      </c>
      <c r="H271" s="12">
        <f t="shared" si="2"/>
        <v>462.1735688</v>
      </c>
      <c r="I271" s="12">
        <f t="shared" si="3"/>
        <v>60614.94331</v>
      </c>
    </row>
    <row r="272">
      <c r="D272" s="4">
        <v>262.0</v>
      </c>
      <c r="E272" s="4">
        <f t="shared" si="7"/>
        <v>60614.94331</v>
      </c>
      <c r="F272" s="4">
        <v>791.99</v>
      </c>
      <c r="G272" s="12">
        <f t="shared" si="1"/>
        <v>327.3206939</v>
      </c>
      <c r="H272" s="12">
        <f t="shared" si="2"/>
        <v>464.6693061</v>
      </c>
      <c r="I272" s="12">
        <f t="shared" si="3"/>
        <v>60150.27401</v>
      </c>
    </row>
    <row r="273">
      <c r="D273" s="4">
        <v>263.0</v>
      </c>
      <c r="E273" s="4">
        <f t="shared" si="7"/>
        <v>60150.27401</v>
      </c>
      <c r="F273" s="4">
        <v>791.99</v>
      </c>
      <c r="G273" s="12">
        <f t="shared" si="1"/>
        <v>324.8114796</v>
      </c>
      <c r="H273" s="12">
        <f t="shared" si="2"/>
        <v>467.1785204</v>
      </c>
      <c r="I273" s="12">
        <f t="shared" si="3"/>
        <v>59683.09548</v>
      </c>
    </row>
    <row r="274">
      <c r="D274" s="4">
        <v>264.0</v>
      </c>
      <c r="E274" s="4">
        <f t="shared" si="7"/>
        <v>59683.09548</v>
      </c>
      <c r="F274" s="4">
        <v>791.99</v>
      </c>
      <c r="G274" s="12">
        <f t="shared" si="1"/>
        <v>322.2887156</v>
      </c>
      <c r="H274" s="12">
        <f t="shared" si="2"/>
        <v>469.7012844</v>
      </c>
      <c r="I274" s="12">
        <f t="shared" si="3"/>
        <v>59213.3942</v>
      </c>
    </row>
    <row r="275">
      <c r="D275" s="4">
        <v>265.0</v>
      </c>
      <c r="E275" s="4">
        <f t="shared" si="7"/>
        <v>59213.3942</v>
      </c>
      <c r="F275" s="4">
        <v>791.99</v>
      </c>
      <c r="G275" s="12">
        <f t="shared" si="1"/>
        <v>319.7523287</v>
      </c>
      <c r="H275" s="12">
        <f t="shared" si="2"/>
        <v>472.2376713</v>
      </c>
      <c r="I275" s="12">
        <f t="shared" si="3"/>
        <v>58741.15653</v>
      </c>
    </row>
    <row r="276">
      <c r="D276" s="4">
        <v>266.0</v>
      </c>
      <c r="E276" s="4">
        <f t="shared" si="7"/>
        <v>58741.15653</v>
      </c>
      <c r="F276" s="4">
        <v>791.99</v>
      </c>
      <c r="G276" s="12">
        <f t="shared" si="1"/>
        <v>317.2022453</v>
      </c>
      <c r="H276" s="12">
        <f t="shared" si="2"/>
        <v>474.7877547</v>
      </c>
      <c r="I276" s="12">
        <f t="shared" si="3"/>
        <v>58266.36877</v>
      </c>
    </row>
    <row r="277">
      <c r="D277" s="4">
        <v>267.0</v>
      </c>
      <c r="E277" s="4">
        <f t="shared" si="7"/>
        <v>58266.36877</v>
      </c>
      <c r="F277" s="4">
        <v>791.99</v>
      </c>
      <c r="G277" s="12">
        <f t="shared" si="1"/>
        <v>314.6383914</v>
      </c>
      <c r="H277" s="12">
        <f t="shared" si="2"/>
        <v>477.3516086</v>
      </c>
      <c r="I277" s="12">
        <f t="shared" si="3"/>
        <v>57789.01717</v>
      </c>
    </row>
    <row r="278">
      <c r="D278" s="4">
        <v>268.0</v>
      </c>
      <c r="E278" s="4">
        <f t="shared" si="7"/>
        <v>57789.01717</v>
      </c>
      <c r="F278" s="4">
        <v>791.99</v>
      </c>
      <c r="G278" s="12">
        <f t="shared" si="1"/>
        <v>312.0606927</v>
      </c>
      <c r="H278" s="12">
        <f t="shared" si="2"/>
        <v>479.9293073</v>
      </c>
      <c r="I278" s="12">
        <f t="shared" si="3"/>
        <v>57309.08786</v>
      </c>
    </row>
    <row r="279">
      <c r="D279" s="4">
        <v>269.0</v>
      </c>
      <c r="E279" s="4">
        <f t="shared" si="7"/>
        <v>57309.08786</v>
      </c>
      <c r="F279" s="4">
        <v>791.99</v>
      </c>
      <c r="G279" s="12">
        <f t="shared" si="1"/>
        <v>309.4690744</v>
      </c>
      <c r="H279" s="12">
        <f t="shared" si="2"/>
        <v>482.5209256</v>
      </c>
      <c r="I279" s="12">
        <f t="shared" si="3"/>
        <v>56826.56693</v>
      </c>
    </row>
    <row r="280">
      <c r="D280" s="4">
        <v>270.0</v>
      </c>
      <c r="E280" s="4">
        <f t="shared" si="7"/>
        <v>56826.56693</v>
      </c>
      <c r="F280" s="4">
        <v>791.99</v>
      </c>
      <c r="G280" s="12">
        <f t="shared" si="1"/>
        <v>306.8634614</v>
      </c>
      <c r="H280" s="12">
        <f t="shared" si="2"/>
        <v>485.1265386</v>
      </c>
      <c r="I280" s="12">
        <f t="shared" si="3"/>
        <v>56341.44039</v>
      </c>
    </row>
    <row r="281">
      <c r="D281" s="4">
        <v>271.0</v>
      </c>
      <c r="E281" s="4">
        <f t="shared" si="7"/>
        <v>56341.44039</v>
      </c>
      <c r="F281" s="4">
        <v>791.99</v>
      </c>
      <c r="G281" s="12">
        <f t="shared" si="1"/>
        <v>304.2437781</v>
      </c>
      <c r="H281" s="12">
        <f t="shared" si="2"/>
        <v>487.7462219</v>
      </c>
      <c r="I281" s="12">
        <f t="shared" si="3"/>
        <v>55853.69417</v>
      </c>
    </row>
    <row r="282">
      <c r="D282" s="4">
        <v>272.0</v>
      </c>
      <c r="E282" s="4">
        <f t="shared" si="7"/>
        <v>55853.69417</v>
      </c>
      <c r="F282" s="4">
        <v>791.99</v>
      </c>
      <c r="G282" s="12">
        <f t="shared" si="1"/>
        <v>301.6099485</v>
      </c>
      <c r="H282" s="12">
        <f t="shared" si="2"/>
        <v>490.3800515</v>
      </c>
      <c r="I282" s="12">
        <f t="shared" si="3"/>
        <v>55363.31412</v>
      </c>
    </row>
    <row r="283">
      <c r="D283" s="4">
        <v>273.0</v>
      </c>
      <c r="E283" s="4">
        <f t="shared" si="7"/>
        <v>55363.31412</v>
      </c>
      <c r="F283" s="4">
        <v>791.99</v>
      </c>
      <c r="G283" s="12">
        <f t="shared" si="1"/>
        <v>298.9618963</v>
      </c>
      <c r="H283" s="12">
        <f t="shared" si="2"/>
        <v>493.0281037</v>
      </c>
      <c r="I283" s="12">
        <f t="shared" si="3"/>
        <v>54870.28602</v>
      </c>
    </row>
    <row r="284">
      <c r="D284" s="4">
        <v>274.0</v>
      </c>
      <c r="E284" s="4">
        <f t="shared" si="7"/>
        <v>54870.28602</v>
      </c>
      <c r="F284" s="4">
        <v>791.99</v>
      </c>
      <c r="G284" s="12">
        <f t="shared" si="1"/>
        <v>296.2995445</v>
      </c>
      <c r="H284" s="12">
        <f t="shared" si="2"/>
        <v>495.6904555</v>
      </c>
      <c r="I284" s="12">
        <f t="shared" si="3"/>
        <v>54374.59556</v>
      </c>
    </row>
    <row r="285">
      <c r="D285" s="4">
        <v>275.0</v>
      </c>
      <c r="E285" s="4">
        <f t="shared" si="7"/>
        <v>54374.59556</v>
      </c>
      <c r="F285" s="4">
        <v>791.99</v>
      </c>
      <c r="G285" s="12">
        <f t="shared" si="1"/>
        <v>293.622816</v>
      </c>
      <c r="H285" s="12">
        <f t="shared" si="2"/>
        <v>498.367184</v>
      </c>
      <c r="I285" s="12">
        <f t="shared" si="3"/>
        <v>53876.22838</v>
      </c>
    </row>
    <row r="286">
      <c r="D286" s="4">
        <v>276.0</v>
      </c>
      <c r="E286" s="4">
        <f t="shared" si="7"/>
        <v>53876.22838</v>
      </c>
      <c r="F286" s="4">
        <v>791.99</v>
      </c>
      <c r="G286" s="12">
        <f t="shared" si="1"/>
        <v>290.9316332</v>
      </c>
      <c r="H286" s="12">
        <f t="shared" si="2"/>
        <v>501.0583668</v>
      </c>
      <c r="I286" s="12">
        <f t="shared" si="3"/>
        <v>53375.17001</v>
      </c>
    </row>
    <row r="287">
      <c r="D287" s="4">
        <v>277.0</v>
      </c>
      <c r="E287" s="4">
        <f t="shared" si="7"/>
        <v>53375.17001</v>
      </c>
      <c r="F287" s="4">
        <v>791.99</v>
      </c>
      <c r="G287" s="12">
        <f t="shared" si="1"/>
        <v>288.2259181</v>
      </c>
      <c r="H287" s="12">
        <f t="shared" si="2"/>
        <v>503.7640819</v>
      </c>
      <c r="I287" s="12">
        <f t="shared" si="3"/>
        <v>52871.40593</v>
      </c>
    </row>
    <row r="288">
      <c r="D288" s="4">
        <v>278.0</v>
      </c>
      <c r="E288" s="4">
        <f t="shared" si="7"/>
        <v>52871.40593</v>
      </c>
      <c r="F288" s="4">
        <v>791.99</v>
      </c>
      <c r="G288" s="12">
        <f t="shared" si="1"/>
        <v>285.505592</v>
      </c>
      <c r="H288" s="12">
        <f t="shared" si="2"/>
        <v>506.484408</v>
      </c>
      <c r="I288" s="12">
        <f t="shared" si="3"/>
        <v>52364.92152</v>
      </c>
    </row>
    <row r="289">
      <c r="D289" s="4">
        <v>279.0</v>
      </c>
      <c r="E289" s="4">
        <f t="shared" si="7"/>
        <v>52364.92152</v>
      </c>
      <c r="F289" s="4">
        <v>791.99</v>
      </c>
      <c r="G289" s="12">
        <f t="shared" si="1"/>
        <v>282.7705762</v>
      </c>
      <c r="H289" s="12">
        <f t="shared" si="2"/>
        <v>509.2194238</v>
      </c>
      <c r="I289" s="12">
        <f t="shared" si="3"/>
        <v>51855.7021</v>
      </c>
    </row>
    <row r="290">
      <c r="D290" s="4">
        <v>280.0</v>
      </c>
      <c r="E290" s="4">
        <f t="shared" si="7"/>
        <v>51855.7021</v>
      </c>
      <c r="F290" s="4">
        <v>791.99</v>
      </c>
      <c r="G290" s="12">
        <f t="shared" si="1"/>
        <v>280.0207913</v>
      </c>
      <c r="H290" s="12">
        <f t="shared" si="2"/>
        <v>511.9692087</v>
      </c>
      <c r="I290" s="12">
        <f t="shared" si="3"/>
        <v>51343.73289</v>
      </c>
    </row>
    <row r="291">
      <c r="D291" s="4">
        <v>281.0</v>
      </c>
      <c r="E291" s="4">
        <f t="shared" si="7"/>
        <v>51343.73289</v>
      </c>
      <c r="F291" s="4">
        <v>791.99</v>
      </c>
      <c r="G291" s="12">
        <f t="shared" si="1"/>
        <v>277.2561576</v>
      </c>
      <c r="H291" s="12">
        <f t="shared" si="2"/>
        <v>514.7338424</v>
      </c>
      <c r="I291" s="12">
        <f t="shared" si="3"/>
        <v>50828.99905</v>
      </c>
    </row>
    <row r="292">
      <c r="D292" s="4">
        <v>282.0</v>
      </c>
      <c r="E292" s="4">
        <f t="shared" si="7"/>
        <v>50828.99905</v>
      </c>
      <c r="F292" s="4">
        <v>791.99</v>
      </c>
      <c r="G292" s="12">
        <f t="shared" si="1"/>
        <v>274.4765948</v>
      </c>
      <c r="H292" s="12">
        <f t="shared" si="2"/>
        <v>517.5134052</v>
      </c>
      <c r="I292" s="12">
        <f t="shared" si="3"/>
        <v>50311.48564</v>
      </c>
    </row>
    <row r="293">
      <c r="D293" s="4">
        <v>283.0</v>
      </c>
      <c r="E293" s="4">
        <f t="shared" si="7"/>
        <v>50311.48564</v>
      </c>
      <c r="F293" s="4">
        <v>791.99</v>
      </c>
      <c r="G293" s="12">
        <f t="shared" si="1"/>
        <v>271.6820225</v>
      </c>
      <c r="H293" s="12">
        <f t="shared" si="2"/>
        <v>520.3079775</v>
      </c>
      <c r="I293" s="12">
        <f t="shared" si="3"/>
        <v>49791.17766</v>
      </c>
    </row>
    <row r="294">
      <c r="D294" s="4">
        <v>284.0</v>
      </c>
      <c r="E294" s="4">
        <f t="shared" si="7"/>
        <v>49791.17766</v>
      </c>
      <c r="F294" s="4">
        <v>791.99</v>
      </c>
      <c r="G294" s="12">
        <f t="shared" si="1"/>
        <v>268.8723594</v>
      </c>
      <c r="H294" s="12">
        <f t="shared" si="2"/>
        <v>523.1176406</v>
      </c>
      <c r="I294" s="12">
        <f t="shared" si="3"/>
        <v>49268.06002</v>
      </c>
    </row>
    <row r="295">
      <c r="D295" s="4">
        <v>285.0</v>
      </c>
      <c r="E295" s="4">
        <f t="shared" si="7"/>
        <v>49268.06002</v>
      </c>
      <c r="F295" s="4">
        <v>791.99</v>
      </c>
      <c r="G295" s="12">
        <f t="shared" si="1"/>
        <v>266.0475241</v>
      </c>
      <c r="H295" s="12">
        <f t="shared" si="2"/>
        <v>525.9424759</v>
      </c>
      <c r="I295" s="12">
        <f t="shared" si="3"/>
        <v>48742.11755</v>
      </c>
    </row>
    <row r="296">
      <c r="D296" s="4">
        <v>286.0</v>
      </c>
      <c r="E296" s="4">
        <f t="shared" si="7"/>
        <v>48742.11755</v>
      </c>
      <c r="F296" s="4">
        <v>791.99</v>
      </c>
      <c r="G296" s="12">
        <f t="shared" si="1"/>
        <v>263.2074348</v>
      </c>
      <c r="H296" s="12">
        <f t="shared" si="2"/>
        <v>528.7825652</v>
      </c>
      <c r="I296" s="12">
        <f t="shared" si="3"/>
        <v>48213.33498</v>
      </c>
    </row>
    <row r="297">
      <c r="D297" s="4">
        <v>287.0</v>
      </c>
      <c r="E297" s="4">
        <f t="shared" si="7"/>
        <v>48213.33498</v>
      </c>
      <c r="F297" s="4">
        <v>791.99</v>
      </c>
      <c r="G297" s="12">
        <f t="shared" si="1"/>
        <v>260.3520089</v>
      </c>
      <c r="H297" s="12">
        <f t="shared" si="2"/>
        <v>531.6379911</v>
      </c>
      <c r="I297" s="12">
        <f t="shared" si="3"/>
        <v>47681.69699</v>
      </c>
    </row>
    <row r="298">
      <c r="D298" s="4">
        <v>288.0</v>
      </c>
      <c r="E298" s="4">
        <f t="shared" si="7"/>
        <v>47681.69699</v>
      </c>
      <c r="F298" s="4">
        <v>791.99</v>
      </c>
      <c r="G298" s="12">
        <f t="shared" si="1"/>
        <v>257.4811637</v>
      </c>
      <c r="H298" s="12">
        <f t="shared" si="2"/>
        <v>534.5088363</v>
      </c>
      <c r="I298" s="12">
        <f t="shared" si="3"/>
        <v>47147.18815</v>
      </c>
    </row>
    <row r="299">
      <c r="D299" s="4">
        <v>289.0</v>
      </c>
      <c r="E299" s="4">
        <f t="shared" si="7"/>
        <v>47147.18815</v>
      </c>
      <c r="F299" s="4">
        <v>791.99</v>
      </c>
      <c r="G299" s="12">
        <f t="shared" si="1"/>
        <v>254.594816</v>
      </c>
      <c r="H299" s="12">
        <f t="shared" si="2"/>
        <v>537.395184</v>
      </c>
      <c r="I299" s="12">
        <f t="shared" si="3"/>
        <v>46609.79297</v>
      </c>
    </row>
    <row r="300">
      <c r="D300" s="4">
        <v>290.0</v>
      </c>
      <c r="E300" s="4">
        <f t="shared" si="7"/>
        <v>46609.79297</v>
      </c>
      <c r="F300" s="4">
        <v>791.99</v>
      </c>
      <c r="G300" s="12">
        <f t="shared" si="1"/>
        <v>251.692882</v>
      </c>
      <c r="H300" s="12">
        <f t="shared" si="2"/>
        <v>540.297118</v>
      </c>
      <c r="I300" s="12">
        <f t="shared" si="3"/>
        <v>46069.49585</v>
      </c>
    </row>
    <row r="301">
      <c r="D301" s="4">
        <v>291.0</v>
      </c>
      <c r="E301" s="4">
        <f t="shared" si="7"/>
        <v>46069.49585</v>
      </c>
      <c r="F301" s="4">
        <v>791.99</v>
      </c>
      <c r="G301" s="12">
        <f t="shared" si="1"/>
        <v>248.7752776</v>
      </c>
      <c r="H301" s="12">
        <f t="shared" si="2"/>
        <v>543.2147224</v>
      </c>
      <c r="I301" s="12">
        <f t="shared" si="3"/>
        <v>45526.28113</v>
      </c>
    </row>
    <row r="302">
      <c r="D302" s="4">
        <v>292.0</v>
      </c>
      <c r="E302" s="4">
        <f t="shared" si="7"/>
        <v>45526.28113</v>
      </c>
      <c r="F302" s="4">
        <v>791.99</v>
      </c>
      <c r="G302" s="12">
        <f t="shared" si="1"/>
        <v>245.8419181</v>
      </c>
      <c r="H302" s="12">
        <f t="shared" si="2"/>
        <v>546.1480819</v>
      </c>
      <c r="I302" s="12">
        <f t="shared" si="3"/>
        <v>44980.13305</v>
      </c>
    </row>
    <row r="303">
      <c r="D303" s="4">
        <v>293.0</v>
      </c>
      <c r="E303" s="4">
        <f t="shared" si="7"/>
        <v>44980.13305</v>
      </c>
      <c r="F303" s="4">
        <v>791.99</v>
      </c>
      <c r="G303" s="12">
        <f t="shared" si="1"/>
        <v>242.8927185</v>
      </c>
      <c r="H303" s="12">
        <f t="shared" si="2"/>
        <v>549.0972815</v>
      </c>
      <c r="I303" s="12">
        <f t="shared" si="3"/>
        <v>44431.03577</v>
      </c>
    </row>
    <row r="304">
      <c r="D304" s="4">
        <v>294.0</v>
      </c>
      <c r="E304" s="4">
        <f t="shared" si="7"/>
        <v>44431.03577</v>
      </c>
      <c r="F304" s="4">
        <v>791.99</v>
      </c>
      <c r="G304" s="12">
        <f t="shared" si="1"/>
        <v>239.9275931</v>
      </c>
      <c r="H304" s="12">
        <f t="shared" si="2"/>
        <v>552.0624069</v>
      </c>
      <c r="I304" s="12">
        <f t="shared" si="3"/>
        <v>43878.97336</v>
      </c>
    </row>
    <row r="305">
      <c r="D305" s="4">
        <v>295.0</v>
      </c>
      <c r="E305" s="4">
        <f t="shared" si="7"/>
        <v>43878.97336</v>
      </c>
      <c r="F305" s="4">
        <v>791.99</v>
      </c>
      <c r="G305" s="12">
        <f t="shared" si="1"/>
        <v>236.9464561</v>
      </c>
      <c r="H305" s="12">
        <f t="shared" si="2"/>
        <v>555.0435439</v>
      </c>
      <c r="I305" s="12">
        <f t="shared" si="3"/>
        <v>43323.92982</v>
      </c>
    </row>
    <row r="306">
      <c r="D306" s="4">
        <v>296.0</v>
      </c>
      <c r="E306" s="4">
        <f t="shared" si="7"/>
        <v>43323.92982</v>
      </c>
      <c r="F306" s="4">
        <v>791.99</v>
      </c>
      <c r="G306" s="12">
        <f t="shared" si="1"/>
        <v>233.949221</v>
      </c>
      <c r="H306" s="12">
        <f t="shared" si="2"/>
        <v>558.040779</v>
      </c>
      <c r="I306" s="12">
        <f t="shared" si="3"/>
        <v>42765.88904</v>
      </c>
    </row>
    <row r="307">
      <c r="D307" s="4">
        <v>297.0</v>
      </c>
      <c r="E307" s="4">
        <f t="shared" si="7"/>
        <v>42765.88904</v>
      </c>
      <c r="F307" s="4">
        <v>791.99</v>
      </c>
      <c r="G307" s="12">
        <f t="shared" si="1"/>
        <v>230.9358008</v>
      </c>
      <c r="H307" s="12">
        <f t="shared" si="2"/>
        <v>561.0541992</v>
      </c>
      <c r="I307" s="12">
        <f t="shared" si="3"/>
        <v>42204.83484</v>
      </c>
    </row>
    <row r="308">
      <c r="D308" s="4">
        <v>298.0</v>
      </c>
      <c r="E308" s="4">
        <f t="shared" si="7"/>
        <v>42204.83484</v>
      </c>
      <c r="F308" s="4">
        <v>791.99</v>
      </c>
      <c r="G308" s="12">
        <f t="shared" si="1"/>
        <v>227.9061081</v>
      </c>
      <c r="H308" s="12">
        <f t="shared" si="2"/>
        <v>564.0838919</v>
      </c>
      <c r="I308" s="12">
        <f t="shared" si="3"/>
        <v>41640.75095</v>
      </c>
    </row>
    <row r="309">
      <c r="D309" s="4">
        <v>299.0</v>
      </c>
      <c r="E309" s="4">
        <f t="shared" si="7"/>
        <v>41640.75095</v>
      </c>
      <c r="F309" s="4">
        <v>791.99</v>
      </c>
      <c r="G309" s="12">
        <f t="shared" si="1"/>
        <v>224.8600551</v>
      </c>
      <c r="H309" s="12">
        <f t="shared" si="2"/>
        <v>567.1299449</v>
      </c>
      <c r="I309" s="12">
        <f t="shared" si="3"/>
        <v>41073.621</v>
      </c>
    </row>
    <row r="310">
      <c r="D310" s="4">
        <v>300.0</v>
      </c>
      <c r="E310" s="4">
        <f t="shared" si="7"/>
        <v>41073.621</v>
      </c>
      <c r="F310" s="4">
        <v>791.99</v>
      </c>
      <c r="G310" s="12">
        <f t="shared" si="1"/>
        <v>221.7975534</v>
      </c>
      <c r="H310" s="12">
        <f t="shared" si="2"/>
        <v>570.1924466</v>
      </c>
      <c r="I310" s="12">
        <f t="shared" si="3"/>
        <v>40503.42855</v>
      </c>
    </row>
    <row r="311">
      <c r="D311" s="4">
        <v>301.0</v>
      </c>
      <c r="E311" s="4">
        <f t="shared" si="7"/>
        <v>40503.42855</v>
      </c>
      <c r="F311" s="4">
        <v>791.99</v>
      </c>
      <c r="G311" s="12">
        <f t="shared" si="1"/>
        <v>218.7185142</v>
      </c>
      <c r="H311" s="12">
        <f t="shared" si="2"/>
        <v>573.2714858</v>
      </c>
      <c r="I311" s="12">
        <f t="shared" si="3"/>
        <v>39930.15707</v>
      </c>
    </row>
    <row r="312">
      <c r="D312" s="4">
        <v>302.0</v>
      </c>
      <c r="E312" s="4">
        <f t="shared" si="7"/>
        <v>39930.15707</v>
      </c>
      <c r="F312" s="4">
        <v>791.99</v>
      </c>
      <c r="G312" s="12">
        <f t="shared" si="1"/>
        <v>215.6228482</v>
      </c>
      <c r="H312" s="12">
        <f t="shared" si="2"/>
        <v>576.3671518</v>
      </c>
      <c r="I312" s="12">
        <f t="shared" si="3"/>
        <v>39353.78992</v>
      </c>
    </row>
    <row r="313">
      <c r="D313" s="4">
        <v>303.0</v>
      </c>
      <c r="E313" s="4">
        <f t="shared" si="7"/>
        <v>39353.78992</v>
      </c>
      <c r="F313" s="4">
        <v>791.99</v>
      </c>
      <c r="G313" s="12">
        <f t="shared" si="1"/>
        <v>212.5104655</v>
      </c>
      <c r="H313" s="12">
        <f t="shared" si="2"/>
        <v>579.4795345</v>
      </c>
      <c r="I313" s="12">
        <f t="shared" si="3"/>
        <v>38774.31038</v>
      </c>
    </row>
    <row r="314">
      <c r="D314" s="4">
        <v>304.0</v>
      </c>
      <c r="E314" s="4">
        <f t="shared" si="7"/>
        <v>38774.31038</v>
      </c>
      <c r="F314" s="4">
        <v>791.99</v>
      </c>
      <c r="G314" s="12">
        <f t="shared" si="1"/>
        <v>209.3812761</v>
      </c>
      <c r="H314" s="12">
        <f t="shared" si="2"/>
        <v>582.6087239</v>
      </c>
      <c r="I314" s="12">
        <f t="shared" si="3"/>
        <v>38191.70166</v>
      </c>
    </row>
    <row r="315">
      <c r="D315" s="4">
        <v>305.0</v>
      </c>
      <c r="E315" s="4">
        <f t="shared" si="7"/>
        <v>38191.70166</v>
      </c>
      <c r="F315" s="4">
        <v>791.99</v>
      </c>
      <c r="G315" s="12">
        <f t="shared" si="1"/>
        <v>206.235189</v>
      </c>
      <c r="H315" s="12">
        <f t="shared" si="2"/>
        <v>585.754811</v>
      </c>
      <c r="I315" s="12">
        <f t="shared" si="3"/>
        <v>37605.94685</v>
      </c>
    </row>
    <row r="316">
      <c r="D316" s="4">
        <v>306.0</v>
      </c>
      <c r="E316" s="4">
        <f t="shared" si="7"/>
        <v>37605.94685</v>
      </c>
      <c r="F316" s="4">
        <v>791.99</v>
      </c>
      <c r="G316" s="12">
        <f t="shared" si="1"/>
        <v>203.072113</v>
      </c>
      <c r="H316" s="12">
        <f t="shared" si="2"/>
        <v>588.917887</v>
      </c>
      <c r="I316" s="12">
        <f t="shared" si="3"/>
        <v>37017.02896</v>
      </c>
    </row>
    <row r="317">
      <c r="D317" s="4">
        <v>307.0</v>
      </c>
      <c r="E317" s="4">
        <f t="shared" si="7"/>
        <v>37017.02896</v>
      </c>
      <c r="F317" s="4">
        <v>791.99</v>
      </c>
      <c r="G317" s="12">
        <f t="shared" si="1"/>
        <v>199.8919564</v>
      </c>
      <c r="H317" s="12">
        <f t="shared" si="2"/>
        <v>592.0980436</v>
      </c>
      <c r="I317" s="12">
        <f t="shared" si="3"/>
        <v>36424.93092</v>
      </c>
    </row>
    <row r="318">
      <c r="D318" s="4">
        <v>308.0</v>
      </c>
      <c r="E318" s="4">
        <f t="shared" si="7"/>
        <v>36424.93092</v>
      </c>
      <c r="F318" s="4">
        <v>791.99</v>
      </c>
      <c r="G318" s="12">
        <f t="shared" si="1"/>
        <v>196.6946269</v>
      </c>
      <c r="H318" s="12">
        <f t="shared" si="2"/>
        <v>595.2953731</v>
      </c>
      <c r="I318" s="12">
        <f t="shared" si="3"/>
        <v>35829.63554</v>
      </c>
    </row>
    <row r="319">
      <c r="D319" s="4">
        <v>309.0</v>
      </c>
      <c r="E319" s="4">
        <f t="shared" si="7"/>
        <v>35829.63554</v>
      </c>
      <c r="F319" s="4">
        <v>791.99</v>
      </c>
      <c r="G319" s="12">
        <f t="shared" si="1"/>
        <v>193.4800319</v>
      </c>
      <c r="H319" s="12">
        <f t="shared" si="2"/>
        <v>598.5099681</v>
      </c>
      <c r="I319" s="12">
        <f t="shared" si="3"/>
        <v>35231.12558</v>
      </c>
    </row>
    <row r="320">
      <c r="D320" s="4">
        <v>310.0</v>
      </c>
      <c r="E320" s="4">
        <f t="shared" si="7"/>
        <v>35231.12558</v>
      </c>
      <c r="F320" s="4">
        <v>791.99</v>
      </c>
      <c r="G320" s="12">
        <f t="shared" si="1"/>
        <v>190.2480781</v>
      </c>
      <c r="H320" s="12">
        <f t="shared" si="2"/>
        <v>601.7419219</v>
      </c>
      <c r="I320" s="12">
        <f t="shared" si="3"/>
        <v>34629.38365</v>
      </c>
    </row>
    <row r="321">
      <c r="D321" s="4">
        <v>311.0</v>
      </c>
      <c r="E321" s="4">
        <f t="shared" si="7"/>
        <v>34629.38365</v>
      </c>
      <c r="F321" s="4">
        <v>791.99</v>
      </c>
      <c r="G321" s="12">
        <f t="shared" si="1"/>
        <v>186.9986717</v>
      </c>
      <c r="H321" s="12">
        <f t="shared" si="2"/>
        <v>604.9913283</v>
      </c>
      <c r="I321" s="12">
        <f t="shared" si="3"/>
        <v>34024.39233</v>
      </c>
    </row>
    <row r="322">
      <c r="D322" s="4">
        <v>312.0</v>
      </c>
      <c r="E322" s="4">
        <f t="shared" si="7"/>
        <v>34024.39233</v>
      </c>
      <c r="F322" s="4">
        <v>791.99</v>
      </c>
      <c r="G322" s="12">
        <f t="shared" si="1"/>
        <v>183.7317186</v>
      </c>
      <c r="H322" s="12">
        <f t="shared" si="2"/>
        <v>608.2582814</v>
      </c>
      <c r="I322" s="12">
        <f t="shared" si="3"/>
        <v>33416.13404</v>
      </c>
    </row>
    <row r="323">
      <c r="D323" s="4">
        <v>313.0</v>
      </c>
      <c r="E323" s="4">
        <f t="shared" si="7"/>
        <v>33416.13404</v>
      </c>
      <c r="F323" s="4">
        <v>791.99</v>
      </c>
      <c r="G323" s="12">
        <f t="shared" si="1"/>
        <v>180.4471238</v>
      </c>
      <c r="H323" s="12">
        <f t="shared" si="2"/>
        <v>611.5428762</v>
      </c>
      <c r="I323" s="12">
        <f t="shared" si="3"/>
        <v>32804.59117</v>
      </c>
    </row>
    <row r="324">
      <c r="D324" s="4">
        <v>314.0</v>
      </c>
      <c r="E324" s="4">
        <f t="shared" si="7"/>
        <v>32804.59117</v>
      </c>
      <c r="F324" s="4">
        <v>791.99</v>
      </c>
      <c r="G324" s="12">
        <f t="shared" si="1"/>
        <v>177.1447923</v>
      </c>
      <c r="H324" s="12">
        <f t="shared" si="2"/>
        <v>614.8452077</v>
      </c>
      <c r="I324" s="12">
        <f t="shared" si="3"/>
        <v>32189.74596</v>
      </c>
    </row>
    <row r="325">
      <c r="D325" s="4">
        <v>315.0</v>
      </c>
      <c r="E325" s="4">
        <f t="shared" si="7"/>
        <v>32189.74596</v>
      </c>
      <c r="F325" s="4">
        <v>791.99</v>
      </c>
      <c r="G325" s="12">
        <f t="shared" si="1"/>
        <v>173.8246282</v>
      </c>
      <c r="H325" s="12">
        <f t="shared" si="2"/>
        <v>618.1653718</v>
      </c>
      <c r="I325" s="12">
        <f t="shared" si="3"/>
        <v>31571.58059</v>
      </c>
    </row>
    <row r="326">
      <c r="D326" s="4">
        <v>316.0</v>
      </c>
      <c r="E326" s="4">
        <f t="shared" si="7"/>
        <v>31571.58059</v>
      </c>
      <c r="F326" s="4">
        <v>791.99</v>
      </c>
      <c r="G326" s="12">
        <f t="shared" si="1"/>
        <v>170.4865352</v>
      </c>
      <c r="H326" s="12">
        <f t="shared" si="2"/>
        <v>621.5034648</v>
      </c>
      <c r="I326" s="12">
        <f t="shared" si="3"/>
        <v>30950.07712</v>
      </c>
    </row>
    <row r="327">
      <c r="D327" s="4">
        <v>317.0</v>
      </c>
      <c r="E327" s="4">
        <f t="shared" si="7"/>
        <v>30950.07712</v>
      </c>
      <c r="F327" s="4">
        <v>791.99</v>
      </c>
      <c r="G327" s="12">
        <f t="shared" si="1"/>
        <v>167.1304165</v>
      </c>
      <c r="H327" s="12">
        <f t="shared" si="2"/>
        <v>624.8595835</v>
      </c>
      <c r="I327" s="12">
        <f t="shared" si="3"/>
        <v>30325.21754</v>
      </c>
    </row>
    <row r="328">
      <c r="D328" s="4">
        <v>318.0</v>
      </c>
      <c r="E328" s="4">
        <f t="shared" si="7"/>
        <v>30325.21754</v>
      </c>
      <c r="F328" s="4">
        <v>791.99</v>
      </c>
      <c r="G328" s="12">
        <f t="shared" si="1"/>
        <v>163.7561747</v>
      </c>
      <c r="H328" s="12">
        <f t="shared" si="2"/>
        <v>628.2338253</v>
      </c>
      <c r="I328" s="12">
        <f t="shared" si="3"/>
        <v>29696.98371</v>
      </c>
    </row>
    <row r="329">
      <c r="D329" s="4">
        <v>319.0</v>
      </c>
      <c r="E329" s="4">
        <f t="shared" si="7"/>
        <v>29696.98371</v>
      </c>
      <c r="F329" s="4">
        <v>791.99</v>
      </c>
      <c r="G329" s="12">
        <f t="shared" si="1"/>
        <v>160.3637121</v>
      </c>
      <c r="H329" s="12">
        <f t="shared" si="2"/>
        <v>631.6262879</v>
      </c>
      <c r="I329" s="12">
        <f t="shared" si="3"/>
        <v>29065.35743</v>
      </c>
    </row>
    <row r="330">
      <c r="D330" s="4">
        <v>320.0</v>
      </c>
      <c r="E330" s="4">
        <f t="shared" si="7"/>
        <v>29065.35743</v>
      </c>
      <c r="F330" s="4">
        <v>791.99</v>
      </c>
      <c r="G330" s="12">
        <f t="shared" si="1"/>
        <v>156.9529301</v>
      </c>
      <c r="H330" s="12">
        <f t="shared" si="2"/>
        <v>635.0370699</v>
      </c>
      <c r="I330" s="12">
        <f t="shared" si="3"/>
        <v>28430.32036</v>
      </c>
    </row>
    <row r="331">
      <c r="D331" s="4">
        <v>321.0</v>
      </c>
      <c r="E331" s="4">
        <f t="shared" si="7"/>
        <v>28430.32036</v>
      </c>
      <c r="F331" s="4">
        <v>791.99</v>
      </c>
      <c r="G331" s="12">
        <f t="shared" si="1"/>
        <v>153.5237299</v>
      </c>
      <c r="H331" s="12">
        <f t="shared" si="2"/>
        <v>638.4662701</v>
      </c>
      <c r="I331" s="12">
        <f t="shared" si="3"/>
        <v>27791.85409</v>
      </c>
    </row>
    <row r="332">
      <c r="D332" s="4">
        <v>322.0</v>
      </c>
      <c r="E332" s="4">
        <f t="shared" si="7"/>
        <v>27791.85409</v>
      </c>
      <c r="F332" s="4">
        <v>791.99</v>
      </c>
      <c r="G332" s="12">
        <f t="shared" si="1"/>
        <v>150.0760121</v>
      </c>
      <c r="H332" s="12">
        <f t="shared" si="2"/>
        <v>641.9139879</v>
      </c>
      <c r="I332" s="12">
        <f t="shared" si="3"/>
        <v>27149.9401</v>
      </c>
    </row>
    <row r="333">
      <c r="D333" s="4">
        <v>323.0</v>
      </c>
      <c r="E333" s="4">
        <f t="shared" si="7"/>
        <v>27149.9401</v>
      </c>
      <c r="F333" s="4">
        <v>791.99</v>
      </c>
      <c r="G333" s="12">
        <f t="shared" si="1"/>
        <v>146.6096765</v>
      </c>
      <c r="H333" s="12">
        <f t="shared" si="2"/>
        <v>645.3803235</v>
      </c>
      <c r="I333" s="12">
        <f t="shared" si="3"/>
        <v>26504.55978</v>
      </c>
    </row>
    <row r="334">
      <c r="D334" s="4">
        <v>324.0</v>
      </c>
      <c r="E334" s="4">
        <f t="shared" si="7"/>
        <v>26504.55978</v>
      </c>
      <c r="F334" s="4">
        <v>791.99</v>
      </c>
      <c r="G334" s="12">
        <f t="shared" si="1"/>
        <v>143.1246228</v>
      </c>
      <c r="H334" s="12">
        <f t="shared" si="2"/>
        <v>648.8653772</v>
      </c>
      <c r="I334" s="12">
        <f t="shared" si="3"/>
        <v>25855.6944</v>
      </c>
    </row>
    <row r="335">
      <c r="D335" s="4">
        <v>325.0</v>
      </c>
      <c r="E335" s="4">
        <f t="shared" si="7"/>
        <v>25855.6944</v>
      </c>
      <c r="F335" s="4">
        <v>791.99</v>
      </c>
      <c r="G335" s="12">
        <f t="shared" si="1"/>
        <v>139.6207497</v>
      </c>
      <c r="H335" s="12">
        <f t="shared" si="2"/>
        <v>652.3692503</v>
      </c>
      <c r="I335" s="12">
        <f t="shared" si="3"/>
        <v>25203.32515</v>
      </c>
    </row>
    <row r="336">
      <c r="D336" s="4">
        <v>326.0</v>
      </c>
      <c r="E336" s="4">
        <f t="shared" si="7"/>
        <v>25203.32515</v>
      </c>
      <c r="F336" s="4">
        <v>791.99</v>
      </c>
      <c r="G336" s="12">
        <f t="shared" si="1"/>
        <v>136.0979558</v>
      </c>
      <c r="H336" s="12">
        <f t="shared" si="2"/>
        <v>655.8920442</v>
      </c>
      <c r="I336" s="12">
        <f t="shared" si="3"/>
        <v>24547.4331</v>
      </c>
    </row>
    <row r="337">
      <c r="D337" s="4">
        <v>327.0</v>
      </c>
      <c r="E337" s="4">
        <f t="shared" si="7"/>
        <v>24547.4331</v>
      </c>
      <c r="F337" s="4">
        <v>791.99</v>
      </c>
      <c r="G337" s="12">
        <f t="shared" si="1"/>
        <v>132.5561388</v>
      </c>
      <c r="H337" s="12">
        <f t="shared" si="2"/>
        <v>659.4338612</v>
      </c>
      <c r="I337" s="12">
        <f t="shared" si="3"/>
        <v>23887.99924</v>
      </c>
    </row>
    <row r="338">
      <c r="D338" s="4">
        <v>328.0</v>
      </c>
      <c r="E338" s="4">
        <f t="shared" si="7"/>
        <v>23887.99924</v>
      </c>
      <c r="F338" s="4">
        <v>791.99</v>
      </c>
      <c r="G338" s="12">
        <f t="shared" si="1"/>
        <v>128.9951959</v>
      </c>
      <c r="H338" s="12">
        <f t="shared" si="2"/>
        <v>662.9948041</v>
      </c>
      <c r="I338" s="12">
        <f t="shared" si="3"/>
        <v>23225.00444</v>
      </c>
    </row>
    <row r="339">
      <c r="D339" s="4">
        <v>329.0</v>
      </c>
      <c r="E339" s="4">
        <f t="shared" si="7"/>
        <v>23225.00444</v>
      </c>
      <c r="F339" s="4">
        <v>791.99</v>
      </c>
      <c r="G339" s="12">
        <f t="shared" si="1"/>
        <v>125.415024</v>
      </c>
      <c r="H339" s="12">
        <f t="shared" si="2"/>
        <v>666.574976</v>
      </c>
      <c r="I339" s="12">
        <f t="shared" si="3"/>
        <v>22558.42946</v>
      </c>
    </row>
    <row r="340">
      <c r="D340" s="4">
        <v>330.0</v>
      </c>
      <c r="E340" s="4">
        <f t="shared" si="7"/>
        <v>22558.42946</v>
      </c>
      <c r="F340" s="4">
        <v>791.99</v>
      </c>
      <c r="G340" s="12">
        <f t="shared" si="1"/>
        <v>121.8155191</v>
      </c>
      <c r="H340" s="12">
        <f t="shared" si="2"/>
        <v>670.1744809</v>
      </c>
      <c r="I340" s="12">
        <f t="shared" si="3"/>
        <v>21888.25498</v>
      </c>
    </row>
    <row r="341">
      <c r="D341" s="4">
        <v>331.0</v>
      </c>
      <c r="E341" s="4">
        <f t="shared" si="7"/>
        <v>21888.25498</v>
      </c>
      <c r="F341" s="4">
        <v>791.99</v>
      </c>
      <c r="G341" s="12">
        <f t="shared" si="1"/>
        <v>118.1965769</v>
      </c>
      <c r="H341" s="12">
        <f t="shared" si="2"/>
        <v>673.7934231</v>
      </c>
      <c r="I341" s="12">
        <f t="shared" si="3"/>
        <v>21214.46156</v>
      </c>
    </row>
    <row r="342">
      <c r="D342" s="4">
        <v>332.0</v>
      </c>
      <c r="E342" s="4">
        <f t="shared" si="7"/>
        <v>21214.46156</v>
      </c>
      <c r="F342" s="4">
        <v>791.99</v>
      </c>
      <c r="G342" s="12">
        <f t="shared" si="1"/>
        <v>114.5580924</v>
      </c>
      <c r="H342" s="12">
        <f t="shared" si="2"/>
        <v>677.4319076</v>
      </c>
      <c r="I342" s="12">
        <f t="shared" si="3"/>
        <v>20537.02965</v>
      </c>
    </row>
    <row r="343">
      <c r="D343" s="4">
        <v>333.0</v>
      </c>
      <c r="E343" s="4">
        <f t="shared" si="7"/>
        <v>20537.02965</v>
      </c>
      <c r="F343" s="4">
        <v>791.99</v>
      </c>
      <c r="G343" s="12">
        <f t="shared" si="1"/>
        <v>110.8999601</v>
      </c>
      <c r="H343" s="12">
        <f t="shared" si="2"/>
        <v>681.0900399</v>
      </c>
      <c r="I343" s="12">
        <f t="shared" si="3"/>
        <v>19855.93961</v>
      </c>
    </row>
    <row r="344">
      <c r="D344" s="4">
        <v>334.0</v>
      </c>
      <c r="E344" s="4">
        <f t="shared" si="7"/>
        <v>19855.93961</v>
      </c>
      <c r="F344" s="4">
        <v>791.99</v>
      </c>
      <c r="G344" s="12">
        <f t="shared" si="1"/>
        <v>107.2220739</v>
      </c>
      <c r="H344" s="12">
        <f t="shared" si="2"/>
        <v>684.7679261</v>
      </c>
      <c r="I344" s="12">
        <f t="shared" si="3"/>
        <v>19171.17168</v>
      </c>
    </row>
    <row r="345">
      <c r="D345" s="4">
        <v>335.0</v>
      </c>
      <c r="E345" s="4">
        <f t="shared" si="7"/>
        <v>19171.17168</v>
      </c>
      <c r="F345" s="4">
        <v>791.99</v>
      </c>
      <c r="G345" s="12">
        <f t="shared" si="1"/>
        <v>103.5243271</v>
      </c>
      <c r="H345" s="12">
        <f t="shared" si="2"/>
        <v>688.4656729</v>
      </c>
      <c r="I345" s="12">
        <f t="shared" si="3"/>
        <v>18482.70601</v>
      </c>
    </row>
    <row r="346">
      <c r="D346" s="4">
        <v>336.0</v>
      </c>
      <c r="E346" s="4">
        <f t="shared" si="7"/>
        <v>18482.70601</v>
      </c>
      <c r="F346" s="4">
        <v>791.99</v>
      </c>
      <c r="G346" s="12">
        <f t="shared" si="1"/>
        <v>99.80661246</v>
      </c>
      <c r="H346" s="12">
        <f t="shared" si="2"/>
        <v>692.1833875</v>
      </c>
      <c r="I346" s="12">
        <f t="shared" si="3"/>
        <v>17790.52262</v>
      </c>
    </row>
    <row r="347">
      <c r="D347" s="4">
        <v>337.0</v>
      </c>
      <c r="E347" s="4">
        <f t="shared" si="7"/>
        <v>17790.52262</v>
      </c>
      <c r="F347" s="4">
        <v>791.99</v>
      </c>
      <c r="G347" s="12">
        <f t="shared" si="1"/>
        <v>96.06882217</v>
      </c>
      <c r="H347" s="12">
        <f t="shared" si="2"/>
        <v>695.9211778</v>
      </c>
      <c r="I347" s="12">
        <f t="shared" si="3"/>
        <v>17094.60145</v>
      </c>
    </row>
    <row r="348">
      <c r="D348" s="4">
        <v>338.0</v>
      </c>
      <c r="E348" s="4">
        <f t="shared" si="7"/>
        <v>17094.60145</v>
      </c>
      <c r="F348" s="4">
        <v>791.99</v>
      </c>
      <c r="G348" s="12">
        <f t="shared" si="1"/>
        <v>92.31084781</v>
      </c>
      <c r="H348" s="12">
        <f t="shared" si="2"/>
        <v>699.6791522</v>
      </c>
      <c r="I348" s="12">
        <f t="shared" si="3"/>
        <v>16394.92229</v>
      </c>
    </row>
    <row r="349">
      <c r="D349" s="4">
        <v>339.0</v>
      </c>
      <c r="E349" s="4">
        <f t="shared" si="7"/>
        <v>16394.92229</v>
      </c>
      <c r="F349" s="4">
        <v>791.99</v>
      </c>
      <c r="G349" s="12">
        <f t="shared" si="1"/>
        <v>88.53258039</v>
      </c>
      <c r="H349" s="12">
        <f t="shared" si="2"/>
        <v>703.4574196</v>
      </c>
      <c r="I349" s="12">
        <f t="shared" si="3"/>
        <v>15691.46487</v>
      </c>
    </row>
    <row r="350">
      <c r="D350" s="4">
        <v>340.0</v>
      </c>
      <c r="E350" s="4">
        <f t="shared" si="7"/>
        <v>15691.46487</v>
      </c>
      <c r="F350" s="4">
        <v>791.99</v>
      </c>
      <c r="G350" s="12">
        <f t="shared" si="1"/>
        <v>84.73391032</v>
      </c>
      <c r="H350" s="12">
        <f t="shared" si="2"/>
        <v>707.2560897</v>
      </c>
      <c r="I350" s="12">
        <f t="shared" si="3"/>
        <v>14984.20878</v>
      </c>
    </row>
    <row r="351">
      <c r="D351" s="4">
        <v>341.0</v>
      </c>
      <c r="E351" s="4">
        <f t="shared" si="7"/>
        <v>14984.20878</v>
      </c>
      <c r="F351" s="4">
        <v>791.99</v>
      </c>
      <c r="G351" s="12">
        <f t="shared" si="1"/>
        <v>80.91472744</v>
      </c>
      <c r="H351" s="12">
        <f t="shared" si="2"/>
        <v>711.0752726</v>
      </c>
      <c r="I351" s="12">
        <f t="shared" si="3"/>
        <v>14273.13351</v>
      </c>
    </row>
    <row r="352">
      <c r="D352" s="4">
        <v>342.0</v>
      </c>
      <c r="E352" s="4">
        <f t="shared" si="7"/>
        <v>14273.13351</v>
      </c>
      <c r="F352" s="4">
        <v>791.99</v>
      </c>
      <c r="G352" s="12">
        <f t="shared" si="1"/>
        <v>77.07492097</v>
      </c>
      <c r="H352" s="12">
        <f t="shared" si="2"/>
        <v>714.915079</v>
      </c>
      <c r="I352" s="12">
        <f t="shared" si="3"/>
        <v>13558.21843</v>
      </c>
    </row>
    <row r="353">
      <c r="D353" s="4">
        <v>343.0</v>
      </c>
      <c r="E353" s="4">
        <f t="shared" si="7"/>
        <v>13558.21843</v>
      </c>
      <c r="F353" s="4">
        <v>791.99</v>
      </c>
      <c r="G353" s="12">
        <f t="shared" si="1"/>
        <v>73.21437954</v>
      </c>
      <c r="H353" s="12">
        <f t="shared" si="2"/>
        <v>718.7756205</v>
      </c>
      <c r="I353" s="12">
        <f t="shared" si="3"/>
        <v>12839.44281</v>
      </c>
    </row>
    <row r="354">
      <c r="D354" s="4">
        <v>344.0</v>
      </c>
      <c r="E354" s="4">
        <f t="shared" si="7"/>
        <v>12839.44281</v>
      </c>
      <c r="F354" s="4">
        <v>791.99</v>
      </c>
      <c r="G354" s="12">
        <f t="shared" si="1"/>
        <v>69.33299119</v>
      </c>
      <c r="H354" s="12">
        <f t="shared" si="2"/>
        <v>722.6570088</v>
      </c>
      <c r="I354" s="12">
        <f t="shared" si="3"/>
        <v>12116.7858</v>
      </c>
    </row>
    <row r="355">
      <c r="D355" s="4">
        <v>345.0</v>
      </c>
      <c r="E355" s="4">
        <f t="shared" si="7"/>
        <v>12116.7858</v>
      </c>
      <c r="F355" s="4">
        <v>791.99</v>
      </c>
      <c r="G355" s="12">
        <f t="shared" si="1"/>
        <v>65.43064334</v>
      </c>
      <c r="H355" s="12">
        <f t="shared" si="2"/>
        <v>726.5593567</v>
      </c>
      <c r="I355" s="12">
        <f t="shared" si="3"/>
        <v>11390.22645</v>
      </c>
    </row>
    <row r="356">
      <c r="D356" s="4">
        <v>346.0</v>
      </c>
      <c r="E356" s="4">
        <f t="shared" si="7"/>
        <v>11390.22645</v>
      </c>
      <c r="F356" s="4">
        <v>791.99</v>
      </c>
      <c r="G356" s="12">
        <f t="shared" si="1"/>
        <v>61.50722282</v>
      </c>
      <c r="H356" s="12">
        <f t="shared" si="2"/>
        <v>730.4827772</v>
      </c>
      <c r="I356" s="12">
        <f t="shared" si="3"/>
        <v>10659.74367</v>
      </c>
    </row>
    <row r="357">
      <c r="D357" s="4">
        <v>347.0</v>
      </c>
      <c r="E357" s="4">
        <f t="shared" si="7"/>
        <v>10659.74367</v>
      </c>
      <c r="F357" s="4">
        <v>791.99</v>
      </c>
      <c r="G357" s="12">
        <f t="shared" si="1"/>
        <v>57.56261582</v>
      </c>
      <c r="H357" s="12">
        <f t="shared" si="2"/>
        <v>734.4273842</v>
      </c>
      <c r="I357" s="12">
        <f t="shared" si="3"/>
        <v>9925.316286</v>
      </c>
    </row>
    <row r="358">
      <c r="D358" s="4">
        <v>348.0</v>
      </c>
      <c r="E358" s="4">
        <f t="shared" si="7"/>
        <v>9925.316286</v>
      </c>
      <c r="F358" s="4">
        <v>791.99</v>
      </c>
      <c r="G358" s="12">
        <f t="shared" si="1"/>
        <v>53.59670794</v>
      </c>
      <c r="H358" s="12">
        <f t="shared" si="2"/>
        <v>738.3932921</v>
      </c>
      <c r="I358" s="12">
        <f t="shared" si="3"/>
        <v>9186.922994</v>
      </c>
    </row>
    <row r="359">
      <c r="D359" s="4">
        <v>349.0</v>
      </c>
      <c r="E359" s="4">
        <f t="shared" si="7"/>
        <v>9186.922994</v>
      </c>
      <c r="F359" s="4">
        <v>791.99</v>
      </c>
      <c r="G359" s="12">
        <f t="shared" si="1"/>
        <v>49.60938417</v>
      </c>
      <c r="H359" s="12">
        <f t="shared" si="2"/>
        <v>742.3806158</v>
      </c>
      <c r="I359" s="12">
        <f t="shared" si="3"/>
        <v>8444.542378</v>
      </c>
    </row>
    <row r="360">
      <c r="D360" s="4">
        <v>350.0</v>
      </c>
      <c r="E360" s="4">
        <f t="shared" si="7"/>
        <v>8444.542378</v>
      </c>
      <c r="F360" s="4">
        <v>791.99</v>
      </c>
      <c r="G360" s="12">
        <f t="shared" si="1"/>
        <v>45.60052884</v>
      </c>
      <c r="H360" s="12">
        <f t="shared" si="2"/>
        <v>746.3894712</v>
      </c>
      <c r="I360" s="12">
        <f t="shared" si="3"/>
        <v>7698.152907</v>
      </c>
    </row>
    <row r="361">
      <c r="D361" s="4">
        <v>351.0</v>
      </c>
      <c r="E361" s="4">
        <f t="shared" si="7"/>
        <v>7698.152907</v>
      </c>
      <c r="F361" s="4">
        <v>791.99</v>
      </c>
      <c r="G361" s="12">
        <f t="shared" si="1"/>
        <v>41.5700257</v>
      </c>
      <c r="H361" s="12">
        <f t="shared" si="2"/>
        <v>750.4199743</v>
      </c>
      <c r="I361" s="12">
        <f t="shared" si="3"/>
        <v>6947.732933</v>
      </c>
    </row>
    <row r="362">
      <c r="D362" s="4">
        <v>352.0</v>
      </c>
      <c r="E362" s="4">
        <f t="shared" si="7"/>
        <v>6947.732933</v>
      </c>
      <c r="F362" s="4">
        <v>791.99</v>
      </c>
      <c r="G362" s="12">
        <f t="shared" si="1"/>
        <v>37.51775784</v>
      </c>
      <c r="H362" s="12">
        <f t="shared" si="2"/>
        <v>754.4722422</v>
      </c>
      <c r="I362" s="12">
        <f t="shared" si="3"/>
        <v>6193.26069</v>
      </c>
    </row>
    <row r="363">
      <c r="D363" s="4">
        <v>353.0</v>
      </c>
      <c r="E363" s="4">
        <f t="shared" si="7"/>
        <v>6193.26069</v>
      </c>
      <c r="F363" s="4">
        <v>791.99</v>
      </c>
      <c r="G363" s="12">
        <f t="shared" si="1"/>
        <v>33.44360773</v>
      </c>
      <c r="H363" s="12">
        <f t="shared" si="2"/>
        <v>758.5463923</v>
      </c>
      <c r="I363" s="12">
        <f t="shared" si="3"/>
        <v>5434.714298</v>
      </c>
    </row>
    <row r="364">
      <c r="D364" s="4">
        <v>354.0</v>
      </c>
      <c r="E364" s="4">
        <f t="shared" si="7"/>
        <v>5434.714298</v>
      </c>
      <c r="F364" s="4">
        <v>791.99</v>
      </c>
      <c r="G364" s="12">
        <f t="shared" si="1"/>
        <v>29.34745721</v>
      </c>
      <c r="H364" s="12">
        <f t="shared" si="2"/>
        <v>762.6425428</v>
      </c>
      <c r="I364" s="12">
        <f t="shared" si="3"/>
        <v>4672.071755</v>
      </c>
    </row>
    <row r="365">
      <c r="D365" s="4">
        <v>355.0</v>
      </c>
      <c r="E365" s="4">
        <f t="shared" si="7"/>
        <v>4672.071755</v>
      </c>
      <c r="F365" s="4">
        <v>791.99</v>
      </c>
      <c r="G365" s="12">
        <f t="shared" si="1"/>
        <v>25.22918748</v>
      </c>
      <c r="H365" s="12">
        <f t="shared" si="2"/>
        <v>766.7608125</v>
      </c>
      <c r="I365" s="12">
        <f t="shared" si="3"/>
        <v>3905.310943</v>
      </c>
    </row>
    <row r="366">
      <c r="D366" s="4">
        <v>356.0</v>
      </c>
      <c r="E366" s="4">
        <f t="shared" si="7"/>
        <v>3905.310943</v>
      </c>
      <c r="F366" s="4">
        <v>791.99</v>
      </c>
      <c r="G366" s="12">
        <f t="shared" si="1"/>
        <v>21.08867909</v>
      </c>
      <c r="H366" s="12">
        <f t="shared" si="2"/>
        <v>770.9013209</v>
      </c>
      <c r="I366" s="12">
        <f t="shared" si="3"/>
        <v>3134.409622</v>
      </c>
    </row>
    <row r="367">
      <c r="D367" s="4">
        <v>357.0</v>
      </c>
      <c r="E367" s="4">
        <f t="shared" si="7"/>
        <v>3134.409622</v>
      </c>
      <c r="F367" s="4">
        <v>791.99</v>
      </c>
      <c r="G367" s="12">
        <f t="shared" si="1"/>
        <v>16.92581196</v>
      </c>
      <c r="H367" s="12">
        <f t="shared" si="2"/>
        <v>775.064188</v>
      </c>
      <c r="I367" s="12">
        <f t="shared" si="3"/>
        <v>2359.345434</v>
      </c>
    </row>
    <row r="368">
      <c r="D368" s="4">
        <v>358.0</v>
      </c>
      <c r="E368" s="4">
        <f t="shared" si="7"/>
        <v>2359.345434</v>
      </c>
      <c r="F368" s="4">
        <v>791.99</v>
      </c>
      <c r="G368" s="12">
        <f t="shared" si="1"/>
        <v>12.74046534</v>
      </c>
      <c r="H368" s="12">
        <f t="shared" si="2"/>
        <v>779.2495347</v>
      </c>
      <c r="I368" s="12">
        <f t="shared" si="3"/>
        <v>1580.095899</v>
      </c>
    </row>
    <row r="369">
      <c r="D369" s="4">
        <v>359.0</v>
      </c>
      <c r="E369" s="4">
        <f t="shared" si="7"/>
        <v>1580.095899</v>
      </c>
      <c r="F369" s="4">
        <v>791.99</v>
      </c>
      <c r="G369" s="12">
        <f t="shared" si="1"/>
        <v>8.532517855</v>
      </c>
      <c r="H369" s="12">
        <f t="shared" si="2"/>
        <v>783.4574821</v>
      </c>
      <c r="I369" s="12">
        <f t="shared" si="3"/>
        <v>796.638417</v>
      </c>
    </row>
    <row r="370">
      <c r="D370" s="28">
        <v>360.0</v>
      </c>
      <c r="E370" s="28">
        <f t="shared" si="7"/>
        <v>796.638417</v>
      </c>
      <c r="F370" s="28">
        <v>791.99</v>
      </c>
      <c r="G370" s="31">
        <f t="shared" si="1"/>
        <v>4.301847452</v>
      </c>
      <c r="H370" s="31">
        <f t="shared" si="2"/>
        <v>787.6881525</v>
      </c>
      <c r="I370" s="31">
        <f t="shared" si="3"/>
        <v>8.950264457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16</v>
      </c>
      <c r="B1" s="12">
        <v>94517.2175062986</v>
      </c>
    </row>
    <row r="2">
      <c r="A2" s="4" t="s">
        <v>21</v>
      </c>
      <c r="B2" s="37">
        <v>0.0357</v>
      </c>
    </row>
    <row r="3">
      <c r="A3" s="4" t="s">
        <v>48</v>
      </c>
      <c r="B3" s="12">
        <f>B2/12</f>
        <v>0.002975</v>
      </c>
    </row>
    <row r="4">
      <c r="A4" s="4" t="s">
        <v>26</v>
      </c>
      <c r="B4" s="4">
        <v>16.0</v>
      </c>
    </row>
    <row r="5">
      <c r="A5" s="4" t="s">
        <v>49</v>
      </c>
      <c r="B5" s="12">
        <f>B4*12</f>
        <v>192</v>
      </c>
    </row>
    <row r="6">
      <c r="A6" s="4" t="s">
        <v>50</v>
      </c>
      <c r="B6" s="12">
        <f>(1/B3)*(1-(1/(1+B3)^B5))</f>
        <v>146.1087742</v>
      </c>
    </row>
    <row r="7">
      <c r="A7" s="4" t="s">
        <v>32</v>
      </c>
      <c r="B7" s="12">
        <f>B1/B6</f>
        <v>646.8962457</v>
      </c>
    </row>
    <row r="9">
      <c r="A9" s="4" t="s">
        <v>36</v>
      </c>
    </row>
    <row r="10" ht="14.25" customHeight="1">
      <c r="A10" s="4" t="s">
        <v>40</v>
      </c>
      <c r="B10" s="4" t="s">
        <v>51</v>
      </c>
      <c r="C10" s="4" t="s">
        <v>52</v>
      </c>
      <c r="D10" s="38" t="s">
        <v>43</v>
      </c>
      <c r="E10" s="4" t="s">
        <v>44</v>
      </c>
      <c r="F10" s="4" t="s">
        <v>53</v>
      </c>
      <c r="G10" s="4" t="s">
        <v>54</v>
      </c>
    </row>
    <row r="11">
      <c r="A11" s="4">
        <v>1.0</v>
      </c>
      <c r="B11" s="12">
        <v>94517.2175062986</v>
      </c>
      <c r="C11" s="12">
        <v>646.8962456649073</v>
      </c>
      <c r="D11" s="12">
        <f t="shared" ref="D11:D202" si="1">0.002975*B11</f>
        <v>281.1887221</v>
      </c>
      <c r="E11" s="12">
        <f t="shared" ref="E11:E202" si="2">C11-D11</f>
        <v>365.7075236</v>
      </c>
      <c r="F11" s="12">
        <f t="shared" ref="F11:F202" si="3">B11-E11</f>
        <v>94151.50998</v>
      </c>
      <c r="G11" s="12">
        <f t="shared" ref="G11:G202" si="4">(1.002975*B11) - C11</f>
        <v>94151.50998</v>
      </c>
    </row>
    <row r="12">
      <c r="A12" s="12">
        <f t="shared" ref="A12:A202" si="5">A11+1</f>
        <v>2</v>
      </c>
      <c r="B12" s="12">
        <f t="shared" ref="B12:B202" si="6">F11</f>
        <v>94151.50998</v>
      </c>
      <c r="C12" s="12">
        <v>646.8962456649073</v>
      </c>
      <c r="D12" s="12">
        <f t="shared" si="1"/>
        <v>280.1007422</v>
      </c>
      <c r="E12" s="12">
        <f t="shared" si="2"/>
        <v>366.7955035</v>
      </c>
      <c r="F12" s="12">
        <f t="shared" si="3"/>
        <v>93784.71448</v>
      </c>
      <c r="G12" s="12">
        <f t="shared" si="4"/>
        <v>93784.71448</v>
      </c>
    </row>
    <row r="13">
      <c r="A13" s="12">
        <f t="shared" si="5"/>
        <v>3</v>
      </c>
      <c r="B13" s="12">
        <f t="shared" si="6"/>
        <v>93784.71448</v>
      </c>
      <c r="C13" s="12">
        <v>646.8962456649073</v>
      </c>
      <c r="D13" s="12">
        <f t="shared" si="1"/>
        <v>279.0095256</v>
      </c>
      <c r="E13" s="12">
        <f t="shared" si="2"/>
        <v>367.8867201</v>
      </c>
      <c r="F13" s="12">
        <f t="shared" si="3"/>
        <v>93416.82776</v>
      </c>
      <c r="G13" s="12">
        <f t="shared" si="4"/>
        <v>93416.82776</v>
      </c>
    </row>
    <row r="14">
      <c r="A14" s="12">
        <f t="shared" si="5"/>
        <v>4</v>
      </c>
      <c r="B14" s="12">
        <f t="shared" si="6"/>
        <v>93416.82776</v>
      </c>
      <c r="C14" s="12">
        <v>646.8962456649073</v>
      </c>
      <c r="D14" s="12">
        <f t="shared" si="1"/>
        <v>277.9150626</v>
      </c>
      <c r="E14" s="12">
        <f t="shared" si="2"/>
        <v>368.9811831</v>
      </c>
      <c r="F14" s="12">
        <f t="shared" si="3"/>
        <v>93047.84658</v>
      </c>
      <c r="G14" s="12">
        <f t="shared" si="4"/>
        <v>93047.84658</v>
      </c>
    </row>
    <row r="15">
      <c r="A15" s="12">
        <f t="shared" si="5"/>
        <v>5</v>
      </c>
      <c r="B15" s="12">
        <f t="shared" si="6"/>
        <v>93047.84658</v>
      </c>
      <c r="C15" s="12">
        <v>646.8962456649073</v>
      </c>
      <c r="D15" s="12">
        <f t="shared" si="1"/>
        <v>276.8173436</v>
      </c>
      <c r="E15" s="12">
        <f t="shared" si="2"/>
        <v>370.0789021</v>
      </c>
      <c r="F15" s="12">
        <f t="shared" si="3"/>
        <v>92677.76767</v>
      </c>
      <c r="G15" s="12">
        <f t="shared" si="4"/>
        <v>92677.76767</v>
      </c>
    </row>
    <row r="16">
      <c r="A16" s="12">
        <f t="shared" si="5"/>
        <v>6</v>
      </c>
      <c r="B16" s="12">
        <f t="shared" si="6"/>
        <v>92677.76767</v>
      </c>
      <c r="C16" s="12">
        <v>646.8962456649073</v>
      </c>
      <c r="D16" s="12">
        <f t="shared" si="1"/>
        <v>275.7163588</v>
      </c>
      <c r="E16" s="12">
        <f t="shared" si="2"/>
        <v>371.1798868</v>
      </c>
      <c r="F16" s="12">
        <f t="shared" si="3"/>
        <v>92306.58779</v>
      </c>
      <c r="G16" s="12">
        <f t="shared" si="4"/>
        <v>92306.58779</v>
      </c>
    </row>
    <row r="17">
      <c r="A17" s="12">
        <f t="shared" si="5"/>
        <v>7</v>
      </c>
      <c r="B17" s="12">
        <f t="shared" si="6"/>
        <v>92306.58779</v>
      </c>
      <c r="C17" s="12">
        <v>646.8962456649073</v>
      </c>
      <c r="D17" s="12">
        <f t="shared" si="1"/>
        <v>274.6120987</v>
      </c>
      <c r="E17" s="12">
        <f t="shared" si="2"/>
        <v>372.284147</v>
      </c>
      <c r="F17" s="12">
        <f t="shared" si="3"/>
        <v>91934.30364</v>
      </c>
      <c r="G17" s="12">
        <f t="shared" si="4"/>
        <v>91934.30364</v>
      </c>
    </row>
    <row r="18">
      <c r="A18" s="12">
        <f t="shared" si="5"/>
        <v>8</v>
      </c>
      <c r="B18" s="12">
        <f t="shared" si="6"/>
        <v>91934.30364</v>
      </c>
      <c r="C18" s="12">
        <v>646.8962456649073</v>
      </c>
      <c r="D18" s="12">
        <f t="shared" si="1"/>
        <v>273.5045533</v>
      </c>
      <c r="E18" s="12">
        <f t="shared" si="2"/>
        <v>373.3916923</v>
      </c>
      <c r="F18" s="12">
        <f t="shared" si="3"/>
        <v>91560.91195</v>
      </c>
      <c r="G18" s="12">
        <f t="shared" si="4"/>
        <v>91560.91195</v>
      </c>
    </row>
    <row r="19">
      <c r="A19" s="12">
        <f t="shared" si="5"/>
        <v>9</v>
      </c>
      <c r="B19" s="12">
        <f t="shared" si="6"/>
        <v>91560.91195</v>
      </c>
      <c r="C19" s="12">
        <v>646.8962456649073</v>
      </c>
      <c r="D19" s="12">
        <f t="shared" si="1"/>
        <v>272.393713</v>
      </c>
      <c r="E19" s="12">
        <f t="shared" si="2"/>
        <v>374.5025326</v>
      </c>
      <c r="F19" s="12">
        <f t="shared" si="3"/>
        <v>91186.40942</v>
      </c>
      <c r="G19" s="12">
        <f t="shared" si="4"/>
        <v>91186.40942</v>
      </c>
    </row>
    <row r="20">
      <c r="A20" s="12">
        <f t="shared" si="5"/>
        <v>10</v>
      </c>
      <c r="B20" s="12">
        <f t="shared" si="6"/>
        <v>91186.40942</v>
      </c>
      <c r="C20" s="12">
        <v>646.8962456649073</v>
      </c>
      <c r="D20" s="12">
        <f t="shared" si="1"/>
        <v>271.279568</v>
      </c>
      <c r="E20" s="12">
        <f t="shared" si="2"/>
        <v>375.6166777</v>
      </c>
      <c r="F20" s="12">
        <f t="shared" si="3"/>
        <v>90810.79274</v>
      </c>
      <c r="G20" s="12">
        <f t="shared" si="4"/>
        <v>90810.79274</v>
      </c>
    </row>
    <row r="21">
      <c r="A21" s="12">
        <f t="shared" si="5"/>
        <v>11</v>
      </c>
      <c r="B21" s="12">
        <f t="shared" si="6"/>
        <v>90810.79274</v>
      </c>
      <c r="C21" s="12">
        <v>646.8962456649073</v>
      </c>
      <c r="D21" s="12">
        <f t="shared" si="1"/>
        <v>270.1621084</v>
      </c>
      <c r="E21" s="12">
        <f t="shared" si="2"/>
        <v>376.7341373</v>
      </c>
      <c r="F21" s="12">
        <f t="shared" si="3"/>
        <v>90434.0586</v>
      </c>
      <c r="G21" s="12">
        <f t="shared" si="4"/>
        <v>90434.0586</v>
      </c>
    </row>
    <row r="22">
      <c r="A22" s="12">
        <f t="shared" si="5"/>
        <v>12</v>
      </c>
      <c r="B22" s="12">
        <f t="shared" si="6"/>
        <v>90434.0586</v>
      </c>
      <c r="C22" s="12">
        <v>646.8962456649073</v>
      </c>
      <c r="D22" s="12">
        <f t="shared" si="1"/>
        <v>269.0413243</v>
      </c>
      <c r="E22" s="12">
        <f t="shared" si="2"/>
        <v>377.8549213</v>
      </c>
      <c r="F22" s="12">
        <f t="shared" si="3"/>
        <v>90056.20368</v>
      </c>
      <c r="G22" s="12">
        <f t="shared" si="4"/>
        <v>90056.20368</v>
      </c>
    </row>
    <row r="23">
      <c r="A23" s="12">
        <f t="shared" si="5"/>
        <v>13</v>
      </c>
      <c r="B23" s="12">
        <f t="shared" si="6"/>
        <v>90056.20368</v>
      </c>
      <c r="C23" s="12">
        <v>646.8962456649073</v>
      </c>
      <c r="D23" s="12">
        <f t="shared" si="1"/>
        <v>267.9172059</v>
      </c>
      <c r="E23" s="12">
        <f t="shared" si="2"/>
        <v>378.9790397</v>
      </c>
      <c r="F23" s="12">
        <f t="shared" si="3"/>
        <v>89677.22464</v>
      </c>
      <c r="G23" s="12">
        <f t="shared" si="4"/>
        <v>89677.22464</v>
      </c>
    </row>
    <row r="24">
      <c r="A24" s="12">
        <f t="shared" si="5"/>
        <v>14</v>
      </c>
      <c r="B24" s="12">
        <f t="shared" si="6"/>
        <v>89677.22464</v>
      </c>
      <c r="C24" s="12">
        <v>646.8962456649073</v>
      </c>
      <c r="D24" s="12">
        <f t="shared" si="1"/>
        <v>266.7897433</v>
      </c>
      <c r="E24" s="12">
        <f t="shared" si="2"/>
        <v>380.1065024</v>
      </c>
      <c r="F24" s="12">
        <f t="shared" si="3"/>
        <v>89297.11814</v>
      </c>
      <c r="G24" s="12">
        <f t="shared" si="4"/>
        <v>89297.11814</v>
      </c>
    </row>
    <row r="25">
      <c r="A25" s="12">
        <f t="shared" si="5"/>
        <v>15</v>
      </c>
      <c r="B25" s="12">
        <f t="shared" si="6"/>
        <v>89297.11814</v>
      </c>
      <c r="C25" s="12">
        <v>646.8962456649073</v>
      </c>
      <c r="D25" s="12">
        <f t="shared" si="1"/>
        <v>265.6589265</v>
      </c>
      <c r="E25" s="12">
        <f t="shared" si="2"/>
        <v>381.2373192</v>
      </c>
      <c r="F25" s="12">
        <f t="shared" si="3"/>
        <v>88915.88082</v>
      </c>
      <c r="G25" s="12">
        <f t="shared" si="4"/>
        <v>88915.88082</v>
      </c>
    </row>
    <row r="26">
      <c r="A26" s="12">
        <f t="shared" si="5"/>
        <v>16</v>
      </c>
      <c r="B26" s="12">
        <f t="shared" si="6"/>
        <v>88915.88082</v>
      </c>
      <c r="C26" s="12">
        <v>646.8962456649073</v>
      </c>
      <c r="D26" s="12">
        <f t="shared" si="1"/>
        <v>264.5247454</v>
      </c>
      <c r="E26" s="12">
        <f t="shared" si="2"/>
        <v>382.3715002</v>
      </c>
      <c r="F26" s="12">
        <f t="shared" si="3"/>
        <v>88533.50932</v>
      </c>
      <c r="G26" s="12">
        <f t="shared" si="4"/>
        <v>88533.50932</v>
      </c>
    </row>
    <row r="27">
      <c r="A27" s="12">
        <f t="shared" si="5"/>
        <v>17</v>
      </c>
      <c r="B27" s="12">
        <f t="shared" si="6"/>
        <v>88533.50932</v>
      </c>
      <c r="C27" s="12">
        <v>646.8962456649073</v>
      </c>
      <c r="D27" s="12">
        <f t="shared" si="1"/>
        <v>263.3871902</v>
      </c>
      <c r="E27" s="12">
        <f t="shared" si="2"/>
        <v>383.5090554</v>
      </c>
      <c r="F27" s="12">
        <f t="shared" si="3"/>
        <v>88150.00026</v>
      </c>
      <c r="G27" s="12">
        <f t="shared" si="4"/>
        <v>88150.00026</v>
      </c>
    </row>
    <row r="28">
      <c r="A28" s="12">
        <f t="shared" si="5"/>
        <v>18</v>
      </c>
      <c r="B28" s="12">
        <f t="shared" si="6"/>
        <v>88150.00026</v>
      </c>
      <c r="C28" s="12">
        <v>646.8962456649073</v>
      </c>
      <c r="D28" s="12">
        <f t="shared" si="1"/>
        <v>262.2462508</v>
      </c>
      <c r="E28" s="12">
        <f t="shared" si="2"/>
        <v>384.6499949</v>
      </c>
      <c r="F28" s="12">
        <f t="shared" si="3"/>
        <v>87765.35027</v>
      </c>
      <c r="G28" s="12">
        <f t="shared" si="4"/>
        <v>87765.35027</v>
      </c>
    </row>
    <row r="29">
      <c r="A29" s="12">
        <f t="shared" si="5"/>
        <v>19</v>
      </c>
      <c r="B29" s="12">
        <f t="shared" si="6"/>
        <v>87765.35027</v>
      </c>
      <c r="C29" s="12">
        <v>646.8962456649073</v>
      </c>
      <c r="D29" s="12">
        <f t="shared" si="1"/>
        <v>261.101917</v>
      </c>
      <c r="E29" s="12">
        <f t="shared" si="2"/>
        <v>385.7943286</v>
      </c>
      <c r="F29" s="12">
        <f t="shared" si="3"/>
        <v>87379.55594</v>
      </c>
      <c r="G29" s="12">
        <f t="shared" si="4"/>
        <v>87379.55594</v>
      </c>
    </row>
    <row r="30">
      <c r="A30" s="12">
        <f t="shared" si="5"/>
        <v>20</v>
      </c>
      <c r="B30" s="12">
        <f t="shared" si="6"/>
        <v>87379.55594</v>
      </c>
      <c r="C30" s="12">
        <v>646.8962456649073</v>
      </c>
      <c r="D30" s="12">
        <f t="shared" si="1"/>
        <v>259.9541789</v>
      </c>
      <c r="E30" s="12">
        <f t="shared" si="2"/>
        <v>386.9420667</v>
      </c>
      <c r="F30" s="12">
        <f t="shared" si="3"/>
        <v>86992.61387</v>
      </c>
      <c r="G30" s="12">
        <f t="shared" si="4"/>
        <v>86992.61387</v>
      </c>
    </row>
    <row r="31">
      <c r="A31" s="12">
        <f t="shared" si="5"/>
        <v>21</v>
      </c>
      <c r="B31" s="12">
        <f t="shared" si="6"/>
        <v>86992.61387</v>
      </c>
      <c r="C31" s="12">
        <v>646.8962456649073</v>
      </c>
      <c r="D31" s="12">
        <f t="shared" si="1"/>
        <v>258.8030263</v>
      </c>
      <c r="E31" s="12">
        <f t="shared" si="2"/>
        <v>388.0932194</v>
      </c>
      <c r="F31" s="12">
        <f t="shared" si="3"/>
        <v>86604.52065</v>
      </c>
      <c r="G31" s="12">
        <f t="shared" si="4"/>
        <v>86604.52065</v>
      </c>
    </row>
    <row r="32">
      <c r="A32" s="12">
        <f t="shared" si="5"/>
        <v>22</v>
      </c>
      <c r="B32" s="12">
        <f t="shared" si="6"/>
        <v>86604.52065</v>
      </c>
      <c r="C32" s="12">
        <v>646.8962456649073</v>
      </c>
      <c r="D32" s="12">
        <f t="shared" si="1"/>
        <v>257.6484489</v>
      </c>
      <c r="E32" s="12">
        <f t="shared" si="2"/>
        <v>389.2477967</v>
      </c>
      <c r="F32" s="12">
        <f t="shared" si="3"/>
        <v>86215.27286</v>
      </c>
      <c r="G32" s="12">
        <f t="shared" si="4"/>
        <v>86215.27286</v>
      </c>
    </row>
    <row r="33">
      <c r="A33" s="12">
        <f t="shared" si="5"/>
        <v>23</v>
      </c>
      <c r="B33" s="12">
        <f t="shared" si="6"/>
        <v>86215.27286</v>
      </c>
      <c r="C33" s="12">
        <v>646.8962456649073</v>
      </c>
      <c r="D33" s="12">
        <f t="shared" si="1"/>
        <v>256.4904367</v>
      </c>
      <c r="E33" s="12">
        <f t="shared" si="2"/>
        <v>390.4058089</v>
      </c>
      <c r="F33" s="12">
        <f t="shared" si="3"/>
        <v>85824.86705</v>
      </c>
      <c r="G33" s="12">
        <f t="shared" si="4"/>
        <v>85824.86705</v>
      </c>
    </row>
    <row r="34">
      <c r="A34" s="12">
        <f t="shared" si="5"/>
        <v>24</v>
      </c>
      <c r="B34" s="12">
        <f t="shared" si="6"/>
        <v>85824.86705</v>
      </c>
      <c r="C34" s="12">
        <v>646.8962456649073</v>
      </c>
      <c r="D34" s="12">
        <f t="shared" si="1"/>
        <v>255.3289795</v>
      </c>
      <c r="E34" s="12">
        <f t="shared" si="2"/>
        <v>391.5672662</v>
      </c>
      <c r="F34" s="12">
        <f t="shared" si="3"/>
        <v>85433.29978</v>
      </c>
      <c r="G34" s="12">
        <f t="shared" si="4"/>
        <v>85433.29978</v>
      </c>
    </row>
    <row r="35">
      <c r="A35" s="12">
        <f t="shared" si="5"/>
        <v>25</v>
      </c>
      <c r="B35" s="12">
        <f t="shared" si="6"/>
        <v>85433.29978</v>
      </c>
      <c r="C35" s="12">
        <v>646.8962456649073</v>
      </c>
      <c r="D35" s="12">
        <f t="shared" si="1"/>
        <v>254.1640668</v>
      </c>
      <c r="E35" s="12">
        <f t="shared" si="2"/>
        <v>392.7321788</v>
      </c>
      <c r="F35" s="12">
        <f t="shared" si="3"/>
        <v>85040.5676</v>
      </c>
      <c r="G35" s="12">
        <f t="shared" si="4"/>
        <v>85040.5676</v>
      </c>
    </row>
    <row r="36">
      <c r="A36" s="12">
        <f t="shared" si="5"/>
        <v>26</v>
      </c>
      <c r="B36" s="12">
        <f t="shared" si="6"/>
        <v>85040.5676</v>
      </c>
      <c r="C36" s="12">
        <v>646.8962456649073</v>
      </c>
      <c r="D36" s="12">
        <f t="shared" si="1"/>
        <v>252.9956886</v>
      </c>
      <c r="E36" s="12">
        <f t="shared" si="2"/>
        <v>393.900557</v>
      </c>
      <c r="F36" s="12">
        <f t="shared" si="3"/>
        <v>84646.66704</v>
      </c>
      <c r="G36" s="12">
        <f t="shared" si="4"/>
        <v>84646.66704</v>
      </c>
    </row>
    <row r="37">
      <c r="A37" s="12">
        <f t="shared" si="5"/>
        <v>27</v>
      </c>
      <c r="B37" s="12">
        <f t="shared" si="6"/>
        <v>84646.66704</v>
      </c>
      <c r="C37" s="12">
        <v>646.8962456649073</v>
      </c>
      <c r="D37" s="12">
        <f t="shared" si="1"/>
        <v>251.8238345</v>
      </c>
      <c r="E37" s="12">
        <f t="shared" si="2"/>
        <v>395.0724112</v>
      </c>
      <c r="F37" s="12">
        <f t="shared" si="3"/>
        <v>84251.59463</v>
      </c>
      <c r="G37" s="12">
        <f t="shared" si="4"/>
        <v>84251.59463</v>
      </c>
    </row>
    <row r="38">
      <c r="A38" s="12">
        <f t="shared" si="5"/>
        <v>28</v>
      </c>
      <c r="B38" s="12">
        <f t="shared" si="6"/>
        <v>84251.59463</v>
      </c>
      <c r="C38" s="12">
        <v>646.8962456649073</v>
      </c>
      <c r="D38" s="12">
        <f t="shared" si="1"/>
        <v>250.648494</v>
      </c>
      <c r="E38" s="12">
        <f t="shared" si="2"/>
        <v>396.2477516</v>
      </c>
      <c r="F38" s="12">
        <f t="shared" si="3"/>
        <v>83855.34688</v>
      </c>
      <c r="G38" s="12">
        <f t="shared" si="4"/>
        <v>83855.34688</v>
      </c>
    </row>
    <row r="39">
      <c r="A39" s="12">
        <f t="shared" si="5"/>
        <v>29</v>
      </c>
      <c r="B39" s="12">
        <f t="shared" si="6"/>
        <v>83855.34688</v>
      </c>
      <c r="C39" s="12">
        <v>646.8962456649073</v>
      </c>
      <c r="D39" s="12">
        <f t="shared" si="1"/>
        <v>249.469657</v>
      </c>
      <c r="E39" s="12">
        <f t="shared" si="2"/>
        <v>397.4265887</v>
      </c>
      <c r="F39" s="12">
        <f t="shared" si="3"/>
        <v>83457.92029</v>
      </c>
      <c r="G39" s="12">
        <f t="shared" si="4"/>
        <v>83457.92029</v>
      </c>
    </row>
    <row r="40">
      <c r="A40" s="12">
        <f t="shared" si="5"/>
        <v>30</v>
      </c>
      <c r="B40" s="12">
        <f t="shared" si="6"/>
        <v>83457.92029</v>
      </c>
      <c r="C40" s="12">
        <v>646.8962456649073</v>
      </c>
      <c r="D40" s="12">
        <f t="shared" si="1"/>
        <v>248.2873129</v>
      </c>
      <c r="E40" s="12">
        <f t="shared" si="2"/>
        <v>398.6089328</v>
      </c>
      <c r="F40" s="12">
        <f t="shared" si="3"/>
        <v>83059.31136</v>
      </c>
      <c r="G40" s="12">
        <f t="shared" si="4"/>
        <v>83059.31136</v>
      </c>
    </row>
    <row r="41">
      <c r="A41" s="12">
        <f t="shared" si="5"/>
        <v>31</v>
      </c>
      <c r="B41" s="12">
        <f t="shared" si="6"/>
        <v>83059.31136</v>
      </c>
      <c r="C41" s="12">
        <v>646.8962456649073</v>
      </c>
      <c r="D41" s="12">
        <f t="shared" si="1"/>
        <v>247.1014513</v>
      </c>
      <c r="E41" s="12">
        <f t="shared" si="2"/>
        <v>399.7947944</v>
      </c>
      <c r="F41" s="12">
        <f t="shared" si="3"/>
        <v>82659.51657</v>
      </c>
      <c r="G41" s="12">
        <f t="shared" si="4"/>
        <v>82659.51657</v>
      </c>
    </row>
    <row r="42">
      <c r="A42" s="12">
        <f t="shared" si="5"/>
        <v>32</v>
      </c>
      <c r="B42" s="12">
        <f t="shared" si="6"/>
        <v>82659.51657</v>
      </c>
      <c r="C42" s="12">
        <v>646.8962456649073</v>
      </c>
      <c r="D42" s="12">
        <f t="shared" si="1"/>
        <v>245.9120618</v>
      </c>
      <c r="E42" s="12">
        <f t="shared" si="2"/>
        <v>400.9841839</v>
      </c>
      <c r="F42" s="12">
        <f t="shared" si="3"/>
        <v>82258.53238</v>
      </c>
      <c r="G42" s="12">
        <f t="shared" si="4"/>
        <v>82258.53238</v>
      </c>
    </row>
    <row r="43">
      <c r="A43" s="12">
        <f t="shared" si="5"/>
        <v>33</v>
      </c>
      <c r="B43" s="12">
        <f t="shared" si="6"/>
        <v>82258.53238</v>
      </c>
      <c r="C43" s="12">
        <v>646.8962456649073</v>
      </c>
      <c r="D43" s="12">
        <f t="shared" si="1"/>
        <v>244.7191338</v>
      </c>
      <c r="E43" s="12">
        <f t="shared" si="2"/>
        <v>402.1771118</v>
      </c>
      <c r="F43" s="12">
        <f t="shared" si="3"/>
        <v>81856.35527</v>
      </c>
      <c r="G43" s="12">
        <f t="shared" si="4"/>
        <v>81856.35527</v>
      </c>
    </row>
    <row r="44">
      <c r="A44" s="12">
        <f t="shared" si="5"/>
        <v>34</v>
      </c>
      <c r="B44" s="12">
        <f t="shared" si="6"/>
        <v>81856.35527</v>
      </c>
      <c r="C44" s="12">
        <v>646.8962456649073</v>
      </c>
      <c r="D44" s="12">
        <f t="shared" si="1"/>
        <v>243.5226569</v>
      </c>
      <c r="E44" s="12">
        <f t="shared" si="2"/>
        <v>403.3735887</v>
      </c>
      <c r="F44" s="12">
        <f t="shared" si="3"/>
        <v>81452.98168</v>
      </c>
      <c r="G44" s="12">
        <f t="shared" si="4"/>
        <v>81452.98168</v>
      </c>
    </row>
    <row r="45">
      <c r="A45" s="12">
        <f t="shared" si="5"/>
        <v>35</v>
      </c>
      <c r="B45" s="12">
        <f t="shared" si="6"/>
        <v>81452.98168</v>
      </c>
      <c r="C45" s="12">
        <v>646.8962456649073</v>
      </c>
      <c r="D45" s="12">
        <f t="shared" si="1"/>
        <v>242.3226205</v>
      </c>
      <c r="E45" s="12">
        <f t="shared" si="2"/>
        <v>404.5736252</v>
      </c>
      <c r="F45" s="12">
        <f t="shared" si="3"/>
        <v>81048.40806</v>
      </c>
      <c r="G45" s="12">
        <f t="shared" si="4"/>
        <v>81048.40806</v>
      </c>
    </row>
    <row r="46">
      <c r="A46" s="12">
        <f t="shared" si="5"/>
        <v>36</v>
      </c>
      <c r="B46" s="12">
        <f t="shared" si="6"/>
        <v>81048.40806</v>
      </c>
      <c r="C46" s="12">
        <v>646.8962456649073</v>
      </c>
      <c r="D46" s="12">
        <f t="shared" si="1"/>
        <v>241.119014</v>
      </c>
      <c r="E46" s="12">
        <f t="shared" si="2"/>
        <v>405.7772317</v>
      </c>
      <c r="F46" s="12">
        <f t="shared" si="3"/>
        <v>80642.63082</v>
      </c>
      <c r="G46" s="12">
        <f t="shared" si="4"/>
        <v>80642.63082</v>
      </c>
    </row>
    <row r="47">
      <c r="A47" s="12">
        <f t="shared" si="5"/>
        <v>37</v>
      </c>
      <c r="B47" s="12">
        <f t="shared" si="6"/>
        <v>80642.63082</v>
      </c>
      <c r="C47" s="12">
        <v>646.8962456649073</v>
      </c>
      <c r="D47" s="12">
        <f t="shared" si="1"/>
        <v>239.9118267</v>
      </c>
      <c r="E47" s="12">
        <f t="shared" si="2"/>
        <v>406.984419</v>
      </c>
      <c r="F47" s="12">
        <f t="shared" si="3"/>
        <v>80235.64641</v>
      </c>
      <c r="G47" s="12">
        <f t="shared" si="4"/>
        <v>80235.64641</v>
      </c>
    </row>
    <row r="48">
      <c r="A48" s="12">
        <f t="shared" si="5"/>
        <v>38</v>
      </c>
      <c r="B48" s="12">
        <f t="shared" si="6"/>
        <v>80235.64641</v>
      </c>
      <c r="C48" s="12">
        <v>646.8962456649073</v>
      </c>
      <c r="D48" s="12">
        <f t="shared" si="1"/>
        <v>238.7010481</v>
      </c>
      <c r="E48" s="12">
        <f t="shared" si="2"/>
        <v>408.1951976</v>
      </c>
      <c r="F48" s="12">
        <f t="shared" si="3"/>
        <v>79827.45121</v>
      </c>
      <c r="G48" s="12">
        <f t="shared" si="4"/>
        <v>79827.45121</v>
      </c>
    </row>
    <row r="49">
      <c r="A49" s="12">
        <f t="shared" si="5"/>
        <v>39</v>
      </c>
      <c r="B49" s="12">
        <f t="shared" si="6"/>
        <v>79827.45121</v>
      </c>
      <c r="C49" s="12">
        <v>646.8962456649073</v>
      </c>
      <c r="D49" s="12">
        <f t="shared" si="1"/>
        <v>237.4866673</v>
      </c>
      <c r="E49" s="12">
        <f t="shared" si="2"/>
        <v>409.4095783</v>
      </c>
      <c r="F49" s="12">
        <f t="shared" si="3"/>
        <v>79418.04163</v>
      </c>
      <c r="G49" s="12">
        <f t="shared" si="4"/>
        <v>79418.04163</v>
      </c>
    </row>
    <row r="50">
      <c r="A50" s="12">
        <f t="shared" si="5"/>
        <v>40</v>
      </c>
      <c r="B50" s="12">
        <f t="shared" si="6"/>
        <v>79418.04163</v>
      </c>
      <c r="C50" s="12">
        <v>646.8962456649073</v>
      </c>
      <c r="D50" s="12">
        <f t="shared" si="1"/>
        <v>236.2686738</v>
      </c>
      <c r="E50" s="12">
        <f t="shared" si="2"/>
        <v>410.6275718</v>
      </c>
      <c r="F50" s="12">
        <f t="shared" si="3"/>
        <v>79007.41406</v>
      </c>
      <c r="G50" s="12">
        <f t="shared" si="4"/>
        <v>79007.41406</v>
      </c>
    </row>
    <row r="51">
      <c r="A51" s="12">
        <f t="shared" si="5"/>
        <v>41</v>
      </c>
      <c r="B51" s="12">
        <f t="shared" si="6"/>
        <v>79007.41406</v>
      </c>
      <c r="C51" s="12">
        <v>646.8962456649073</v>
      </c>
      <c r="D51" s="12">
        <f t="shared" si="1"/>
        <v>235.0470568</v>
      </c>
      <c r="E51" s="12">
        <f t="shared" si="2"/>
        <v>411.8491888</v>
      </c>
      <c r="F51" s="12">
        <f t="shared" si="3"/>
        <v>78595.56487</v>
      </c>
      <c r="G51" s="12">
        <f t="shared" si="4"/>
        <v>78595.56487</v>
      </c>
    </row>
    <row r="52">
      <c r="A52" s="12">
        <f t="shared" si="5"/>
        <v>42</v>
      </c>
      <c r="B52" s="12">
        <f t="shared" si="6"/>
        <v>78595.56487</v>
      </c>
      <c r="C52" s="12">
        <v>646.8962456649073</v>
      </c>
      <c r="D52" s="12">
        <f t="shared" si="1"/>
        <v>233.8218055</v>
      </c>
      <c r="E52" s="12">
        <f t="shared" si="2"/>
        <v>413.0744402</v>
      </c>
      <c r="F52" s="12">
        <f t="shared" si="3"/>
        <v>78182.49043</v>
      </c>
      <c r="G52" s="12">
        <f t="shared" si="4"/>
        <v>78182.49043</v>
      </c>
    </row>
    <row r="53">
      <c r="A53" s="12">
        <f t="shared" si="5"/>
        <v>43</v>
      </c>
      <c r="B53" s="12">
        <f t="shared" si="6"/>
        <v>78182.49043</v>
      </c>
      <c r="C53" s="12">
        <v>646.8962456649073</v>
      </c>
      <c r="D53" s="12">
        <f t="shared" si="1"/>
        <v>232.592909</v>
      </c>
      <c r="E53" s="12">
        <f t="shared" si="2"/>
        <v>414.3033366</v>
      </c>
      <c r="F53" s="12">
        <f t="shared" si="3"/>
        <v>77768.18709</v>
      </c>
      <c r="G53" s="12">
        <f t="shared" si="4"/>
        <v>77768.18709</v>
      </c>
    </row>
    <row r="54">
      <c r="A54" s="12">
        <f t="shared" si="5"/>
        <v>44</v>
      </c>
      <c r="B54" s="12">
        <f t="shared" si="6"/>
        <v>77768.18709</v>
      </c>
      <c r="C54" s="12">
        <v>646.8962456649073</v>
      </c>
      <c r="D54" s="12">
        <f t="shared" si="1"/>
        <v>231.3603566</v>
      </c>
      <c r="E54" s="12">
        <f t="shared" si="2"/>
        <v>415.5358891</v>
      </c>
      <c r="F54" s="12">
        <f t="shared" si="3"/>
        <v>77352.6512</v>
      </c>
      <c r="G54" s="12">
        <f t="shared" si="4"/>
        <v>77352.6512</v>
      </c>
    </row>
    <row r="55">
      <c r="A55" s="12">
        <f t="shared" si="5"/>
        <v>45</v>
      </c>
      <c r="B55" s="12">
        <f t="shared" si="6"/>
        <v>77352.6512</v>
      </c>
      <c r="C55" s="12">
        <v>646.8962456649073</v>
      </c>
      <c r="D55" s="12">
        <f t="shared" si="1"/>
        <v>230.1241373</v>
      </c>
      <c r="E55" s="12">
        <f t="shared" si="2"/>
        <v>416.7721083</v>
      </c>
      <c r="F55" s="12">
        <f t="shared" si="3"/>
        <v>76935.87909</v>
      </c>
      <c r="G55" s="12">
        <f t="shared" si="4"/>
        <v>76935.87909</v>
      </c>
    </row>
    <row r="56">
      <c r="A56" s="12">
        <f t="shared" si="5"/>
        <v>46</v>
      </c>
      <c r="B56" s="12">
        <f t="shared" si="6"/>
        <v>76935.87909</v>
      </c>
      <c r="C56" s="12">
        <v>646.8962456649073</v>
      </c>
      <c r="D56" s="12">
        <f t="shared" si="1"/>
        <v>228.8842403</v>
      </c>
      <c r="E56" s="12">
        <f t="shared" si="2"/>
        <v>418.0120054</v>
      </c>
      <c r="F56" s="12">
        <f t="shared" si="3"/>
        <v>76517.86709</v>
      </c>
      <c r="G56" s="12">
        <f t="shared" si="4"/>
        <v>76517.86709</v>
      </c>
    </row>
    <row r="57">
      <c r="A57" s="12">
        <f t="shared" si="5"/>
        <v>47</v>
      </c>
      <c r="B57" s="12">
        <f t="shared" si="6"/>
        <v>76517.86709</v>
      </c>
      <c r="C57" s="12">
        <v>646.8962456649073</v>
      </c>
      <c r="D57" s="12">
        <f t="shared" si="1"/>
        <v>227.6406546</v>
      </c>
      <c r="E57" s="12">
        <f t="shared" si="2"/>
        <v>419.2555911</v>
      </c>
      <c r="F57" s="12">
        <f t="shared" si="3"/>
        <v>76098.6115</v>
      </c>
      <c r="G57" s="12">
        <f t="shared" si="4"/>
        <v>76098.6115</v>
      </c>
    </row>
    <row r="58">
      <c r="A58" s="12">
        <f t="shared" si="5"/>
        <v>48</v>
      </c>
      <c r="B58" s="12">
        <f t="shared" si="6"/>
        <v>76098.6115</v>
      </c>
      <c r="C58" s="12">
        <v>646.8962456649073</v>
      </c>
      <c r="D58" s="12">
        <f t="shared" si="1"/>
        <v>226.3933692</v>
      </c>
      <c r="E58" s="12">
        <f t="shared" si="2"/>
        <v>420.5028765</v>
      </c>
      <c r="F58" s="12">
        <f t="shared" si="3"/>
        <v>75678.10862</v>
      </c>
      <c r="G58" s="12">
        <f t="shared" si="4"/>
        <v>75678.10862</v>
      </c>
    </row>
    <row r="59">
      <c r="A59" s="12">
        <f t="shared" si="5"/>
        <v>49</v>
      </c>
      <c r="B59" s="12">
        <f t="shared" si="6"/>
        <v>75678.10862</v>
      </c>
      <c r="C59" s="12">
        <v>646.8962456649073</v>
      </c>
      <c r="D59" s="12">
        <f t="shared" si="1"/>
        <v>225.1423732</v>
      </c>
      <c r="E59" s="12">
        <f t="shared" si="2"/>
        <v>421.7538725</v>
      </c>
      <c r="F59" s="12">
        <f t="shared" si="3"/>
        <v>75256.35475</v>
      </c>
      <c r="G59" s="12">
        <f t="shared" si="4"/>
        <v>75256.35475</v>
      </c>
    </row>
    <row r="60">
      <c r="A60" s="12">
        <f t="shared" si="5"/>
        <v>50</v>
      </c>
      <c r="B60" s="12">
        <f t="shared" si="6"/>
        <v>75256.35475</v>
      </c>
      <c r="C60" s="12">
        <v>646.8962456649073</v>
      </c>
      <c r="D60" s="12">
        <f t="shared" si="1"/>
        <v>223.8876554</v>
      </c>
      <c r="E60" s="12">
        <f t="shared" si="2"/>
        <v>423.0085903</v>
      </c>
      <c r="F60" s="12">
        <f t="shared" si="3"/>
        <v>74833.34616</v>
      </c>
      <c r="G60" s="12">
        <f t="shared" si="4"/>
        <v>74833.34616</v>
      </c>
    </row>
    <row r="61">
      <c r="A61" s="12">
        <f t="shared" si="5"/>
        <v>51</v>
      </c>
      <c r="B61" s="12">
        <f t="shared" si="6"/>
        <v>74833.34616</v>
      </c>
      <c r="C61" s="12">
        <v>646.8962456649073</v>
      </c>
      <c r="D61" s="12">
        <f t="shared" si="1"/>
        <v>222.6292048</v>
      </c>
      <c r="E61" s="12">
        <f t="shared" si="2"/>
        <v>424.2670408</v>
      </c>
      <c r="F61" s="12">
        <f t="shared" si="3"/>
        <v>74409.07912</v>
      </c>
      <c r="G61" s="12">
        <f t="shared" si="4"/>
        <v>74409.07912</v>
      </c>
    </row>
    <row r="62">
      <c r="A62" s="12">
        <f t="shared" si="5"/>
        <v>52</v>
      </c>
      <c r="B62" s="12">
        <f t="shared" si="6"/>
        <v>74409.07912</v>
      </c>
      <c r="C62" s="12">
        <v>646.8962456649073</v>
      </c>
      <c r="D62" s="12">
        <f t="shared" si="1"/>
        <v>221.3670104</v>
      </c>
      <c r="E62" s="12">
        <f t="shared" si="2"/>
        <v>425.5292353</v>
      </c>
      <c r="F62" s="12">
        <f t="shared" si="3"/>
        <v>73983.54988</v>
      </c>
      <c r="G62" s="12">
        <f t="shared" si="4"/>
        <v>73983.54988</v>
      </c>
    </row>
    <row r="63">
      <c r="A63" s="12">
        <f t="shared" si="5"/>
        <v>53</v>
      </c>
      <c r="B63" s="12">
        <f t="shared" si="6"/>
        <v>73983.54988</v>
      </c>
      <c r="C63" s="12">
        <v>646.8962456649073</v>
      </c>
      <c r="D63" s="12">
        <f t="shared" si="1"/>
        <v>220.1010609</v>
      </c>
      <c r="E63" s="12">
        <f t="shared" si="2"/>
        <v>426.7951848</v>
      </c>
      <c r="F63" s="12">
        <f t="shared" si="3"/>
        <v>73556.7547</v>
      </c>
      <c r="G63" s="12">
        <f t="shared" si="4"/>
        <v>73556.7547</v>
      </c>
    </row>
    <row r="64">
      <c r="A64" s="12">
        <f t="shared" si="5"/>
        <v>54</v>
      </c>
      <c r="B64" s="12">
        <f t="shared" si="6"/>
        <v>73556.7547</v>
      </c>
      <c r="C64" s="12">
        <v>646.8962456649073</v>
      </c>
      <c r="D64" s="12">
        <f t="shared" si="1"/>
        <v>218.8313452</v>
      </c>
      <c r="E64" s="12">
        <f t="shared" si="2"/>
        <v>428.0649004</v>
      </c>
      <c r="F64" s="12">
        <f t="shared" si="3"/>
        <v>73128.6898</v>
      </c>
      <c r="G64" s="12">
        <f t="shared" si="4"/>
        <v>73128.6898</v>
      </c>
    </row>
    <row r="65">
      <c r="A65" s="12">
        <f t="shared" si="5"/>
        <v>55</v>
      </c>
      <c r="B65" s="12">
        <f t="shared" si="6"/>
        <v>73128.6898</v>
      </c>
      <c r="C65" s="12">
        <v>646.8962456649073</v>
      </c>
      <c r="D65" s="12">
        <f t="shared" si="1"/>
        <v>217.5578521</v>
      </c>
      <c r="E65" s="12">
        <f t="shared" si="2"/>
        <v>429.3383935</v>
      </c>
      <c r="F65" s="12">
        <f t="shared" si="3"/>
        <v>72699.3514</v>
      </c>
      <c r="G65" s="12">
        <f t="shared" si="4"/>
        <v>72699.3514</v>
      </c>
    </row>
    <row r="66">
      <c r="A66" s="12">
        <f t="shared" si="5"/>
        <v>56</v>
      </c>
      <c r="B66" s="12">
        <f t="shared" si="6"/>
        <v>72699.3514</v>
      </c>
      <c r="C66" s="12">
        <v>646.8962456649073</v>
      </c>
      <c r="D66" s="12">
        <f t="shared" si="1"/>
        <v>216.2805704</v>
      </c>
      <c r="E66" s="12">
        <f t="shared" si="2"/>
        <v>430.6156752</v>
      </c>
      <c r="F66" s="12">
        <f t="shared" si="3"/>
        <v>72268.73573</v>
      </c>
      <c r="G66" s="12">
        <f t="shared" si="4"/>
        <v>72268.73573</v>
      </c>
    </row>
    <row r="67">
      <c r="A67" s="12">
        <f t="shared" si="5"/>
        <v>57</v>
      </c>
      <c r="B67" s="12">
        <f t="shared" si="6"/>
        <v>72268.73573</v>
      </c>
      <c r="C67" s="12">
        <v>646.8962456649073</v>
      </c>
      <c r="D67" s="12">
        <f t="shared" si="1"/>
        <v>214.9994888</v>
      </c>
      <c r="E67" s="12">
        <f t="shared" si="2"/>
        <v>431.8967569</v>
      </c>
      <c r="F67" s="12">
        <f t="shared" si="3"/>
        <v>71836.83897</v>
      </c>
      <c r="G67" s="12">
        <f t="shared" si="4"/>
        <v>71836.83897</v>
      </c>
    </row>
    <row r="68">
      <c r="A68" s="12">
        <f t="shared" si="5"/>
        <v>58</v>
      </c>
      <c r="B68" s="12">
        <f t="shared" si="6"/>
        <v>71836.83897</v>
      </c>
      <c r="C68" s="12">
        <v>646.8962456649073</v>
      </c>
      <c r="D68" s="12">
        <f t="shared" si="1"/>
        <v>213.7145959</v>
      </c>
      <c r="E68" s="12">
        <f t="shared" si="2"/>
        <v>433.1816497</v>
      </c>
      <c r="F68" s="12">
        <f t="shared" si="3"/>
        <v>71403.65732</v>
      </c>
      <c r="G68" s="12">
        <f t="shared" si="4"/>
        <v>71403.65732</v>
      </c>
    </row>
    <row r="69">
      <c r="A69" s="12">
        <f t="shared" si="5"/>
        <v>59</v>
      </c>
      <c r="B69" s="12">
        <f t="shared" si="6"/>
        <v>71403.65732</v>
      </c>
      <c r="C69" s="12">
        <v>646.8962456649073</v>
      </c>
      <c r="D69" s="12">
        <f t="shared" si="1"/>
        <v>212.4258805</v>
      </c>
      <c r="E69" s="12">
        <f t="shared" si="2"/>
        <v>434.4703651</v>
      </c>
      <c r="F69" s="12">
        <f t="shared" si="3"/>
        <v>70969.18696</v>
      </c>
      <c r="G69" s="12">
        <f t="shared" si="4"/>
        <v>70969.18696</v>
      </c>
    </row>
    <row r="70">
      <c r="A70" s="12">
        <f t="shared" si="5"/>
        <v>60</v>
      </c>
      <c r="B70" s="12">
        <f t="shared" si="6"/>
        <v>70969.18696</v>
      </c>
      <c r="C70" s="12">
        <v>646.8962456649073</v>
      </c>
      <c r="D70" s="12">
        <f t="shared" si="1"/>
        <v>211.1333312</v>
      </c>
      <c r="E70" s="12">
        <f t="shared" si="2"/>
        <v>435.7629145</v>
      </c>
      <c r="F70" s="12">
        <f t="shared" si="3"/>
        <v>70533.42404</v>
      </c>
      <c r="G70" s="12">
        <f t="shared" si="4"/>
        <v>70533.42404</v>
      </c>
    </row>
    <row r="71">
      <c r="A71" s="12">
        <f t="shared" si="5"/>
        <v>61</v>
      </c>
      <c r="B71" s="12">
        <f t="shared" si="6"/>
        <v>70533.42404</v>
      </c>
      <c r="C71" s="12">
        <v>646.8962456649073</v>
      </c>
      <c r="D71" s="12">
        <f t="shared" si="1"/>
        <v>209.8369365</v>
      </c>
      <c r="E71" s="12">
        <f t="shared" si="2"/>
        <v>437.0593091</v>
      </c>
      <c r="F71" s="12">
        <f t="shared" si="3"/>
        <v>70096.36473</v>
      </c>
      <c r="G71" s="12">
        <f t="shared" si="4"/>
        <v>70096.36473</v>
      </c>
    </row>
    <row r="72">
      <c r="A72" s="12">
        <f t="shared" si="5"/>
        <v>62</v>
      </c>
      <c r="B72" s="12">
        <f t="shared" si="6"/>
        <v>70096.36473</v>
      </c>
      <c r="C72" s="12">
        <v>646.8962456649073</v>
      </c>
      <c r="D72" s="12">
        <f t="shared" si="1"/>
        <v>208.5366851</v>
      </c>
      <c r="E72" s="12">
        <f t="shared" si="2"/>
        <v>438.3595606</v>
      </c>
      <c r="F72" s="12">
        <f t="shared" si="3"/>
        <v>69658.00517</v>
      </c>
      <c r="G72" s="12">
        <f t="shared" si="4"/>
        <v>69658.00517</v>
      </c>
    </row>
    <row r="73">
      <c r="A73" s="12">
        <f t="shared" si="5"/>
        <v>63</v>
      </c>
      <c r="B73" s="12">
        <f t="shared" si="6"/>
        <v>69658.00517</v>
      </c>
      <c r="C73" s="12">
        <v>646.8962456649073</v>
      </c>
      <c r="D73" s="12">
        <f t="shared" si="1"/>
        <v>207.2325654</v>
      </c>
      <c r="E73" s="12">
        <f t="shared" si="2"/>
        <v>439.6636803</v>
      </c>
      <c r="F73" s="12">
        <f t="shared" si="3"/>
        <v>69218.34149</v>
      </c>
      <c r="G73" s="12">
        <f t="shared" si="4"/>
        <v>69218.34149</v>
      </c>
    </row>
    <row r="74">
      <c r="A74" s="12">
        <f t="shared" si="5"/>
        <v>64</v>
      </c>
      <c r="B74" s="12">
        <f t="shared" si="6"/>
        <v>69218.34149</v>
      </c>
      <c r="C74" s="12">
        <v>646.8962456649073</v>
      </c>
      <c r="D74" s="12">
        <f t="shared" si="1"/>
        <v>205.9245659</v>
      </c>
      <c r="E74" s="12">
        <f t="shared" si="2"/>
        <v>440.9716797</v>
      </c>
      <c r="F74" s="12">
        <f t="shared" si="3"/>
        <v>68777.36981</v>
      </c>
      <c r="G74" s="12">
        <f t="shared" si="4"/>
        <v>68777.36981</v>
      </c>
    </row>
    <row r="75">
      <c r="A75" s="12">
        <f t="shared" si="5"/>
        <v>65</v>
      </c>
      <c r="B75" s="12">
        <f t="shared" si="6"/>
        <v>68777.36981</v>
      </c>
      <c r="C75" s="12">
        <v>646.8962456649073</v>
      </c>
      <c r="D75" s="12">
        <f t="shared" si="1"/>
        <v>204.6126752</v>
      </c>
      <c r="E75" s="12">
        <f t="shared" si="2"/>
        <v>442.2835705</v>
      </c>
      <c r="F75" s="12">
        <f t="shared" si="3"/>
        <v>68335.08624</v>
      </c>
      <c r="G75" s="12">
        <f t="shared" si="4"/>
        <v>68335.08624</v>
      </c>
    </row>
    <row r="76">
      <c r="A76" s="12">
        <f t="shared" si="5"/>
        <v>66</v>
      </c>
      <c r="B76" s="12">
        <f t="shared" si="6"/>
        <v>68335.08624</v>
      </c>
      <c r="C76" s="12">
        <v>646.8962456649073</v>
      </c>
      <c r="D76" s="12">
        <f t="shared" si="1"/>
        <v>203.2968816</v>
      </c>
      <c r="E76" s="12">
        <f t="shared" si="2"/>
        <v>443.5993641</v>
      </c>
      <c r="F76" s="12">
        <f t="shared" si="3"/>
        <v>67891.48688</v>
      </c>
      <c r="G76" s="12">
        <f t="shared" si="4"/>
        <v>67891.48688</v>
      </c>
    </row>
    <row r="77">
      <c r="A77" s="12">
        <f t="shared" si="5"/>
        <v>67</v>
      </c>
      <c r="B77" s="12">
        <f t="shared" si="6"/>
        <v>67891.48688</v>
      </c>
      <c r="C77" s="12">
        <v>646.8962456649073</v>
      </c>
      <c r="D77" s="12">
        <f t="shared" si="1"/>
        <v>201.9771735</v>
      </c>
      <c r="E77" s="12">
        <f t="shared" si="2"/>
        <v>444.9190722</v>
      </c>
      <c r="F77" s="12">
        <f t="shared" si="3"/>
        <v>67446.56781</v>
      </c>
      <c r="G77" s="12">
        <f t="shared" si="4"/>
        <v>67446.56781</v>
      </c>
    </row>
    <row r="78">
      <c r="A78" s="12">
        <f t="shared" si="5"/>
        <v>68</v>
      </c>
      <c r="B78" s="12">
        <f t="shared" si="6"/>
        <v>67446.56781</v>
      </c>
      <c r="C78" s="12">
        <v>646.8962456649073</v>
      </c>
      <c r="D78" s="12">
        <f t="shared" si="1"/>
        <v>200.6535392</v>
      </c>
      <c r="E78" s="12">
        <f t="shared" si="2"/>
        <v>446.2427064</v>
      </c>
      <c r="F78" s="12">
        <f t="shared" si="3"/>
        <v>67000.3251</v>
      </c>
      <c r="G78" s="12">
        <f t="shared" si="4"/>
        <v>67000.3251</v>
      </c>
    </row>
    <row r="79">
      <c r="A79" s="12">
        <f t="shared" si="5"/>
        <v>69</v>
      </c>
      <c r="B79" s="12">
        <f t="shared" si="6"/>
        <v>67000.3251</v>
      </c>
      <c r="C79" s="12">
        <v>646.8962456649073</v>
      </c>
      <c r="D79" s="12">
        <f t="shared" si="1"/>
        <v>199.3259672</v>
      </c>
      <c r="E79" s="12">
        <f t="shared" si="2"/>
        <v>447.5702785</v>
      </c>
      <c r="F79" s="12">
        <f t="shared" si="3"/>
        <v>66552.75482</v>
      </c>
      <c r="G79" s="12">
        <f t="shared" si="4"/>
        <v>66552.75482</v>
      </c>
    </row>
    <row r="80">
      <c r="A80" s="12">
        <f t="shared" si="5"/>
        <v>70</v>
      </c>
      <c r="B80" s="12">
        <f t="shared" si="6"/>
        <v>66552.75482</v>
      </c>
      <c r="C80" s="12">
        <v>646.8962456649073</v>
      </c>
      <c r="D80" s="12">
        <f t="shared" si="1"/>
        <v>197.9944456</v>
      </c>
      <c r="E80" s="12">
        <f t="shared" si="2"/>
        <v>448.9018001</v>
      </c>
      <c r="F80" s="12">
        <f t="shared" si="3"/>
        <v>66103.85302</v>
      </c>
      <c r="G80" s="12">
        <f t="shared" si="4"/>
        <v>66103.85302</v>
      </c>
    </row>
    <row r="81">
      <c r="A81" s="12">
        <f t="shared" si="5"/>
        <v>71</v>
      </c>
      <c r="B81" s="12">
        <f t="shared" si="6"/>
        <v>66103.85302</v>
      </c>
      <c r="C81" s="12">
        <v>646.8962456649073</v>
      </c>
      <c r="D81" s="12">
        <f t="shared" si="1"/>
        <v>196.6589627</v>
      </c>
      <c r="E81" s="12">
        <f t="shared" si="2"/>
        <v>450.2372829</v>
      </c>
      <c r="F81" s="12">
        <f t="shared" si="3"/>
        <v>65653.61574</v>
      </c>
      <c r="G81" s="12">
        <f t="shared" si="4"/>
        <v>65653.61574</v>
      </c>
    </row>
    <row r="82">
      <c r="A82" s="12">
        <f t="shared" si="5"/>
        <v>72</v>
      </c>
      <c r="B82" s="12">
        <f t="shared" si="6"/>
        <v>65653.61574</v>
      </c>
      <c r="C82" s="12">
        <v>646.8962456649073</v>
      </c>
      <c r="D82" s="12">
        <f t="shared" si="1"/>
        <v>195.3195068</v>
      </c>
      <c r="E82" s="12">
        <f t="shared" si="2"/>
        <v>451.5767388</v>
      </c>
      <c r="F82" s="12">
        <f t="shared" si="3"/>
        <v>65202.039</v>
      </c>
      <c r="G82" s="12">
        <f t="shared" si="4"/>
        <v>65202.039</v>
      </c>
    </row>
    <row r="83">
      <c r="A83" s="12">
        <f t="shared" si="5"/>
        <v>73</v>
      </c>
      <c r="B83" s="12">
        <f t="shared" si="6"/>
        <v>65202.039</v>
      </c>
      <c r="C83" s="12">
        <v>646.8962456649073</v>
      </c>
      <c r="D83" s="12">
        <f t="shared" si="1"/>
        <v>193.976066</v>
      </c>
      <c r="E83" s="12">
        <f t="shared" si="2"/>
        <v>452.9201796</v>
      </c>
      <c r="F83" s="12">
        <f t="shared" si="3"/>
        <v>64749.11882</v>
      </c>
      <c r="G83" s="12">
        <f t="shared" si="4"/>
        <v>64749.11882</v>
      </c>
    </row>
    <row r="84">
      <c r="A84" s="12">
        <f t="shared" si="5"/>
        <v>74</v>
      </c>
      <c r="B84" s="12">
        <f t="shared" si="6"/>
        <v>64749.11882</v>
      </c>
      <c r="C84" s="12">
        <v>646.8962456649073</v>
      </c>
      <c r="D84" s="12">
        <f t="shared" si="1"/>
        <v>192.6286285</v>
      </c>
      <c r="E84" s="12">
        <f t="shared" si="2"/>
        <v>454.2676172</v>
      </c>
      <c r="F84" s="12">
        <f t="shared" si="3"/>
        <v>64294.8512</v>
      </c>
      <c r="G84" s="12">
        <f t="shared" si="4"/>
        <v>64294.8512</v>
      </c>
    </row>
    <row r="85">
      <c r="A85" s="12">
        <f t="shared" si="5"/>
        <v>75</v>
      </c>
      <c r="B85" s="12">
        <f t="shared" si="6"/>
        <v>64294.8512</v>
      </c>
      <c r="C85" s="12">
        <v>646.8962456649073</v>
      </c>
      <c r="D85" s="12">
        <f t="shared" si="1"/>
        <v>191.2771823</v>
      </c>
      <c r="E85" s="12">
        <f t="shared" si="2"/>
        <v>455.6190633</v>
      </c>
      <c r="F85" s="12">
        <f t="shared" si="3"/>
        <v>63839.23214</v>
      </c>
      <c r="G85" s="12">
        <f t="shared" si="4"/>
        <v>63839.23214</v>
      </c>
    </row>
    <row r="86">
      <c r="A86" s="12">
        <f t="shared" si="5"/>
        <v>76</v>
      </c>
      <c r="B86" s="12">
        <f t="shared" si="6"/>
        <v>63839.23214</v>
      </c>
      <c r="C86" s="12">
        <v>646.8962456649073</v>
      </c>
      <c r="D86" s="12">
        <f t="shared" si="1"/>
        <v>189.9217156</v>
      </c>
      <c r="E86" s="12">
        <f t="shared" si="2"/>
        <v>456.9745301</v>
      </c>
      <c r="F86" s="12">
        <f t="shared" si="3"/>
        <v>63382.25761</v>
      </c>
      <c r="G86" s="12">
        <f t="shared" si="4"/>
        <v>63382.25761</v>
      </c>
    </row>
    <row r="87">
      <c r="A87" s="12">
        <f t="shared" si="5"/>
        <v>77</v>
      </c>
      <c r="B87" s="12">
        <f t="shared" si="6"/>
        <v>63382.25761</v>
      </c>
      <c r="C87" s="12">
        <v>646.8962456649073</v>
      </c>
      <c r="D87" s="12">
        <f t="shared" si="1"/>
        <v>188.5622164</v>
      </c>
      <c r="E87" s="12">
        <f t="shared" si="2"/>
        <v>458.3340293</v>
      </c>
      <c r="F87" s="12">
        <f t="shared" si="3"/>
        <v>62923.92358</v>
      </c>
      <c r="G87" s="12">
        <f t="shared" si="4"/>
        <v>62923.92358</v>
      </c>
    </row>
    <row r="88">
      <c r="A88" s="12">
        <f t="shared" si="5"/>
        <v>78</v>
      </c>
      <c r="B88" s="12">
        <f t="shared" si="6"/>
        <v>62923.92358</v>
      </c>
      <c r="C88" s="12">
        <v>646.8962456649073</v>
      </c>
      <c r="D88" s="12">
        <f t="shared" si="1"/>
        <v>187.1986727</v>
      </c>
      <c r="E88" s="12">
        <f t="shared" si="2"/>
        <v>459.697573</v>
      </c>
      <c r="F88" s="12">
        <f t="shared" si="3"/>
        <v>62464.22601</v>
      </c>
      <c r="G88" s="12">
        <f t="shared" si="4"/>
        <v>62464.22601</v>
      </c>
    </row>
    <row r="89">
      <c r="A89" s="12">
        <f t="shared" si="5"/>
        <v>79</v>
      </c>
      <c r="B89" s="12">
        <f t="shared" si="6"/>
        <v>62464.22601</v>
      </c>
      <c r="C89" s="12">
        <v>646.896245664907</v>
      </c>
      <c r="D89" s="12">
        <f t="shared" si="1"/>
        <v>185.8310724</v>
      </c>
      <c r="E89" s="12">
        <f t="shared" si="2"/>
        <v>461.0651733</v>
      </c>
      <c r="F89" s="12">
        <f t="shared" si="3"/>
        <v>62003.16083</v>
      </c>
      <c r="G89" s="12">
        <f t="shared" si="4"/>
        <v>62003.16083</v>
      </c>
    </row>
    <row r="90">
      <c r="A90" s="12">
        <f t="shared" si="5"/>
        <v>80</v>
      </c>
      <c r="B90" s="12">
        <f t="shared" si="6"/>
        <v>62003.16083</v>
      </c>
      <c r="C90" s="12">
        <v>646.896245664907</v>
      </c>
      <c r="D90" s="12">
        <f t="shared" si="1"/>
        <v>184.4594035</v>
      </c>
      <c r="E90" s="12">
        <f t="shared" si="2"/>
        <v>462.4368422</v>
      </c>
      <c r="F90" s="12">
        <f t="shared" si="3"/>
        <v>61540.72399</v>
      </c>
      <c r="G90" s="12">
        <f t="shared" si="4"/>
        <v>61540.72399</v>
      </c>
    </row>
    <row r="91">
      <c r="A91" s="12">
        <f t="shared" si="5"/>
        <v>81</v>
      </c>
      <c r="B91" s="12">
        <f t="shared" si="6"/>
        <v>61540.72399</v>
      </c>
      <c r="C91" s="12">
        <v>646.896245664907</v>
      </c>
      <c r="D91" s="12">
        <f t="shared" si="1"/>
        <v>183.0836539</v>
      </c>
      <c r="E91" s="12">
        <f t="shared" si="2"/>
        <v>463.8125918</v>
      </c>
      <c r="F91" s="12">
        <f t="shared" si="3"/>
        <v>61076.9114</v>
      </c>
      <c r="G91" s="12">
        <f t="shared" si="4"/>
        <v>61076.9114</v>
      </c>
    </row>
    <row r="92">
      <c r="A92" s="12">
        <f t="shared" si="5"/>
        <v>82</v>
      </c>
      <c r="B92" s="12">
        <f t="shared" si="6"/>
        <v>61076.9114</v>
      </c>
      <c r="C92" s="12">
        <v>646.896245664907</v>
      </c>
      <c r="D92" s="12">
        <f t="shared" si="1"/>
        <v>181.7038114</v>
      </c>
      <c r="E92" s="12">
        <f t="shared" si="2"/>
        <v>465.1924343</v>
      </c>
      <c r="F92" s="12">
        <f t="shared" si="3"/>
        <v>60611.71897</v>
      </c>
      <c r="G92" s="12">
        <f t="shared" si="4"/>
        <v>60611.71897</v>
      </c>
    </row>
    <row r="93">
      <c r="A93" s="12">
        <f t="shared" si="5"/>
        <v>83</v>
      </c>
      <c r="B93" s="12">
        <f t="shared" si="6"/>
        <v>60611.71897</v>
      </c>
      <c r="C93" s="12">
        <v>646.896245664907</v>
      </c>
      <c r="D93" s="12">
        <f t="shared" si="1"/>
        <v>180.3198639</v>
      </c>
      <c r="E93" s="12">
        <f t="shared" si="2"/>
        <v>466.5763817</v>
      </c>
      <c r="F93" s="12">
        <f t="shared" si="3"/>
        <v>60145.14258</v>
      </c>
      <c r="G93" s="12">
        <f t="shared" si="4"/>
        <v>60145.14258</v>
      </c>
    </row>
    <row r="94">
      <c r="A94" s="12">
        <f t="shared" si="5"/>
        <v>84</v>
      </c>
      <c r="B94" s="12">
        <f t="shared" si="6"/>
        <v>60145.14258</v>
      </c>
      <c r="C94" s="12">
        <v>646.896245664907</v>
      </c>
      <c r="D94" s="12">
        <f t="shared" si="1"/>
        <v>178.9317992</v>
      </c>
      <c r="E94" s="12">
        <f t="shared" si="2"/>
        <v>467.9644465</v>
      </c>
      <c r="F94" s="12">
        <f t="shared" si="3"/>
        <v>59677.17814</v>
      </c>
      <c r="G94" s="12">
        <f t="shared" si="4"/>
        <v>59677.17814</v>
      </c>
    </row>
    <row r="95">
      <c r="A95" s="12">
        <f t="shared" si="5"/>
        <v>85</v>
      </c>
      <c r="B95" s="12">
        <f t="shared" si="6"/>
        <v>59677.17814</v>
      </c>
      <c r="C95" s="12">
        <v>646.896245664907</v>
      </c>
      <c r="D95" s="12">
        <f t="shared" si="1"/>
        <v>177.539605</v>
      </c>
      <c r="E95" s="12">
        <f t="shared" si="2"/>
        <v>469.3566407</v>
      </c>
      <c r="F95" s="12">
        <f t="shared" si="3"/>
        <v>59207.8215</v>
      </c>
      <c r="G95" s="12">
        <f t="shared" si="4"/>
        <v>59207.8215</v>
      </c>
    </row>
    <row r="96">
      <c r="A96" s="12">
        <f t="shared" si="5"/>
        <v>86</v>
      </c>
      <c r="B96" s="12">
        <f t="shared" si="6"/>
        <v>59207.8215</v>
      </c>
      <c r="C96" s="12">
        <v>646.896245664907</v>
      </c>
      <c r="D96" s="12">
        <f t="shared" si="1"/>
        <v>176.143269</v>
      </c>
      <c r="E96" s="12">
        <f t="shared" si="2"/>
        <v>470.7529767</v>
      </c>
      <c r="F96" s="12">
        <f t="shared" si="3"/>
        <v>58737.06852</v>
      </c>
      <c r="G96" s="12">
        <f t="shared" si="4"/>
        <v>58737.06852</v>
      </c>
    </row>
    <row r="97">
      <c r="A97" s="12">
        <f t="shared" si="5"/>
        <v>87</v>
      </c>
      <c r="B97" s="12">
        <f t="shared" si="6"/>
        <v>58737.06852</v>
      </c>
      <c r="C97" s="12">
        <v>646.896245664907</v>
      </c>
      <c r="D97" s="12">
        <f t="shared" si="1"/>
        <v>174.7427788</v>
      </c>
      <c r="E97" s="12">
        <f t="shared" si="2"/>
        <v>472.1534668</v>
      </c>
      <c r="F97" s="12">
        <f t="shared" si="3"/>
        <v>58264.91505</v>
      </c>
      <c r="G97" s="12">
        <f t="shared" si="4"/>
        <v>58264.91505</v>
      </c>
    </row>
    <row r="98">
      <c r="A98" s="12">
        <f t="shared" si="5"/>
        <v>88</v>
      </c>
      <c r="B98" s="12">
        <f t="shared" si="6"/>
        <v>58264.91505</v>
      </c>
      <c r="C98" s="12">
        <v>646.896245664907</v>
      </c>
      <c r="D98" s="12">
        <f t="shared" si="1"/>
        <v>173.3381223</v>
      </c>
      <c r="E98" s="12">
        <f t="shared" si="2"/>
        <v>473.5581234</v>
      </c>
      <c r="F98" s="12">
        <f t="shared" si="3"/>
        <v>57791.35693</v>
      </c>
      <c r="G98" s="12">
        <f t="shared" si="4"/>
        <v>57791.35693</v>
      </c>
    </row>
    <row r="99">
      <c r="A99" s="12">
        <f t="shared" si="5"/>
        <v>89</v>
      </c>
      <c r="B99" s="12">
        <f t="shared" si="6"/>
        <v>57791.35693</v>
      </c>
      <c r="C99" s="12">
        <v>646.896245664907</v>
      </c>
      <c r="D99" s="12">
        <f t="shared" si="1"/>
        <v>171.9292869</v>
      </c>
      <c r="E99" s="12">
        <f t="shared" si="2"/>
        <v>474.9669588</v>
      </c>
      <c r="F99" s="12">
        <f t="shared" si="3"/>
        <v>57316.38997</v>
      </c>
      <c r="G99" s="12">
        <f t="shared" si="4"/>
        <v>57316.38997</v>
      </c>
    </row>
    <row r="100">
      <c r="A100" s="12">
        <f t="shared" si="5"/>
        <v>90</v>
      </c>
      <c r="B100" s="12">
        <f t="shared" si="6"/>
        <v>57316.38997</v>
      </c>
      <c r="C100" s="12">
        <v>646.896245664906</v>
      </c>
      <c r="D100" s="12">
        <f t="shared" si="1"/>
        <v>170.5162602</v>
      </c>
      <c r="E100" s="12">
        <f t="shared" si="2"/>
        <v>476.3799855</v>
      </c>
      <c r="F100" s="12">
        <f t="shared" si="3"/>
        <v>56840.00999</v>
      </c>
      <c r="G100" s="12">
        <f t="shared" si="4"/>
        <v>56840.00999</v>
      </c>
    </row>
    <row r="101">
      <c r="A101" s="12">
        <f t="shared" si="5"/>
        <v>91</v>
      </c>
      <c r="B101" s="12">
        <f t="shared" si="6"/>
        <v>56840.00999</v>
      </c>
      <c r="C101" s="12">
        <v>646.896245664906</v>
      </c>
      <c r="D101" s="12">
        <f t="shared" si="1"/>
        <v>169.0990297</v>
      </c>
      <c r="E101" s="12">
        <f t="shared" si="2"/>
        <v>477.797216</v>
      </c>
      <c r="F101" s="12">
        <f t="shared" si="3"/>
        <v>56362.21277</v>
      </c>
      <c r="G101" s="12">
        <f t="shared" si="4"/>
        <v>56362.21277</v>
      </c>
    </row>
    <row r="102">
      <c r="A102" s="12">
        <f t="shared" si="5"/>
        <v>92</v>
      </c>
      <c r="B102" s="12">
        <f t="shared" si="6"/>
        <v>56362.21277</v>
      </c>
      <c r="C102" s="12">
        <v>646.896245664906</v>
      </c>
      <c r="D102" s="12">
        <f t="shared" si="1"/>
        <v>167.677583</v>
      </c>
      <c r="E102" s="12">
        <f t="shared" si="2"/>
        <v>479.2186627</v>
      </c>
      <c r="F102" s="12">
        <f t="shared" si="3"/>
        <v>55882.99411</v>
      </c>
      <c r="G102" s="12">
        <f t="shared" si="4"/>
        <v>55882.99411</v>
      </c>
    </row>
    <row r="103">
      <c r="A103" s="12">
        <f t="shared" si="5"/>
        <v>93</v>
      </c>
      <c r="B103" s="12">
        <f t="shared" si="6"/>
        <v>55882.99411</v>
      </c>
      <c r="C103" s="12">
        <v>646.896245664906</v>
      </c>
      <c r="D103" s="12">
        <f t="shared" si="1"/>
        <v>166.2519075</v>
      </c>
      <c r="E103" s="12">
        <f t="shared" si="2"/>
        <v>480.6443382</v>
      </c>
      <c r="F103" s="12">
        <f t="shared" si="3"/>
        <v>55402.34977</v>
      </c>
      <c r="G103" s="12">
        <f t="shared" si="4"/>
        <v>55402.34977</v>
      </c>
    </row>
    <row r="104">
      <c r="A104" s="12">
        <f t="shared" si="5"/>
        <v>94</v>
      </c>
      <c r="B104" s="12">
        <f t="shared" si="6"/>
        <v>55402.34977</v>
      </c>
      <c r="C104" s="12">
        <v>646.896245664906</v>
      </c>
      <c r="D104" s="12">
        <f t="shared" si="1"/>
        <v>164.8219906</v>
      </c>
      <c r="E104" s="12">
        <f t="shared" si="2"/>
        <v>482.0742551</v>
      </c>
      <c r="F104" s="12">
        <f t="shared" si="3"/>
        <v>54920.27551</v>
      </c>
      <c r="G104" s="12">
        <f t="shared" si="4"/>
        <v>54920.27551</v>
      </c>
    </row>
    <row r="105">
      <c r="A105" s="12">
        <f t="shared" si="5"/>
        <v>95</v>
      </c>
      <c r="B105" s="12">
        <f t="shared" si="6"/>
        <v>54920.27551</v>
      </c>
      <c r="C105" s="12">
        <v>646.896245664906</v>
      </c>
      <c r="D105" s="12">
        <f t="shared" si="1"/>
        <v>163.3878197</v>
      </c>
      <c r="E105" s="12">
        <f t="shared" si="2"/>
        <v>483.508426</v>
      </c>
      <c r="F105" s="12">
        <f t="shared" si="3"/>
        <v>54436.76709</v>
      </c>
      <c r="G105" s="12">
        <f t="shared" si="4"/>
        <v>54436.76709</v>
      </c>
    </row>
    <row r="106">
      <c r="A106" s="12">
        <f t="shared" si="5"/>
        <v>96</v>
      </c>
      <c r="B106" s="12">
        <f t="shared" si="6"/>
        <v>54436.76709</v>
      </c>
      <c r="C106" s="12">
        <v>646.896245664906</v>
      </c>
      <c r="D106" s="12">
        <f t="shared" si="1"/>
        <v>161.9493821</v>
      </c>
      <c r="E106" s="12">
        <f t="shared" si="2"/>
        <v>484.9468636</v>
      </c>
      <c r="F106" s="12">
        <f t="shared" si="3"/>
        <v>53951.82022</v>
      </c>
      <c r="G106" s="12">
        <f t="shared" si="4"/>
        <v>53951.82022</v>
      </c>
    </row>
    <row r="107">
      <c r="A107" s="12">
        <f t="shared" si="5"/>
        <v>97</v>
      </c>
      <c r="B107" s="12">
        <f t="shared" si="6"/>
        <v>53951.82022</v>
      </c>
      <c r="C107" s="12">
        <v>646.896245664906</v>
      </c>
      <c r="D107" s="12">
        <f t="shared" si="1"/>
        <v>160.5066652</v>
      </c>
      <c r="E107" s="12">
        <f t="shared" si="2"/>
        <v>486.3895805</v>
      </c>
      <c r="F107" s="12">
        <f t="shared" si="3"/>
        <v>53465.43064</v>
      </c>
      <c r="G107" s="12">
        <f t="shared" si="4"/>
        <v>53465.43064</v>
      </c>
    </row>
    <row r="108">
      <c r="A108" s="12">
        <f t="shared" si="5"/>
        <v>98</v>
      </c>
      <c r="B108" s="12">
        <f t="shared" si="6"/>
        <v>53465.43064</v>
      </c>
      <c r="C108" s="12">
        <v>646.896245664906</v>
      </c>
      <c r="D108" s="12">
        <f t="shared" si="1"/>
        <v>159.0596562</v>
      </c>
      <c r="E108" s="12">
        <f t="shared" si="2"/>
        <v>487.8365895</v>
      </c>
      <c r="F108" s="12">
        <f t="shared" si="3"/>
        <v>52977.59405</v>
      </c>
      <c r="G108" s="12">
        <f t="shared" si="4"/>
        <v>52977.59405</v>
      </c>
    </row>
    <row r="109">
      <c r="A109" s="12">
        <f t="shared" si="5"/>
        <v>99</v>
      </c>
      <c r="B109" s="12">
        <f t="shared" si="6"/>
        <v>52977.59405</v>
      </c>
      <c r="C109" s="12">
        <v>646.896245664906</v>
      </c>
      <c r="D109" s="12">
        <f t="shared" si="1"/>
        <v>157.6083423</v>
      </c>
      <c r="E109" s="12">
        <f t="shared" si="2"/>
        <v>489.2879034</v>
      </c>
      <c r="F109" s="12">
        <f t="shared" si="3"/>
        <v>52488.30615</v>
      </c>
      <c r="G109" s="12">
        <f t="shared" si="4"/>
        <v>52488.30615</v>
      </c>
    </row>
    <row r="110">
      <c r="A110" s="12">
        <f t="shared" si="5"/>
        <v>100</v>
      </c>
      <c r="B110" s="12">
        <f t="shared" si="6"/>
        <v>52488.30615</v>
      </c>
      <c r="C110" s="12">
        <v>646.896245664906</v>
      </c>
      <c r="D110" s="12">
        <f t="shared" si="1"/>
        <v>156.1527108</v>
      </c>
      <c r="E110" s="12">
        <f t="shared" si="2"/>
        <v>490.7435349</v>
      </c>
      <c r="F110" s="12">
        <f t="shared" si="3"/>
        <v>51997.56262</v>
      </c>
      <c r="G110" s="12">
        <f t="shared" si="4"/>
        <v>51997.56262</v>
      </c>
    </row>
    <row r="111">
      <c r="A111" s="12">
        <f t="shared" si="5"/>
        <v>101</v>
      </c>
      <c r="B111" s="12">
        <f t="shared" si="6"/>
        <v>51997.56262</v>
      </c>
      <c r="C111" s="12">
        <v>646.896245664906</v>
      </c>
      <c r="D111" s="12">
        <f t="shared" si="1"/>
        <v>154.6927488</v>
      </c>
      <c r="E111" s="12">
        <f t="shared" si="2"/>
        <v>492.2034969</v>
      </c>
      <c r="F111" s="12">
        <f t="shared" si="3"/>
        <v>51505.35912</v>
      </c>
      <c r="G111" s="12">
        <f t="shared" si="4"/>
        <v>51505.35912</v>
      </c>
    </row>
    <row r="112">
      <c r="A112" s="12">
        <f t="shared" si="5"/>
        <v>102</v>
      </c>
      <c r="B112" s="12">
        <f t="shared" si="6"/>
        <v>51505.35912</v>
      </c>
      <c r="C112" s="12">
        <v>646.896245664906</v>
      </c>
      <c r="D112" s="12">
        <f t="shared" si="1"/>
        <v>153.2284434</v>
      </c>
      <c r="E112" s="12">
        <f t="shared" si="2"/>
        <v>493.6678023</v>
      </c>
      <c r="F112" s="12">
        <f t="shared" si="3"/>
        <v>51011.69132</v>
      </c>
      <c r="G112" s="12">
        <f t="shared" si="4"/>
        <v>51011.69132</v>
      </c>
    </row>
    <row r="113">
      <c r="A113" s="12">
        <f t="shared" si="5"/>
        <v>103</v>
      </c>
      <c r="B113" s="12">
        <f t="shared" si="6"/>
        <v>51011.69132</v>
      </c>
      <c r="C113" s="12">
        <v>646.896245664906</v>
      </c>
      <c r="D113" s="12">
        <f t="shared" si="1"/>
        <v>151.7597817</v>
      </c>
      <c r="E113" s="12">
        <f t="shared" si="2"/>
        <v>495.136464</v>
      </c>
      <c r="F113" s="12">
        <f t="shared" si="3"/>
        <v>50516.55485</v>
      </c>
      <c r="G113" s="12">
        <f t="shared" si="4"/>
        <v>50516.55485</v>
      </c>
    </row>
    <row r="114">
      <c r="A114" s="12">
        <f t="shared" si="5"/>
        <v>104</v>
      </c>
      <c r="B114" s="12">
        <f t="shared" si="6"/>
        <v>50516.55485</v>
      </c>
      <c r="C114" s="12">
        <v>646.896245664906</v>
      </c>
      <c r="D114" s="12">
        <f t="shared" si="1"/>
        <v>150.2867507</v>
      </c>
      <c r="E114" s="12">
        <f t="shared" si="2"/>
        <v>496.609495</v>
      </c>
      <c r="F114" s="12">
        <f t="shared" si="3"/>
        <v>50019.94536</v>
      </c>
      <c r="G114" s="12">
        <f t="shared" si="4"/>
        <v>50019.94536</v>
      </c>
    </row>
    <row r="115">
      <c r="A115" s="12">
        <f t="shared" si="5"/>
        <v>105</v>
      </c>
      <c r="B115" s="12">
        <f t="shared" si="6"/>
        <v>50019.94536</v>
      </c>
      <c r="C115" s="12">
        <v>646.896245664906</v>
      </c>
      <c r="D115" s="12">
        <f t="shared" si="1"/>
        <v>148.8093374</v>
      </c>
      <c r="E115" s="12">
        <f t="shared" si="2"/>
        <v>498.0869082</v>
      </c>
      <c r="F115" s="12">
        <f t="shared" si="3"/>
        <v>49521.85845</v>
      </c>
      <c r="G115" s="12">
        <f t="shared" si="4"/>
        <v>49521.85845</v>
      </c>
    </row>
    <row r="116">
      <c r="A116" s="12">
        <f t="shared" si="5"/>
        <v>106</v>
      </c>
      <c r="B116" s="12">
        <f t="shared" si="6"/>
        <v>49521.85845</v>
      </c>
      <c r="C116" s="12">
        <v>646.896245664906</v>
      </c>
      <c r="D116" s="12">
        <f t="shared" si="1"/>
        <v>147.3275289</v>
      </c>
      <c r="E116" s="12">
        <f t="shared" si="2"/>
        <v>499.5687168</v>
      </c>
      <c r="F116" s="12">
        <f t="shared" si="3"/>
        <v>49022.28973</v>
      </c>
      <c r="G116" s="12">
        <f t="shared" si="4"/>
        <v>49022.28973</v>
      </c>
    </row>
    <row r="117">
      <c r="A117" s="12">
        <f t="shared" si="5"/>
        <v>107</v>
      </c>
      <c r="B117" s="12">
        <f t="shared" si="6"/>
        <v>49022.28973</v>
      </c>
      <c r="C117" s="12">
        <v>646.896245664906</v>
      </c>
      <c r="D117" s="12">
        <f t="shared" si="1"/>
        <v>145.841312</v>
      </c>
      <c r="E117" s="12">
        <f t="shared" si="2"/>
        <v>501.0549337</v>
      </c>
      <c r="F117" s="12">
        <f t="shared" si="3"/>
        <v>48521.2348</v>
      </c>
      <c r="G117" s="12">
        <f t="shared" si="4"/>
        <v>48521.2348</v>
      </c>
    </row>
    <row r="118">
      <c r="A118" s="12">
        <f t="shared" si="5"/>
        <v>108</v>
      </c>
      <c r="B118" s="12">
        <f t="shared" si="6"/>
        <v>48521.2348</v>
      </c>
      <c r="C118" s="12">
        <v>646.896245664906</v>
      </c>
      <c r="D118" s="12">
        <f t="shared" si="1"/>
        <v>144.3506735</v>
      </c>
      <c r="E118" s="12">
        <f t="shared" si="2"/>
        <v>502.5455721</v>
      </c>
      <c r="F118" s="12">
        <f t="shared" si="3"/>
        <v>48018.68923</v>
      </c>
      <c r="G118" s="12">
        <f t="shared" si="4"/>
        <v>48018.68923</v>
      </c>
    </row>
    <row r="119">
      <c r="A119" s="12">
        <f t="shared" si="5"/>
        <v>109</v>
      </c>
      <c r="B119" s="12">
        <f t="shared" si="6"/>
        <v>48018.68923</v>
      </c>
      <c r="C119" s="12">
        <v>646.896245664906</v>
      </c>
      <c r="D119" s="12">
        <f t="shared" si="1"/>
        <v>142.8556004</v>
      </c>
      <c r="E119" s="12">
        <f t="shared" si="2"/>
        <v>504.0406452</v>
      </c>
      <c r="F119" s="12">
        <f t="shared" si="3"/>
        <v>47514.64858</v>
      </c>
      <c r="G119" s="12">
        <f t="shared" si="4"/>
        <v>47514.64858</v>
      </c>
    </row>
    <row r="120">
      <c r="A120" s="12">
        <f t="shared" si="5"/>
        <v>110</v>
      </c>
      <c r="B120" s="12">
        <f t="shared" si="6"/>
        <v>47514.64858</v>
      </c>
      <c r="C120" s="12">
        <v>646.896245664906</v>
      </c>
      <c r="D120" s="12">
        <f t="shared" si="1"/>
        <v>141.3560795</v>
      </c>
      <c r="E120" s="12">
        <f t="shared" si="2"/>
        <v>505.5401661</v>
      </c>
      <c r="F120" s="12">
        <f t="shared" si="3"/>
        <v>47009.10842</v>
      </c>
      <c r="G120" s="12">
        <f t="shared" si="4"/>
        <v>47009.10842</v>
      </c>
    </row>
    <row r="121">
      <c r="A121" s="12">
        <f t="shared" si="5"/>
        <v>111</v>
      </c>
      <c r="B121" s="12">
        <f t="shared" si="6"/>
        <v>47009.10842</v>
      </c>
      <c r="C121" s="12">
        <v>646.896245664906</v>
      </c>
      <c r="D121" s="12">
        <f t="shared" si="1"/>
        <v>139.8520975</v>
      </c>
      <c r="E121" s="12">
        <f t="shared" si="2"/>
        <v>507.0441481</v>
      </c>
      <c r="F121" s="12">
        <f t="shared" si="3"/>
        <v>46502.06427</v>
      </c>
      <c r="G121" s="12">
        <f t="shared" si="4"/>
        <v>46502.06427</v>
      </c>
    </row>
    <row r="122">
      <c r="A122" s="12">
        <f t="shared" si="5"/>
        <v>112</v>
      </c>
      <c r="B122" s="12">
        <f t="shared" si="6"/>
        <v>46502.06427</v>
      </c>
      <c r="C122" s="12">
        <v>646.896245664906</v>
      </c>
      <c r="D122" s="12">
        <f t="shared" si="1"/>
        <v>138.3436412</v>
      </c>
      <c r="E122" s="12">
        <f t="shared" si="2"/>
        <v>508.5526045</v>
      </c>
      <c r="F122" s="12">
        <f t="shared" si="3"/>
        <v>45993.51166</v>
      </c>
      <c r="G122" s="12">
        <f t="shared" si="4"/>
        <v>45993.51166</v>
      </c>
    </row>
    <row r="123">
      <c r="A123" s="12">
        <f t="shared" si="5"/>
        <v>113</v>
      </c>
      <c r="B123" s="12">
        <f t="shared" si="6"/>
        <v>45993.51166</v>
      </c>
      <c r="C123" s="12">
        <v>646.896245664906</v>
      </c>
      <c r="D123" s="12">
        <f t="shared" si="1"/>
        <v>136.8306972</v>
      </c>
      <c r="E123" s="12">
        <f t="shared" si="2"/>
        <v>510.0655485</v>
      </c>
      <c r="F123" s="12">
        <f t="shared" si="3"/>
        <v>45483.44611</v>
      </c>
      <c r="G123" s="12">
        <f t="shared" si="4"/>
        <v>45483.44611</v>
      </c>
    </row>
    <row r="124">
      <c r="A124" s="12">
        <f t="shared" si="5"/>
        <v>114</v>
      </c>
      <c r="B124" s="12">
        <f t="shared" si="6"/>
        <v>45483.44611</v>
      </c>
      <c r="C124" s="12">
        <v>646.896245664906</v>
      </c>
      <c r="D124" s="12">
        <f t="shared" si="1"/>
        <v>135.3132522</v>
      </c>
      <c r="E124" s="12">
        <f t="shared" si="2"/>
        <v>511.5829935</v>
      </c>
      <c r="F124" s="12">
        <f t="shared" si="3"/>
        <v>44971.86312</v>
      </c>
      <c r="G124" s="12">
        <f t="shared" si="4"/>
        <v>44971.86312</v>
      </c>
    </row>
    <row r="125">
      <c r="A125" s="12">
        <f t="shared" si="5"/>
        <v>115</v>
      </c>
      <c r="B125" s="12">
        <f t="shared" si="6"/>
        <v>44971.86312</v>
      </c>
      <c r="C125" s="12">
        <v>646.896245664906</v>
      </c>
      <c r="D125" s="12">
        <f t="shared" si="1"/>
        <v>133.7912928</v>
      </c>
      <c r="E125" s="12">
        <f t="shared" si="2"/>
        <v>513.1049529</v>
      </c>
      <c r="F125" s="12">
        <f t="shared" si="3"/>
        <v>44458.75817</v>
      </c>
      <c r="G125" s="12">
        <f t="shared" si="4"/>
        <v>44458.75817</v>
      </c>
    </row>
    <row r="126">
      <c r="A126" s="12">
        <f t="shared" si="5"/>
        <v>116</v>
      </c>
      <c r="B126" s="12">
        <f t="shared" si="6"/>
        <v>44458.75817</v>
      </c>
      <c r="C126" s="12">
        <v>646.896245664906</v>
      </c>
      <c r="D126" s="12">
        <f t="shared" si="1"/>
        <v>132.2648055</v>
      </c>
      <c r="E126" s="12">
        <f t="shared" si="2"/>
        <v>514.6314401</v>
      </c>
      <c r="F126" s="12">
        <f t="shared" si="3"/>
        <v>43944.12673</v>
      </c>
      <c r="G126" s="12">
        <f t="shared" si="4"/>
        <v>43944.12673</v>
      </c>
    </row>
    <row r="127">
      <c r="A127" s="12">
        <f t="shared" si="5"/>
        <v>117</v>
      </c>
      <c r="B127" s="12">
        <f t="shared" si="6"/>
        <v>43944.12673</v>
      </c>
      <c r="C127" s="12">
        <v>646.896245664906</v>
      </c>
      <c r="D127" s="12">
        <f t="shared" si="1"/>
        <v>130.733777</v>
      </c>
      <c r="E127" s="12">
        <f t="shared" si="2"/>
        <v>516.1624686</v>
      </c>
      <c r="F127" s="12">
        <f t="shared" si="3"/>
        <v>43427.96426</v>
      </c>
      <c r="G127" s="12">
        <f t="shared" si="4"/>
        <v>43427.96426</v>
      </c>
    </row>
    <row r="128">
      <c r="A128" s="12">
        <f t="shared" si="5"/>
        <v>118</v>
      </c>
      <c r="B128" s="12">
        <f t="shared" si="6"/>
        <v>43427.96426</v>
      </c>
      <c r="C128" s="12">
        <v>646.896245664906</v>
      </c>
      <c r="D128" s="12">
        <f t="shared" si="1"/>
        <v>129.1981937</v>
      </c>
      <c r="E128" s="12">
        <f t="shared" si="2"/>
        <v>517.698052</v>
      </c>
      <c r="F128" s="12">
        <f t="shared" si="3"/>
        <v>42910.26621</v>
      </c>
      <c r="G128" s="12">
        <f t="shared" si="4"/>
        <v>42910.26621</v>
      </c>
    </row>
    <row r="129">
      <c r="A129" s="12">
        <f t="shared" si="5"/>
        <v>119</v>
      </c>
      <c r="B129" s="12">
        <f t="shared" si="6"/>
        <v>42910.26621</v>
      </c>
      <c r="C129" s="12">
        <v>646.896245664906</v>
      </c>
      <c r="D129" s="12">
        <f t="shared" si="1"/>
        <v>127.658042</v>
      </c>
      <c r="E129" s="12">
        <f t="shared" si="2"/>
        <v>519.2382037</v>
      </c>
      <c r="F129" s="12">
        <f t="shared" si="3"/>
        <v>42391.028</v>
      </c>
      <c r="G129" s="12">
        <f t="shared" si="4"/>
        <v>42391.028</v>
      </c>
    </row>
    <row r="130">
      <c r="A130" s="12">
        <f t="shared" si="5"/>
        <v>120</v>
      </c>
      <c r="B130" s="12">
        <f t="shared" si="6"/>
        <v>42391.028</v>
      </c>
      <c r="C130" s="12">
        <v>646.896245664906</v>
      </c>
      <c r="D130" s="12">
        <f t="shared" si="1"/>
        <v>126.1133083</v>
      </c>
      <c r="E130" s="12">
        <f t="shared" si="2"/>
        <v>520.7829374</v>
      </c>
      <c r="F130" s="12">
        <f t="shared" si="3"/>
        <v>41870.24507</v>
      </c>
      <c r="G130" s="12">
        <f t="shared" si="4"/>
        <v>41870.24507</v>
      </c>
    </row>
    <row r="131">
      <c r="A131" s="12">
        <f t="shared" si="5"/>
        <v>121</v>
      </c>
      <c r="B131" s="12">
        <f t="shared" si="6"/>
        <v>41870.24507</v>
      </c>
      <c r="C131" s="12">
        <v>646.896245664906</v>
      </c>
      <c r="D131" s="12">
        <f t="shared" si="1"/>
        <v>124.5639791</v>
      </c>
      <c r="E131" s="12">
        <f t="shared" si="2"/>
        <v>522.3322666</v>
      </c>
      <c r="F131" s="12">
        <f t="shared" si="3"/>
        <v>41347.9128</v>
      </c>
      <c r="G131" s="12">
        <f t="shared" si="4"/>
        <v>41347.9128</v>
      </c>
    </row>
    <row r="132">
      <c r="A132" s="12">
        <f t="shared" si="5"/>
        <v>122</v>
      </c>
      <c r="B132" s="12">
        <f t="shared" si="6"/>
        <v>41347.9128</v>
      </c>
      <c r="C132" s="12">
        <v>646.896245664906</v>
      </c>
      <c r="D132" s="12">
        <f t="shared" si="1"/>
        <v>123.0100406</v>
      </c>
      <c r="E132" s="12">
        <f t="shared" si="2"/>
        <v>523.8862051</v>
      </c>
      <c r="F132" s="12">
        <f t="shared" si="3"/>
        <v>40824.02659</v>
      </c>
      <c r="G132" s="12">
        <f t="shared" si="4"/>
        <v>40824.02659</v>
      </c>
    </row>
    <row r="133">
      <c r="A133" s="12">
        <f t="shared" si="5"/>
        <v>123</v>
      </c>
      <c r="B133" s="12">
        <f t="shared" si="6"/>
        <v>40824.02659</v>
      </c>
      <c r="C133" s="12">
        <v>646.896245664906</v>
      </c>
      <c r="D133" s="12">
        <f t="shared" si="1"/>
        <v>121.4514791</v>
      </c>
      <c r="E133" s="12">
        <f t="shared" si="2"/>
        <v>525.4447665</v>
      </c>
      <c r="F133" s="12">
        <f t="shared" si="3"/>
        <v>40298.58183</v>
      </c>
      <c r="G133" s="12">
        <f t="shared" si="4"/>
        <v>40298.58183</v>
      </c>
    </row>
    <row r="134">
      <c r="A134" s="12">
        <f t="shared" si="5"/>
        <v>124</v>
      </c>
      <c r="B134" s="12">
        <f t="shared" si="6"/>
        <v>40298.58183</v>
      </c>
      <c r="C134" s="12">
        <v>646.896245664906</v>
      </c>
      <c r="D134" s="12">
        <f t="shared" si="1"/>
        <v>119.8882809</v>
      </c>
      <c r="E134" s="12">
        <f t="shared" si="2"/>
        <v>527.0079647</v>
      </c>
      <c r="F134" s="12">
        <f t="shared" si="3"/>
        <v>39771.57386</v>
      </c>
      <c r="G134" s="12">
        <f t="shared" si="4"/>
        <v>39771.57386</v>
      </c>
    </row>
    <row r="135">
      <c r="A135" s="12">
        <f t="shared" si="5"/>
        <v>125</v>
      </c>
      <c r="B135" s="12">
        <f t="shared" si="6"/>
        <v>39771.57386</v>
      </c>
      <c r="C135" s="12">
        <v>646.896245664906</v>
      </c>
      <c r="D135" s="12">
        <f t="shared" si="1"/>
        <v>118.3204322</v>
      </c>
      <c r="E135" s="12">
        <f t="shared" si="2"/>
        <v>528.5758134</v>
      </c>
      <c r="F135" s="12">
        <f t="shared" si="3"/>
        <v>39242.99805</v>
      </c>
      <c r="G135" s="12">
        <f t="shared" si="4"/>
        <v>39242.99805</v>
      </c>
    </row>
    <row r="136">
      <c r="A136" s="12">
        <f t="shared" si="5"/>
        <v>126</v>
      </c>
      <c r="B136" s="12">
        <f t="shared" si="6"/>
        <v>39242.99805</v>
      </c>
      <c r="C136" s="12">
        <v>646.896245664906</v>
      </c>
      <c r="D136" s="12">
        <f t="shared" si="1"/>
        <v>116.7479192</v>
      </c>
      <c r="E136" s="12">
        <f t="shared" si="2"/>
        <v>530.1483265</v>
      </c>
      <c r="F136" s="12">
        <f t="shared" si="3"/>
        <v>38712.84972</v>
      </c>
      <c r="G136" s="12">
        <f t="shared" si="4"/>
        <v>38712.84972</v>
      </c>
    </row>
    <row r="137">
      <c r="A137" s="12">
        <f t="shared" si="5"/>
        <v>127</v>
      </c>
      <c r="B137" s="12">
        <f t="shared" si="6"/>
        <v>38712.84972</v>
      </c>
      <c r="C137" s="12">
        <v>646.896245664906</v>
      </c>
      <c r="D137" s="12">
        <f t="shared" si="1"/>
        <v>115.1707279</v>
      </c>
      <c r="E137" s="12">
        <f t="shared" si="2"/>
        <v>531.7255177</v>
      </c>
      <c r="F137" s="12">
        <f t="shared" si="3"/>
        <v>38181.12421</v>
      </c>
      <c r="G137" s="12">
        <f t="shared" si="4"/>
        <v>38181.12421</v>
      </c>
    </row>
    <row r="138">
      <c r="A138" s="12">
        <f t="shared" si="5"/>
        <v>128</v>
      </c>
      <c r="B138" s="12">
        <f t="shared" si="6"/>
        <v>38181.12421</v>
      </c>
      <c r="C138" s="12">
        <v>646.896245664906</v>
      </c>
      <c r="D138" s="12">
        <f t="shared" si="1"/>
        <v>113.5888445</v>
      </c>
      <c r="E138" s="12">
        <f t="shared" si="2"/>
        <v>533.3074012</v>
      </c>
      <c r="F138" s="12">
        <f t="shared" si="3"/>
        <v>37647.8168</v>
      </c>
      <c r="G138" s="12">
        <f t="shared" si="4"/>
        <v>37647.8168</v>
      </c>
    </row>
    <row r="139">
      <c r="A139" s="12">
        <f t="shared" si="5"/>
        <v>129</v>
      </c>
      <c r="B139" s="12">
        <f t="shared" si="6"/>
        <v>37647.8168</v>
      </c>
      <c r="C139" s="12">
        <v>646.896245664906</v>
      </c>
      <c r="D139" s="12">
        <f t="shared" si="1"/>
        <v>112.002255</v>
      </c>
      <c r="E139" s="12">
        <f t="shared" si="2"/>
        <v>534.8939907</v>
      </c>
      <c r="F139" s="12">
        <f t="shared" si="3"/>
        <v>37112.92281</v>
      </c>
      <c r="G139" s="12">
        <f t="shared" si="4"/>
        <v>37112.92281</v>
      </c>
    </row>
    <row r="140">
      <c r="A140" s="12">
        <f t="shared" si="5"/>
        <v>130</v>
      </c>
      <c r="B140" s="12">
        <f t="shared" si="6"/>
        <v>37112.92281</v>
      </c>
      <c r="C140" s="12">
        <v>646.896245664906</v>
      </c>
      <c r="D140" s="12">
        <f t="shared" si="1"/>
        <v>110.4109454</v>
      </c>
      <c r="E140" s="12">
        <f t="shared" si="2"/>
        <v>536.4853003</v>
      </c>
      <c r="F140" s="12">
        <f t="shared" si="3"/>
        <v>36576.43751</v>
      </c>
      <c r="G140" s="12">
        <f t="shared" si="4"/>
        <v>36576.43751</v>
      </c>
    </row>
    <row r="141">
      <c r="A141" s="12">
        <f t="shared" si="5"/>
        <v>131</v>
      </c>
      <c r="B141" s="12">
        <f t="shared" si="6"/>
        <v>36576.43751</v>
      </c>
      <c r="C141" s="12">
        <v>646.896245664906</v>
      </c>
      <c r="D141" s="12">
        <f t="shared" si="1"/>
        <v>108.8149016</v>
      </c>
      <c r="E141" s="12">
        <f t="shared" si="2"/>
        <v>538.0813441</v>
      </c>
      <c r="F141" s="12">
        <f t="shared" si="3"/>
        <v>36038.35617</v>
      </c>
      <c r="G141" s="12">
        <f t="shared" si="4"/>
        <v>36038.35617</v>
      </c>
    </row>
    <row r="142">
      <c r="A142" s="12">
        <f t="shared" si="5"/>
        <v>132</v>
      </c>
      <c r="B142" s="12">
        <f t="shared" si="6"/>
        <v>36038.35617</v>
      </c>
      <c r="C142" s="12">
        <v>646.896245664906</v>
      </c>
      <c r="D142" s="12">
        <f t="shared" si="1"/>
        <v>107.2141096</v>
      </c>
      <c r="E142" s="12">
        <f t="shared" si="2"/>
        <v>539.6821361</v>
      </c>
      <c r="F142" s="12">
        <f t="shared" si="3"/>
        <v>35498.67403</v>
      </c>
      <c r="G142" s="12">
        <f t="shared" si="4"/>
        <v>35498.67403</v>
      </c>
    </row>
    <row r="143">
      <c r="A143" s="12">
        <f t="shared" si="5"/>
        <v>133</v>
      </c>
      <c r="B143" s="12">
        <f t="shared" si="6"/>
        <v>35498.67403</v>
      </c>
      <c r="C143" s="12">
        <v>646.896245664906</v>
      </c>
      <c r="D143" s="12">
        <f t="shared" si="1"/>
        <v>105.6085552</v>
      </c>
      <c r="E143" s="12">
        <f t="shared" si="2"/>
        <v>541.2876904</v>
      </c>
      <c r="F143" s="12">
        <f t="shared" si="3"/>
        <v>34957.38634</v>
      </c>
      <c r="G143" s="12">
        <f t="shared" si="4"/>
        <v>34957.38634</v>
      </c>
    </row>
    <row r="144">
      <c r="A144" s="12">
        <f t="shared" si="5"/>
        <v>134</v>
      </c>
      <c r="B144" s="12">
        <f t="shared" si="6"/>
        <v>34957.38634</v>
      </c>
      <c r="C144" s="12">
        <v>646.896245664906</v>
      </c>
      <c r="D144" s="12">
        <f t="shared" si="1"/>
        <v>103.9982244</v>
      </c>
      <c r="E144" s="12">
        <f t="shared" si="2"/>
        <v>542.8980213</v>
      </c>
      <c r="F144" s="12">
        <f t="shared" si="3"/>
        <v>34414.48832</v>
      </c>
      <c r="G144" s="12">
        <f t="shared" si="4"/>
        <v>34414.48832</v>
      </c>
    </row>
    <row r="145">
      <c r="A145" s="12">
        <f t="shared" si="5"/>
        <v>135</v>
      </c>
      <c r="B145" s="12">
        <f t="shared" si="6"/>
        <v>34414.48832</v>
      </c>
      <c r="C145" s="12">
        <v>646.896245664906</v>
      </c>
      <c r="D145" s="12">
        <f t="shared" si="1"/>
        <v>102.3831028</v>
      </c>
      <c r="E145" s="12">
        <f t="shared" si="2"/>
        <v>544.5131429</v>
      </c>
      <c r="F145" s="12">
        <f t="shared" si="3"/>
        <v>33869.97518</v>
      </c>
      <c r="G145" s="12">
        <f t="shared" si="4"/>
        <v>33869.97518</v>
      </c>
    </row>
    <row r="146">
      <c r="A146" s="12">
        <f t="shared" si="5"/>
        <v>136</v>
      </c>
      <c r="B146" s="12">
        <f t="shared" si="6"/>
        <v>33869.97518</v>
      </c>
      <c r="C146" s="12">
        <v>646.896245664906</v>
      </c>
      <c r="D146" s="12">
        <f t="shared" si="1"/>
        <v>100.7631762</v>
      </c>
      <c r="E146" s="12">
        <f t="shared" si="2"/>
        <v>546.1330695</v>
      </c>
      <c r="F146" s="12">
        <f t="shared" si="3"/>
        <v>33323.84211</v>
      </c>
      <c r="G146" s="12">
        <f t="shared" si="4"/>
        <v>33323.84211</v>
      </c>
    </row>
    <row r="147">
      <c r="A147" s="12">
        <f t="shared" si="5"/>
        <v>137</v>
      </c>
      <c r="B147" s="12">
        <f t="shared" si="6"/>
        <v>33323.84211</v>
      </c>
      <c r="C147" s="12">
        <v>646.896245664906</v>
      </c>
      <c r="D147" s="12">
        <f t="shared" si="1"/>
        <v>99.13843027</v>
      </c>
      <c r="E147" s="12">
        <f t="shared" si="2"/>
        <v>547.7578154</v>
      </c>
      <c r="F147" s="12">
        <f t="shared" si="3"/>
        <v>32776.08429</v>
      </c>
      <c r="G147" s="12">
        <f t="shared" si="4"/>
        <v>32776.08429</v>
      </c>
    </row>
    <row r="148">
      <c r="A148" s="12">
        <f t="shared" si="5"/>
        <v>138</v>
      </c>
      <c r="B148" s="12">
        <f t="shared" si="6"/>
        <v>32776.08429</v>
      </c>
      <c r="C148" s="12">
        <v>646.896245664906</v>
      </c>
      <c r="D148" s="12">
        <f t="shared" si="1"/>
        <v>97.50885077</v>
      </c>
      <c r="E148" s="12">
        <f t="shared" si="2"/>
        <v>549.3873949</v>
      </c>
      <c r="F148" s="12">
        <f t="shared" si="3"/>
        <v>32226.6969</v>
      </c>
      <c r="G148" s="12">
        <f t="shared" si="4"/>
        <v>32226.6969</v>
      </c>
    </row>
    <row r="149">
      <c r="A149" s="12">
        <f t="shared" si="5"/>
        <v>139</v>
      </c>
      <c r="B149" s="12">
        <f t="shared" si="6"/>
        <v>32226.6969</v>
      </c>
      <c r="C149" s="12">
        <v>646.896245664906</v>
      </c>
      <c r="D149" s="12">
        <f t="shared" si="1"/>
        <v>95.87442327</v>
      </c>
      <c r="E149" s="12">
        <f t="shared" si="2"/>
        <v>551.0218224</v>
      </c>
      <c r="F149" s="12">
        <f t="shared" si="3"/>
        <v>31675.67508</v>
      </c>
      <c r="G149" s="12">
        <f t="shared" si="4"/>
        <v>31675.67508</v>
      </c>
    </row>
    <row r="150">
      <c r="A150" s="12">
        <f t="shared" si="5"/>
        <v>140</v>
      </c>
      <c r="B150" s="12">
        <f t="shared" si="6"/>
        <v>31675.67508</v>
      </c>
      <c r="C150" s="12">
        <v>646.896245664908</v>
      </c>
      <c r="D150" s="12">
        <f t="shared" si="1"/>
        <v>94.23513335</v>
      </c>
      <c r="E150" s="12">
        <f t="shared" si="2"/>
        <v>552.6611123</v>
      </c>
      <c r="F150" s="12">
        <f t="shared" si="3"/>
        <v>31123.01396</v>
      </c>
      <c r="G150" s="12">
        <f t="shared" si="4"/>
        <v>31123.01396</v>
      </c>
    </row>
    <row r="151">
      <c r="A151" s="12">
        <f t="shared" si="5"/>
        <v>141</v>
      </c>
      <c r="B151" s="12">
        <f t="shared" si="6"/>
        <v>31123.01396</v>
      </c>
      <c r="C151" s="12">
        <v>646.896245664908</v>
      </c>
      <c r="D151" s="12">
        <f t="shared" si="1"/>
        <v>92.59096654</v>
      </c>
      <c r="E151" s="12">
        <f t="shared" si="2"/>
        <v>554.3052791</v>
      </c>
      <c r="F151" s="12">
        <f t="shared" si="3"/>
        <v>30568.70869</v>
      </c>
      <c r="G151" s="12">
        <f t="shared" si="4"/>
        <v>30568.70869</v>
      </c>
    </row>
    <row r="152">
      <c r="A152" s="12">
        <f t="shared" si="5"/>
        <v>142</v>
      </c>
      <c r="B152" s="12">
        <f t="shared" si="6"/>
        <v>30568.70869</v>
      </c>
      <c r="C152" s="12">
        <v>646.896245664908</v>
      </c>
      <c r="D152" s="12">
        <f t="shared" si="1"/>
        <v>90.94190834</v>
      </c>
      <c r="E152" s="12">
        <f t="shared" si="2"/>
        <v>555.9543373</v>
      </c>
      <c r="F152" s="12">
        <f t="shared" si="3"/>
        <v>30012.75435</v>
      </c>
      <c r="G152" s="12">
        <f t="shared" si="4"/>
        <v>30012.75435</v>
      </c>
    </row>
    <row r="153">
      <c r="A153" s="12">
        <f t="shared" si="5"/>
        <v>143</v>
      </c>
      <c r="B153" s="12">
        <f t="shared" si="6"/>
        <v>30012.75435</v>
      </c>
      <c r="C153" s="12">
        <v>646.896245664909</v>
      </c>
      <c r="D153" s="12">
        <f t="shared" si="1"/>
        <v>89.28794418</v>
      </c>
      <c r="E153" s="12">
        <f t="shared" si="2"/>
        <v>557.6083015</v>
      </c>
      <c r="F153" s="12">
        <f t="shared" si="3"/>
        <v>29455.14605</v>
      </c>
      <c r="G153" s="12">
        <f t="shared" si="4"/>
        <v>29455.14605</v>
      </c>
    </row>
    <row r="154">
      <c r="A154" s="12">
        <f t="shared" si="5"/>
        <v>144</v>
      </c>
      <c r="B154" s="12">
        <f t="shared" si="6"/>
        <v>29455.14605</v>
      </c>
      <c r="C154" s="12">
        <v>646.896245664909</v>
      </c>
      <c r="D154" s="12">
        <f t="shared" si="1"/>
        <v>87.62905949</v>
      </c>
      <c r="E154" s="12">
        <f t="shared" si="2"/>
        <v>559.2671862</v>
      </c>
      <c r="F154" s="12">
        <f t="shared" si="3"/>
        <v>28895.87886</v>
      </c>
      <c r="G154" s="12">
        <f t="shared" si="4"/>
        <v>28895.87886</v>
      </c>
    </row>
    <row r="155">
      <c r="A155" s="12">
        <f t="shared" si="5"/>
        <v>145</v>
      </c>
      <c r="B155" s="12">
        <f t="shared" si="6"/>
        <v>28895.87886</v>
      </c>
      <c r="C155" s="12">
        <v>646.896245664909</v>
      </c>
      <c r="D155" s="12">
        <f t="shared" si="1"/>
        <v>85.96523961</v>
      </c>
      <c r="E155" s="12">
        <f t="shared" si="2"/>
        <v>560.9310061</v>
      </c>
      <c r="F155" s="12">
        <f t="shared" si="3"/>
        <v>28334.94785</v>
      </c>
      <c r="G155" s="12">
        <f t="shared" si="4"/>
        <v>28334.94785</v>
      </c>
    </row>
    <row r="156">
      <c r="A156" s="12">
        <f t="shared" si="5"/>
        <v>146</v>
      </c>
      <c r="B156" s="12">
        <f t="shared" si="6"/>
        <v>28334.94785</v>
      </c>
      <c r="C156" s="12">
        <v>646.896245664909</v>
      </c>
      <c r="D156" s="12">
        <f t="shared" si="1"/>
        <v>84.29646987</v>
      </c>
      <c r="E156" s="12">
        <f t="shared" si="2"/>
        <v>562.5997758</v>
      </c>
      <c r="F156" s="12">
        <f t="shared" si="3"/>
        <v>27772.34808</v>
      </c>
      <c r="G156" s="12">
        <f t="shared" si="4"/>
        <v>27772.34808</v>
      </c>
    </row>
    <row r="157">
      <c r="A157" s="12">
        <f t="shared" si="5"/>
        <v>147</v>
      </c>
      <c r="B157" s="12">
        <f t="shared" si="6"/>
        <v>27772.34808</v>
      </c>
      <c r="C157" s="12">
        <v>646.896245664909</v>
      </c>
      <c r="D157" s="12">
        <f t="shared" si="1"/>
        <v>82.62273553</v>
      </c>
      <c r="E157" s="12">
        <f t="shared" si="2"/>
        <v>564.2735101</v>
      </c>
      <c r="F157" s="12">
        <f t="shared" si="3"/>
        <v>27208.07457</v>
      </c>
      <c r="G157" s="12">
        <f t="shared" si="4"/>
        <v>27208.07457</v>
      </c>
    </row>
    <row r="158">
      <c r="A158" s="12">
        <f t="shared" si="5"/>
        <v>148</v>
      </c>
      <c r="B158" s="12">
        <f t="shared" si="6"/>
        <v>27208.07457</v>
      </c>
      <c r="C158" s="12">
        <v>646.896245664909</v>
      </c>
      <c r="D158" s="12">
        <f t="shared" si="1"/>
        <v>80.94402184</v>
      </c>
      <c r="E158" s="12">
        <f t="shared" si="2"/>
        <v>565.9522238</v>
      </c>
      <c r="F158" s="12">
        <f t="shared" si="3"/>
        <v>26642.12234</v>
      </c>
      <c r="G158" s="12">
        <f t="shared" si="4"/>
        <v>26642.12234</v>
      </c>
    </row>
    <row r="159">
      <c r="A159" s="12">
        <f t="shared" si="5"/>
        <v>149</v>
      </c>
      <c r="B159" s="12">
        <f t="shared" si="6"/>
        <v>26642.12234</v>
      </c>
      <c r="C159" s="12">
        <v>646.896245664909</v>
      </c>
      <c r="D159" s="12">
        <f t="shared" si="1"/>
        <v>79.26031397</v>
      </c>
      <c r="E159" s="12">
        <f t="shared" si="2"/>
        <v>567.6359317</v>
      </c>
      <c r="F159" s="12">
        <f t="shared" si="3"/>
        <v>26074.48641</v>
      </c>
      <c r="G159" s="12">
        <f t="shared" si="4"/>
        <v>26074.48641</v>
      </c>
    </row>
    <row r="160">
      <c r="A160" s="12">
        <f t="shared" si="5"/>
        <v>150</v>
      </c>
      <c r="B160" s="12">
        <f t="shared" si="6"/>
        <v>26074.48641</v>
      </c>
      <c r="C160" s="12">
        <v>646.896245664909</v>
      </c>
      <c r="D160" s="12">
        <f t="shared" si="1"/>
        <v>77.57159708</v>
      </c>
      <c r="E160" s="12">
        <f t="shared" si="2"/>
        <v>569.3246486</v>
      </c>
      <c r="F160" s="12">
        <f t="shared" si="3"/>
        <v>25505.16176</v>
      </c>
      <c r="G160" s="12">
        <f t="shared" si="4"/>
        <v>25505.16176</v>
      </c>
    </row>
    <row r="161">
      <c r="A161" s="12">
        <f t="shared" si="5"/>
        <v>151</v>
      </c>
      <c r="B161" s="12">
        <f t="shared" si="6"/>
        <v>25505.16176</v>
      </c>
      <c r="C161" s="12">
        <v>646.896245664909</v>
      </c>
      <c r="D161" s="12">
        <f t="shared" si="1"/>
        <v>75.87785625</v>
      </c>
      <c r="E161" s="12">
        <f t="shared" si="2"/>
        <v>571.0183894</v>
      </c>
      <c r="F161" s="12">
        <f t="shared" si="3"/>
        <v>24934.14337</v>
      </c>
      <c r="G161" s="12">
        <f t="shared" si="4"/>
        <v>24934.14337</v>
      </c>
    </row>
    <row r="162">
      <c r="A162" s="12">
        <f t="shared" si="5"/>
        <v>152</v>
      </c>
      <c r="B162" s="12">
        <f t="shared" si="6"/>
        <v>24934.14337</v>
      </c>
      <c r="C162" s="12">
        <v>646.896245664909</v>
      </c>
      <c r="D162" s="12">
        <f t="shared" si="1"/>
        <v>74.17907654</v>
      </c>
      <c r="E162" s="12">
        <f t="shared" si="2"/>
        <v>572.7171691</v>
      </c>
      <c r="F162" s="12">
        <f t="shared" si="3"/>
        <v>24361.42621</v>
      </c>
      <c r="G162" s="12">
        <f t="shared" si="4"/>
        <v>24361.42621</v>
      </c>
    </row>
    <row r="163">
      <c r="A163" s="12">
        <f t="shared" si="5"/>
        <v>153</v>
      </c>
      <c r="B163" s="12">
        <f t="shared" si="6"/>
        <v>24361.42621</v>
      </c>
      <c r="C163" s="12">
        <v>646.896245664909</v>
      </c>
      <c r="D163" s="12">
        <f t="shared" si="1"/>
        <v>72.47524296</v>
      </c>
      <c r="E163" s="12">
        <f t="shared" si="2"/>
        <v>574.4210027</v>
      </c>
      <c r="F163" s="12">
        <f t="shared" si="3"/>
        <v>23787.0052</v>
      </c>
      <c r="G163" s="12">
        <f t="shared" si="4"/>
        <v>23787.0052</v>
      </c>
    </row>
    <row r="164">
      <c r="A164" s="12">
        <f t="shared" si="5"/>
        <v>154</v>
      </c>
      <c r="B164" s="12">
        <f t="shared" si="6"/>
        <v>23787.0052</v>
      </c>
      <c r="C164" s="12">
        <v>646.896245664909</v>
      </c>
      <c r="D164" s="12">
        <f t="shared" si="1"/>
        <v>70.76634048</v>
      </c>
      <c r="E164" s="12">
        <f t="shared" si="2"/>
        <v>576.1299052</v>
      </c>
      <c r="F164" s="12">
        <f t="shared" si="3"/>
        <v>23210.8753</v>
      </c>
      <c r="G164" s="12">
        <f t="shared" si="4"/>
        <v>23210.8753</v>
      </c>
    </row>
    <row r="165">
      <c r="A165" s="12">
        <f t="shared" si="5"/>
        <v>155</v>
      </c>
      <c r="B165" s="12">
        <f t="shared" si="6"/>
        <v>23210.8753</v>
      </c>
      <c r="C165" s="12">
        <v>646.896245664909</v>
      </c>
      <c r="D165" s="12">
        <f t="shared" si="1"/>
        <v>69.05235401</v>
      </c>
      <c r="E165" s="12">
        <f t="shared" si="2"/>
        <v>577.8438917</v>
      </c>
      <c r="F165" s="12">
        <f t="shared" si="3"/>
        <v>22633.03141</v>
      </c>
      <c r="G165" s="12">
        <f t="shared" si="4"/>
        <v>22633.03141</v>
      </c>
    </row>
    <row r="166">
      <c r="A166" s="12">
        <f t="shared" si="5"/>
        <v>156</v>
      </c>
      <c r="B166" s="12">
        <f t="shared" si="6"/>
        <v>22633.03141</v>
      </c>
      <c r="C166" s="12">
        <v>646.89624566491</v>
      </c>
      <c r="D166" s="12">
        <f t="shared" si="1"/>
        <v>67.33326843</v>
      </c>
      <c r="E166" s="12">
        <f t="shared" si="2"/>
        <v>579.5629772</v>
      </c>
      <c r="F166" s="12">
        <f t="shared" si="3"/>
        <v>22053.46843</v>
      </c>
      <c r="G166" s="12">
        <f t="shared" si="4"/>
        <v>22053.46843</v>
      </c>
    </row>
    <row r="167">
      <c r="A167" s="12">
        <f t="shared" si="5"/>
        <v>157</v>
      </c>
      <c r="B167" s="12">
        <f t="shared" si="6"/>
        <v>22053.46843</v>
      </c>
      <c r="C167" s="12">
        <v>646.89624566491</v>
      </c>
      <c r="D167" s="12">
        <f t="shared" si="1"/>
        <v>65.60906858</v>
      </c>
      <c r="E167" s="12">
        <f t="shared" si="2"/>
        <v>581.2871771</v>
      </c>
      <c r="F167" s="12">
        <f t="shared" si="3"/>
        <v>21472.18125</v>
      </c>
      <c r="G167" s="12">
        <f t="shared" si="4"/>
        <v>21472.18125</v>
      </c>
    </row>
    <row r="168">
      <c r="A168" s="12">
        <f t="shared" si="5"/>
        <v>158</v>
      </c>
      <c r="B168" s="12">
        <f t="shared" si="6"/>
        <v>21472.18125</v>
      </c>
      <c r="C168" s="12">
        <v>646.89624566491</v>
      </c>
      <c r="D168" s="12">
        <f t="shared" si="1"/>
        <v>63.87973922</v>
      </c>
      <c r="E168" s="12">
        <f t="shared" si="2"/>
        <v>583.0165064</v>
      </c>
      <c r="F168" s="12">
        <f t="shared" si="3"/>
        <v>20889.16475</v>
      </c>
      <c r="G168" s="12">
        <f t="shared" si="4"/>
        <v>20889.16475</v>
      </c>
    </row>
    <row r="169">
      <c r="A169" s="12">
        <f t="shared" si="5"/>
        <v>159</v>
      </c>
      <c r="B169" s="12">
        <f t="shared" si="6"/>
        <v>20889.16475</v>
      </c>
      <c r="C169" s="12">
        <v>646.89624566491</v>
      </c>
      <c r="D169" s="12">
        <f t="shared" si="1"/>
        <v>62.14526512</v>
      </c>
      <c r="E169" s="12">
        <f t="shared" si="2"/>
        <v>584.7509805</v>
      </c>
      <c r="F169" s="12">
        <f t="shared" si="3"/>
        <v>20304.41376</v>
      </c>
      <c r="G169" s="12">
        <f t="shared" si="4"/>
        <v>20304.41376</v>
      </c>
    </row>
    <row r="170">
      <c r="A170" s="12">
        <f t="shared" si="5"/>
        <v>160</v>
      </c>
      <c r="B170" s="12">
        <f t="shared" si="6"/>
        <v>20304.41376</v>
      </c>
      <c r="C170" s="12">
        <v>646.89624566491</v>
      </c>
      <c r="D170" s="12">
        <f t="shared" si="1"/>
        <v>60.40563095</v>
      </c>
      <c r="E170" s="12">
        <f t="shared" si="2"/>
        <v>586.4906147</v>
      </c>
      <c r="F170" s="12">
        <f t="shared" si="3"/>
        <v>19717.92315</v>
      </c>
      <c r="G170" s="12">
        <f t="shared" si="4"/>
        <v>19717.92315</v>
      </c>
    </row>
    <row r="171">
      <c r="A171" s="12">
        <f t="shared" si="5"/>
        <v>161</v>
      </c>
      <c r="B171" s="12">
        <f t="shared" si="6"/>
        <v>19717.92315</v>
      </c>
      <c r="C171" s="12">
        <v>646.89624566491</v>
      </c>
      <c r="D171" s="12">
        <f t="shared" si="1"/>
        <v>58.66082137</v>
      </c>
      <c r="E171" s="12">
        <f t="shared" si="2"/>
        <v>588.2354243</v>
      </c>
      <c r="F171" s="12">
        <f t="shared" si="3"/>
        <v>19129.68773</v>
      </c>
      <c r="G171" s="12">
        <f t="shared" si="4"/>
        <v>19129.68773</v>
      </c>
    </row>
    <row r="172">
      <c r="A172" s="12">
        <f t="shared" si="5"/>
        <v>162</v>
      </c>
      <c r="B172" s="12">
        <f t="shared" si="6"/>
        <v>19129.68773</v>
      </c>
      <c r="C172" s="12">
        <v>646.89624566491</v>
      </c>
      <c r="D172" s="12">
        <f t="shared" si="1"/>
        <v>56.91082098</v>
      </c>
      <c r="E172" s="12">
        <f t="shared" si="2"/>
        <v>589.9854247</v>
      </c>
      <c r="F172" s="12">
        <f t="shared" si="3"/>
        <v>18539.7023</v>
      </c>
      <c r="G172" s="12">
        <f t="shared" si="4"/>
        <v>18539.7023</v>
      </c>
    </row>
    <row r="173">
      <c r="A173" s="12">
        <f t="shared" si="5"/>
        <v>163</v>
      </c>
      <c r="B173" s="12">
        <f t="shared" si="6"/>
        <v>18539.7023</v>
      </c>
      <c r="C173" s="12">
        <v>646.89624566491</v>
      </c>
      <c r="D173" s="12">
        <f t="shared" si="1"/>
        <v>55.15561435</v>
      </c>
      <c r="E173" s="12">
        <f t="shared" si="2"/>
        <v>591.7406313</v>
      </c>
      <c r="F173" s="12">
        <f t="shared" si="3"/>
        <v>17947.96167</v>
      </c>
      <c r="G173" s="12">
        <f t="shared" si="4"/>
        <v>17947.96167</v>
      </c>
    </row>
    <row r="174">
      <c r="A174" s="12">
        <f t="shared" si="5"/>
        <v>164</v>
      </c>
      <c r="B174" s="12">
        <f t="shared" si="6"/>
        <v>17947.96167</v>
      </c>
      <c r="C174" s="12">
        <v>646.89624566491</v>
      </c>
      <c r="D174" s="12">
        <f t="shared" si="1"/>
        <v>53.39518597</v>
      </c>
      <c r="E174" s="12">
        <f t="shared" si="2"/>
        <v>593.5010597</v>
      </c>
      <c r="F174" s="12">
        <f t="shared" si="3"/>
        <v>17354.46061</v>
      </c>
      <c r="G174" s="12">
        <f t="shared" si="4"/>
        <v>17354.46061</v>
      </c>
    </row>
    <row r="175">
      <c r="A175" s="12">
        <f t="shared" si="5"/>
        <v>165</v>
      </c>
      <c r="B175" s="12">
        <f t="shared" si="6"/>
        <v>17354.46061</v>
      </c>
      <c r="C175" s="12">
        <v>646.89624566491</v>
      </c>
      <c r="D175" s="12">
        <f t="shared" si="1"/>
        <v>51.62952031</v>
      </c>
      <c r="E175" s="12">
        <f t="shared" si="2"/>
        <v>595.2667254</v>
      </c>
      <c r="F175" s="12">
        <f t="shared" si="3"/>
        <v>16759.19388</v>
      </c>
      <c r="G175" s="12">
        <f t="shared" si="4"/>
        <v>16759.19388</v>
      </c>
    </row>
    <row r="176">
      <c r="A176" s="12">
        <f t="shared" si="5"/>
        <v>166</v>
      </c>
      <c r="B176" s="12">
        <f t="shared" si="6"/>
        <v>16759.19388</v>
      </c>
      <c r="C176" s="12">
        <v>646.89624566491</v>
      </c>
      <c r="D176" s="12">
        <f t="shared" si="1"/>
        <v>49.85860181</v>
      </c>
      <c r="E176" s="12">
        <f t="shared" si="2"/>
        <v>597.0376439</v>
      </c>
      <c r="F176" s="12">
        <f t="shared" si="3"/>
        <v>16162.15624</v>
      </c>
      <c r="G176" s="12">
        <f t="shared" si="4"/>
        <v>16162.15624</v>
      </c>
    </row>
    <row r="177">
      <c r="A177" s="12">
        <f t="shared" si="5"/>
        <v>167</v>
      </c>
      <c r="B177" s="12">
        <f t="shared" si="6"/>
        <v>16162.15624</v>
      </c>
      <c r="C177" s="12">
        <v>646.89624566491</v>
      </c>
      <c r="D177" s="12">
        <f t="shared" si="1"/>
        <v>48.08241482</v>
      </c>
      <c r="E177" s="12">
        <f t="shared" si="2"/>
        <v>598.8138308</v>
      </c>
      <c r="F177" s="12">
        <f t="shared" si="3"/>
        <v>15563.34241</v>
      </c>
      <c r="G177" s="12">
        <f t="shared" si="4"/>
        <v>15563.34241</v>
      </c>
    </row>
    <row r="178">
      <c r="A178" s="12">
        <f t="shared" si="5"/>
        <v>168</v>
      </c>
      <c r="B178" s="12">
        <f t="shared" si="6"/>
        <v>15563.34241</v>
      </c>
      <c r="C178" s="12">
        <v>646.896245664911</v>
      </c>
      <c r="D178" s="12">
        <f t="shared" si="1"/>
        <v>46.30094367</v>
      </c>
      <c r="E178" s="12">
        <f t="shared" si="2"/>
        <v>600.595302</v>
      </c>
      <c r="F178" s="12">
        <f t="shared" si="3"/>
        <v>14962.74711</v>
      </c>
      <c r="G178" s="12">
        <f t="shared" si="4"/>
        <v>14962.74711</v>
      </c>
    </row>
    <row r="179">
      <c r="A179" s="12">
        <f t="shared" si="5"/>
        <v>169</v>
      </c>
      <c r="B179" s="12">
        <f t="shared" si="6"/>
        <v>14962.74711</v>
      </c>
      <c r="C179" s="12">
        <v>646.896245664911</v>
      </c>
      <c r="D179" s="12">
        <f t="shared" si="1"/>
        <v>44.51417265</v>
      </c>
      <c r="E179" s="12">
        <f t="shared" si="2"/>
        <v>602.382073</v>
      </c>
      <c r="F179" s="12">
        <f t="shared" si="3"/>
        <v>14360.36503</v>
      </c>
      <c r="G179" s="12">
        <f t="shared" si="4"/>
        <v>14360.36503</v>
      </c>
    </row>
    <row r="180">
      <c r="A180" s="12">
        <f t="shared" si="5"/>
        <v>170</v>
      </c>
      <c r="B180" s="12">
        <f t="shared" si="6"/>
        <v>14360.36503</v>
      </c>
      <c r="C180" s="12">
        <v>646.896245664908</v>
      </c>
      <c r="D180" s="12">
        <f t="shared" si="1"/>
        <v>42.72208598</v>
      </c>
      <c r="E180" s="12">
        <f t="shared" si="2"/>
        <v>604.1741597</v>
      </c>
      <c r="F180" s="12">
        <f t="shared" si="3"/>
        <v>13756.19088</v>
      </c>
      <c r="G180" s="12">
        <f t="shared" si="4"/>
        <v>13756.19088</v>
      </c>
    </row>
    <row r="181">
      <c r="A181" s="12">
        <f t="shared" si="5"/>
        <v>171</v>
      </c>
      <c r="B181" s="12">
        <f t="shared" si="6"/>
        <v>13756.19088</v>
      </c>
      <c r="C181" s="12">
        <v>646.896245664908</v>
      </c>
      <c r="D181" s="12">
        <f t="shared" si="1"/>
        <v>40.92466785</v>
      </c>
      <c r="E181" s="12">
        <f t="shared" si="2"/>
        <v>605.9715778</v>
      </c>
      <c r="F181" s="12">
        <f t="shared" si="3"/>
        <v>13150.2193</v>
      </c>
      <c r="G181" s="12">
        <f t="shared" si="4"/>
        <v>13150.2193</v>
      </c>
    </row>
    <row r="182">
      <c r="A182" s="12">
        <f t="shared" si="5"/>
        <v>172</v>
      </c>
      <c r="B182" s="12">
        <f t="shared" si="6"/>
        <v>13150.2193</v>
      </c>
      <c r="C182" s="12">
        <v>646.896245664908</v>
      </c>
      <c r="D182" s="12">
        <f t="shared" si="1"/>
        <v>39.12190241</v>
      </c>
      <c r="E182" s="12">
        <f t="shared" si="2"/>
        <v>607.7743433</v>
      </c>
      <c r="F182" s="12">
        <f t="shared" si="3"/>
        <v>12542.44495</v>
      </c>
      <c r="G182" s="12">
        <f t="shared" si="4"/>
        <v>12542.44495</v>
      </c>
    </row>
    <row r="183">
      <c r="A183" s="12">
        <f t="shared" si="5"/>
        <v>173</v>
      </c>
      <c r="B183" s="12">
        <f t="shared" si="6"/>
        <v>12542.44495</v>
      </c>
      <c r="C183" s="12">
        <v>646.896245664908</v>
      </c>
      <c r="D183" s="12">
        <f t="shared" si="1"/>
        <v>37.31377374</v>
      </c>
      <c r="E183" s="12">
        <f t="shared" si="2"/>
        <v>609.5824719</v>
      </c>
      <c r="F183" s="12">
        <f t="shared" si="3"/>
        <v>11932.86248</v>
      </c>
      <c r="G183" s="12">
        <f t="shared" si="4"/>
        <v>11932.86248</v>
      </c>
    </row>
    <row r="184">
      <c r="A184" s="12">
        <f t="shared" si="5"/>
        <v>174</v>
      </c>
      <c r="B184" s="12">
        <f t="shared" si="6"/>
        <v>11932.86248</v>
      </c>
      <c r="C184" s="12">
        <v>646.896245664908</v>
      </c>
      <c r="D184" s="12">
        <f t="shared" si="1"/>
        <v>35.50026588</v>
      </c>
      <c r="E184" s="12">
        <f t="shared" si="2"/>
        <v>611.3959798</v>
      </c>
      <c r="F184" s="12">
        <f t="shared" si="3"/>
        <v>11321.4665</v>
      </c>
      <c r="G184" s="12">
        <f t="shared" si="4"/>
        <v>11321.4665</v>
      </c>
    </row>
    <row r="185">
      <c r="A185" s="12">
        <f t="shared" si="5"/>
        <v>175</v>
      </c>
      <c r="B185" s="12">
        <f t="shared" si="6"/>
        <v>11321.4665</v>
      </c>
      <c r="C185" s="12">
        <v>646.896245664908</v>
      </c>
      <c r="D185" s="12">
        <f t="shared" si="1"/>
        <v>33.68136284</v>
      </c>
      <c r="E185" s="12">
        <f t="shared" si="2"/>
        <v>613.2148828</v>
      </c>
      <c r="F185" s="12">
        <f t="shared" si="3"/>
        <v>10708.25162</v>
      </c>
      <c r="G185" s="12">
        <f t="shared" si="4"/>
        <v>10708.25162</v>
      </c>
    </row>
    <row r="186">
      <c r="A186" s="12">
        <f t="shared" si="5"/>
        <v>176</v>
      </c>
      <c r="B186" s="12">
        <f t="shared" si="6"/>
        <v>10708.25162</v>
      </c>
      <c r="C186" s="12">
        <v>646.896245664908</v>
      </c>
      <c r="D186" s="12">
        <f t="shared" si="1"/>
        <v>31.85704857</v>
      </c>
      <c r="E186" s="12">
        <f t="shared" si="2"/>
        <v>615.0391971</v>
      </c>
      <c r="F186" s="12">
        <f t="shared" si="3"/>
        <v>10093.21242</v>
      </c>
      <c r="G186" s="12">
        <f t="shared" si="4"/>
        <v>10093.21242</v>
      </c>
    </row>
    <row r="187">
      <c r="A187" s="12">
        <f t="shared" si="5"/>
        <v>177</v>
      </c>
      <c r="B187" s="12">
        <f t="shared" si="6"/>
        <v>10093.21242</v>
      </c>
      <c r="C187" s="12">
        <v>646.896245664908</v>
      </c>
      <c r="D187" s="12">
        <f t="shared" si="1"/>
        <v>30.02730696</v>
      </c>
      <c r="E187" s="12">
        <f t="shared" si="2"/>
        <v>616.8689387</v>
      </c>
      <c r="F187" s="12">
        <f t="shared" si="3"/>
        <v>9476.343484</v>
      </c>
      <c r="G187" s="12">
        <f t="shared" si="4"/>
        <v>9476.343484</v>
      </c>
    </row>
    <row r="188">
      <c r="A188" s="12">
        <f t="shared" si="5"/>
        <v>178</v>
      </c>
      <c r="B188" s="12">
        <f t="shared" si="6"/>
        <v>9476.343484</v>
      </c>
      <c r="C188" s="12">
        <v>646.896245664908</v>
      </c>
      <c r="D188" s="12">
        <f t="shared" si="1"/>
        <v>28.19212186</v>
      </c>
      <c r="E188" s="12">
        <f t="shared" si="2"/>
        <v>618.7041238</v>
      </c>
      <c r="F188" s="12">
        <f t="shared" si="3"/>
        <v>8857.63936</v>
      </c>
      <c r="G188" s="12">
        <f t="shared" si="4"/>
        <v>8857.63936</v>
      </c>
    </row>
    <row r="189">
      <c r="A189" s="12">
        <f t="shared" si="5"/>
        <v>179</v>
      </c>
      <c r="B189" s="12">
        <f t="shared" si="6"/>
        <v>8857.63936</v>
      </c>
      <c r="C189" s="12">
        <v>646.896245664908</v>
      </c>
      <c r="D189" s="12">
        <f t="shared" si="1"/>
        <v>26.3514771</v>
      </c>
      <c r="E189" s="12">
        <f t="shared" si="2"/>
        <v>620.5447686</v>
      </c>
      <c r="F189" s="12">
        <f t="shared" si="3"/>
        <v>8237.094591</v>
      </c>
      <c r="G189" s="12">
        <f t="shared" si="4"/>
        <v>8237.094591</v>
      </c>
    </row>
    <row r="190">
      <c r="A190" s="12">
        <f t="shared" si="5"/>
        <v>180</v>
      </c>
      <c r="B190" s="12">
        <f t="shared" si="6"/>
        <v>8237.094591</v>
      </c>
      <c r="C190" s="12">
        <v>646.896245664908</v>
      </c>
      <c r="D190" s="12">
        <f t="shared" si="1"/>
        <v>24.50535641</v>
      </c>
      <c r="E190" s="12">
        <f t="shared" si="2"/>
        <v>622.3908893</v>
      </c>
      <c r="F190" s="12">
        <f t="shared" si="3"/>
        <v>7614.703702</v>
      </c>
      <c r="G190" s="12">
        <f t="shared" si="4"/>
        <v>7614.703702</v>
      </c>
    </row>
    <row r="191">
      <c r="A191" s="12">
        <f t="shared" si="5"/>
        <v>181</v>
      </c>
      <c r="B191" s="12">
        <f t="shared" si="6"/>
        <v>7614.703702</v>
      </c>
      <c r="C191" s="12">
        <v>646.896245664908</v>
      </c>
      <c r="D191" s="12">
        <f t="shared" si="1"/>
        <v>22.65374351</v>
      </c>
      <c r="E191" s="12">
        <f t="shared" si="2"/>
        <v>624.2425022</v>
      </c>
      <c r="F191" s="12">
        <f t="shared" si="3"/>
        <v>6990.4612</v>
      </c>
      <c r="G191" s="12">
        <f t="shared" si="4"/>
        <v>6990.4612</v>
      </c>
    </row>
    <row r="192">
      <c r="A192" s="12">
        <f t="shared" si="5"/>
        <v>182</v>
      </c>
      <c r="B192" s="12">
        <f t="shared" si="6"/>
        <v>6990.4612</v>
      </c>
      <c r="C192" s="12">
        <v>646.896245664908</v>
      </c>
      <c r="D192" s="12">
        <f t="shared" si="1"/>
        <v>20.79662207</v>
      </c>
      <c r="E192" s="12">
        <f t="shared" si="2"/>
        <v>626.0996236</v>
      </c>
      <c r="F192" s="12">
        <f t="shared" si="3"/>
        <v>6364.361576</v>
      </c>
      <c r="G192" s="12">
        <f t="shared" si="4"/>
        <v>6364.361576</v>
      </c>
    </row>
    <row r="193">
      <c r="A193" s="12">
        <f t="shared" si="5"/>
        <v>183</v>
      </c>
      <c r="B193" s="12">
        <f t="shared" si="6"/>
        <v>6364.361576</v>
      </c>
      <c r="C193" s="12">
        <v>646.896245664908</v>
      </c>
      <c r="D193" s="12">
        <f t="shared" si="1"/>
        <v>18.93397569</v>
      </c>
      <c r="E193" s="12">
        <f t="shared" si="2"/>
        <v>627.96227</v>
      </c>
      <c r="F193" s="12">
        <f t="shared" si="3"/>
        <v>5736.399306</v>
      </c>
      <c r="G193" s="12">
        <f t="shared" si="4"/>
        <v>5736.399306</v>
      </c>
    </row>
    <row r="194">
      <c r="A194" s="12">
        <f t="shared" si="5"/>
        <v>184</v>
      </c>
      <c r="B194" s="12">
        <f t="shared" si="6"/>
        <v>5736.399306</v>
      </c>
      <c r="C194" s="12">
        <v>646.896245664908</v>
      </c>
      <c r="D194" s="12">
        <f t="shared" si="1"/>
        <v>17.06578794</v>
      </c>
      <c r="E194" s="12">
        <f t="shared" si="2"/>
        <v>629.8304577</v>
      </c>
      <c r="F194" s="12">
        <f t="shared" si="3"/>
        <v>5106.568849</v>
      </c>
      <c r="G194" s="12">
        <f t="shared" si="4"/>
        <v>5106.568849</v>
      </c>
    </row>
    <row r="195">
      <c r="A195" s="12">
        <f t="shared" si="5"/>
        <v>185</v>
      </c>
      <c r="B195" s="12">
        <f t="shared" si="6"/>
        <v>5106.568849</v>
      </c>
      <c r="C195" s="12">
        <v>646.896245664908</v>
      </c>
      <c r="D195" s="12">
        <f t="shared" si="1"/>
        <v>15.19204232</v>
      </c>
      <c r="E195" s="12">
        <f t="shared" si="2"/>
        <v>631.7042033</v>
      </c>
      <c r="F195" s="12">
        <f t="shared" si="3"/>
        <v>4474.864645</v>
      </c>
      <c r="G195" s="12">
        <f t="shared" si="4"/>
        <v>4474.864645</v>
      </c>
    </row>
    <row r="196">
      <c r="A196" s="12">
        <f t="shared" si="5"/>
        <v>186</v>
      </c>
      <c r="B196" s="12">
        <f t="shared" si="6"/>
        <v>4474.864645</v>
      </c>
      <c r="C196" s="12">
        <v>646.896245664908</v>
      </c>
      <c r="D196" s="12">
        <f t="shared" si="1"/>
        <v>13.31272232</v>
      </c>
      <c r="E196" s="12">
        <f t="shared" si="2"/>
        <v>633.5835233</v>
      </c>
      <c r="F196" s="12">
        <f t="shared" si="3"/>
        <v>3841.281122</v>
      </c>
      <c r="G196" s="12">
        <f t="shared" si="4"/>
        <v>3841.281122</v>
      </c>
    </row>
    <row r="197">
      <c r="A197" s="12">
        <f t="shared" si="5"/>
        <v>187</v>
      </c>
      <c r="B197" s="12">
        <f t="shared" si="6"/>
        <v>3841.281122</v>
      </c>
      <c r="C197" s="12">
        <v>646.896245664908</v>
      </c>
      <c r="D197" s="12">
        <f t="shared" si="1"/>
        <v>11.42781134</v>
      </c>
      <c r="E197" s="12">
        <f t="shared" si="2"/>
        <v>635.4684343</v>
      </c>
      <c r="F197" s="12">
        <f t="shared" si="3"/>
        <v>3205.812688</v>
      </c>
      <c r="G197" s="12">
        <f t="shared" si="4"/>
        <v>3205.812688</v>
      </c>
    </row>
    <row r="198">
      <c r="A198" s="12">
        <f t="shared" si="5"/>
        <v>188</v>
      </c>
      <c r="B198" s="12">
        <f t="shared" si="6"/>
        <v>3205.812688</v>
      </c>
      <c r="C198" s="12">
        <v>646.896245664908</v>
      </c>
      <c r="D198" s="12">
        <f t="shared" si="1"/>
        <v>9.537292746</v>
      </c>
      <c r="E198" s="12">
        <f t="shared" si="2"/>
        <v>637.3589529</v>
      </c>
      <c r="F198" s="12">
        <f t="shared" si="3"/>
        <v>2568.453735</v>
      </c>
      <c r="G198" s="12">
        <f t="shared" si="4"/>
        <v>2568.453735</v>
      </c>
    </row>
    <row r="199">
      <c r="A199" s="12">
        <f t="shared" si="5"/>
        <v>189</v>
      </c>
      <c r="B199" s="12">
        <f t="shared" si="6"/>
        <v>2568.453735</v>
      </c>
      <c r="C199" s="12">
        <v>646.896245664908</v>
      </c>
      <c r="D199" s="12">
        <f t="shared" si="1"/>
        <v>7.641149861</v>
      </c>
      <c r="E199" s="12">
        <f t="shared" si="2"/>
        <v>639.2550958</v>
      </c>
      <c r="F199" s="12">
        <f t="shared" si="3"/>
        <v>1929.198639</v>
      </c>
      <c r="G199" s="12">
        <f t="shared" si="4"/>
        <v>1929.198639</v>
      </c>
    </row>
    <row r="200">
      <c r="A200" s="12">
        <f t="shared" si="5"/>
        <v>190</v>
      </c>
      <c r="B200" s="12">
        <f t="shared" si="6"/>
        <v>1929.198639</v>
      </c>
      <c r="C200" s="12">
        <v>646.896245664908</v>
      </c>
      <c r="D200" s="12">
        <f t="shared" si="1"/>
        <v>5.739365951</v>
      </c>
      <c r="E200" s="12">
        <f t="shared" si="2"/>
        <v>641.1568797</v>
      </c>
      <c r="F200" s="12">
        <f t="shared" si="3"/>
        <v>1288.041759</v>
      </c>
      <c r="G200" s="12">
        <f t="shared" si="4"/>
        <v>1288.041759</v>
      </c>
    </row>
    <row r="201">
      <c r="A201" s="12">
        <f t="shared" si="5"/>
        <v>191</v>
      </c>
      <c r="B201" s="12">
        <f t="shared" si="6"/>
        <v>1288.041759</v>
      </c>
      <c r="C201" s="12">
        <v>646.896245664908</v>
      </c>
      <c r="D201" s="12">
        <f t="shared" si="1"/>
        <v>3.831924234</v>
      </c>
      <c r="E201" s="12">
        <f t="shared" si="2"/>
        <v>643.0643214</v>
      </c>
      <c r="F201" s="12">
        <f t="shared" si="3"/>
        <v>644.9774378</v>
      </c>
      <c r="G201" s="12">
        <f t="shared" si="4"/>
        <v>644.9774378</v>
      </c>
    </row>
    <row r="202">
      <c r="A202" s="31">
        <f t="shared" si="5"/>
        <v>192</v>
      </c>
      <c r="B202" s="31">
        <f t="shared" si="6"/>
        <v>644.9774378</v>
      </c>
      <c r="C202" s="31">
        <v>646.896245664908</v>
      </c>
      <c r="D202" s="31">
        <f t="shared" si="1"/>
        <v>1.918807877</v>
      </c>
      <c r="E202" s="31">
        <f t="shared" si="2"/>
        <v>644.9774378</v>
      </c>
      <c r="F202" s="31">
        <f t="shared" si="3"/>
        <v>-0.000000002085243977</v>
      </c>
      <c r="G202" s="31">
        <f t="shared" si="4"/>
        <v>-0.000000002085243977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1" max="21" width="14.13"/>
  </cols>
  <sheetData>
    <row r="1">
      <c r="A1" s="4" t="s">
        <v>13</v>
      </c>
      <c r="B1" s="4" t="s">
        <v>55</v>
      </c>
      <c r="C1" s="39" t="s">
        <v>56</v>
      </c>
      <c r="D1" s="4" t="s">
        <v>16</v>
      </c>
      <c r="E1" s="27">
        <f> 358753.8591 * 0.35</f>
        <v>125563.8507</v>
      </c>
      <c r="M1" s="39" t="s">
        <v>57</v>
      </c>
      <c r="N1" s="4" t="s">
        <v>16</v>
      </c>
      <c r="O1" s="4">
        <f>669816.112664521 * 0.1</f>
        <v>66981.61127</v>
      </c>
    </row>
    <row r="2">
      <c r="A2" s="33">
        <v>37438.0</v>
      </c>
      <c r="B2" s="4">
        <v>1.68</v>
      </c>
      <c r="D2" s="4" t="s">
        <v>21</v>
      </c>
      <c r="E2" s="4">
        <v>6.49</v>
      </c>
      <c r="N2" s="4" t="s">
        <v>21</v>
      </c>
      <c r="O2" s="4">
        <v>6.7</v>
      </c>
    </row>
    <row r="3">
      <c r="A3" s="33">
        <v>37469.0</v>
      </c>
      <c r="B3" s="4">
        <v>1.62</v>
      </c>
      <c r="D3" s="4" t="s">
        <v>24</v>
      </c>
      <c r="E3" s="34">
        <f>E2/12</f>
        <v>0.5408333333</v>
      </c>
      <c r="N3" s="4" t="s">
        <v>24</v>
      </c>
      <c r="O3" s="12">
        <f>6.7/12</f>
        <v>0.5583333333</v>
      </c>
    </row>
    <row r="4">
      <c r="A4" s="33">
        <v>37500.0</v>
      </c>
      <c r="B4" s="4">
        <v>1.63</v>
      </c>
      <c r="D4" s="4" t="s">
        <v>26</v>
      </c>
      <c r="E4" s="4">
        <v>30.0</v>
      </c>
      <c r="N4" s="4" t="s">
        <v>26</v>
      </c>
      <c r="O4" s="4">
        <v>9.0</v>
      </c>
    </row>
    <row r="5">
      <c r="A5" s="33">
        <v>37530.0</v>
      </c>
      <c r="B5" s="4">
        <v>1.58</v>
      </c>
      <c r="D5" s="4" t="s">
        <v>28</v>
      </c>
      <c r="E5" s="12">
        <f>E4*12</f>
        <v>360</v>
      </c>
      <c r="N5" s="4" t="s">
        <v>28</v>
      </c>
      <c r="O5" s="4">
        <v>108.0</v>
      </c>
    </row>
    <row r="6">
      <c r="A6" s="33">
        <v>37561.0</v>
      </c>
      <c r="B6" s="4">
        <v>1.23</v>
      </c>
      <c r="D6" s="4" t="s">
        <v>29</v>
      </c>
      <c r="E6" s="12">
        <f>(1/0.0054) * (1 - (1/((1 + 0.0054)^360)))</f>
        <v>158.5405904</v>
      </c>
      <c r="N6" s="4" t="s">
        <v>29</v>
      </c>
      <c r="O6" s="12">
        <f>(1 / 0.005583333333) * (1 - (1 / (1 + 0.00558333333)^108))</f>
        <v>80.93980072</v>
      </c>
    </row>
    <row r="7">
      <c r="A7" s="33">
        <v>37591.0</v>
      </c>
      <c r="B7" s="4">
        <v>1.19</v>
      </c>
      <c r="D7" s="4" t="s">
        <v>31</v>
      </c>
      <c r="E7" s="12">
        <f>E1/E6</f>
        <v>791.998127</v>
      </c>
      <c r="N7" s="4" t="s">
        <v>58</v>
      </c>
      <c r="O7" s="12">
        <f>O1/O6</f>
        <v>827.5485073</v>
      </c>
    </row>
    <row r="8">
      <c r="A8" s="33">
        <v>37622.0</v>
      </c>
      <c r="B8" s="4">
        <v>1.17</v>
      </c>
    </row>
    <row r="9">
      <c r="A9" s="33">
        <v>37653.0</v>
      </c>
      <c r="B9" s="4">
        <v>1.17</v>
      </c>
      <c r="D9" s="4" t="s">
        <v>36</v>
      </c>
      <c r="L9" s="4" t="s">
        <v>59</v>
      </c>
      <c r="N9" s="4" t="s">
        <v>36</v>
      </c>
    </row>
    <row r="10">
      <c r="A10" s="33">
        <v>37681.0</v>
      </c>
      <c r="B10" s="4">
        <v>1.13</v>
      </c>
      <c r="D10" s="4" t="s">
        <v>40</v>
      </c>
      <c r="E10" s="4" t="s">
        <v>60</v>
      </c>
      <c r="F10" s="4" t="s">
        <v>41</v>
      </c>
      <c r="G10" s="4" t="s">
        <v>61</v>
      </c>
      <c r="H10" s="4" t="s">
        <v>42</v>
      </c>
      <c r="I10" s="4" t="s">
        <v>43</v>
      </c>
      <c r="J10" s="4" t="s">
        <v>44</v>
      </c>
      <c r="K10" s="4" t="s">
        <v>10</v>
      </c>
      <c r="L10" s="12">
        <f>H11/E11 * (1 - (1 / (1 + E11)^168))</f>
        <v>125563.8507</v>
      </c>
      <c r="N10" s="4" t="s">
        <v>40</v>
      </c>
      <c r="O10" s="4" t="s">
        <v>60</v>
      </c>
      <c r="P10" s="4" t="s">
        <v>62</v>
      </c>
      <c r="Q10" s="4" t="s">
        <v>29</v>
      </c>
      <c r="R10" s="4" t="s">
        <v>42</v>
      </c>
      <c r="S10" s="4" t="s">
        <v>43</v>
      </c>
      <c r="T10" s="4" t="s">
        <v>44</v>
      </c>
      <c r="U10" s="4" t="s">
        <v>63</v>
      </c>
      <c r="V10" s="4" t="s">
        <v>64</v>
      </c>
      <c r="W10" s="4" t="s">
        <v>65</v>
      </c>
    </row>
    <row r="11">
      <c r="A11" s="33">
        <v>37712.0</v>
      </c>
      <c r="B11" s="4">
        <v>1.13</v>
      </c>
      <c r="D11" s="4">
        <v>1.0</v>
      </c>
      <c r="E11" s="12">
        <f t="shared" ref="E11:E178" si="1">(B2 + 3.5) * 0.01</f>
        <v>0.0518</v>
      </c>
      <c r="F11" s="4">
        <f> 358753.8591 * 0.35</f>
        <v>125563.8507</v>
      </c>
      <c r="G11" s="12">
        <f t="shared" ref="G11:G178" si="2">(1 / E11) * (1 - (1 / (1 + E11)^168))</f>
        <v>19.30102999</v>
      </c>
      <c r="H11" s="12">
        <f t="shared" ref="H11:H178" si="3">F11/G11</f>
        <v>6505.551815</v>
      </c>
      <c r="I11" s="12">
        <f t="shared" ref="I11:I178" si="4">F11 * E11</f>
        <v>6504.207465</v>
      </c>
      <c r="J11" s="12">
        <f t="shared" ref="J11:J178" si="5">H11 - I11</f>
        <v>1.344349444</v>
      </c>
      <c r="K11" s="12">
        <f t="shared" ref="K11:K178" si="6">((1 + E11) * F11) - H11</f>
        <v>125562.5063</v>
      </c>
      <c r="N11" s="4">
        <v>1.0</v>
      </c>
      <c r="O11" s="12">
        <f t="shared" ref="O11:O22" si="7">($B2 + 2) * 0.01</f>
        <v>0.0368</v>
      </c>
      <c r="P11" s="4">
        <f>669816.112664521 * 0.1</f>
        <v>66981.61127</v>
      </c>
      <c r="Q11" s="12">
        <f t="shared" ref="Q11:Q22" si="8">(1 / O11) * (1 - (1 / (1 + O11)^120))</f>
        <v>26.81848347</v>
      </c>
      <c r="R11" s="4">
        <v>0.0</v>
      </c>
      <c r="S11" s="12">
        <f t="shared" ref="S11:S130" si="9">P11 * O11</f>
        <v>2464.923295</v>
      </c>
      <c r="T11" s="12">
        <f t="shared" ref="T11:T130" si="10">R11 - S11</f>
        <v>-2464.923295</v>
      </c>
      <c r="U11" s="12">
        <f t="shared" ref="U11:U130" si="11">((1 + O11) * P11) + S11</f>
        <v>71911.45786</v>
      </c>
      <c r="V11" s="12">
        <v>668717.2747129053</v>
      </c>
      <c r="W11" s="18">
        <v>38930.0</v>
      </c>
    </row>
    <row r="12">
      <c r="A12" s="33">
        <v>37742.0</v>
      </c>
      <c r="B12" s="4">
        <v>1.07</v>
      </c>
      <c r="D12" s="4">
        <v>2.0</v>
      </c>
      <c r="E12" s="12">
        <f t="shared" si="1"/>
        <v>0.0512</v>
      </c>
      <c r="F12" s="12">
        <f t="shared" ref="F12:F178" si="12">K11</f>
        <v>125562.5063</v>
      </c>
      <c r="G12" s="12">
        <f t="shared" si="2"/>
        <v>19.52680787</v>
      </c>
      <c r="H12" s="12">
        <f t="shared" si="3"/>
        <v>6430.262803</v>
      </c>
      <c r="I12" s="12">
        <f t="shared" si="4"/>
        <v>6428.800324</v>
      </c>
      <c r="J12" s="12">
        <f t="shared" si="5"/>
        <v>1.462478703</v>
      </c>
      <c r="K12" s="12">
        <f t="shared" si="6"/>
        <v>125561.0439</v>
      </c>
      <c r="N12" s="4">
        <v>2.0</v>
      </c>
      <c r="O12" s="12">
        <f t="shared" si="7"/>
        <v>0.0362</v>
      </c>
      <c r="P12" s="12">
        <f t="shared" ref="P12:P130" si="13">U11</f>
        <v>71911.45786</v>
      </c>
      <c r="Q12" s="12">
        <f t="shared" si="8"/>
        <v>27.23699746</v>
      </c>
      <c r="R12" s="4">
        <v>0.0</v>
      </c>
      <c r="S12" s="12">
        <f t="shared" si="9"/>
        <v>2603.194774</v>
      </c>
      <c r="T12" s="12">
        <f t="shared" si="10"/>
        <v>-2603.194774</v>
      </c>
      <c r="U12" s="12">
        <f t="shared" si="11"/>
        <v>77117.8474</v>
      </c>
      <c r="V12" s="12">
        <v>663383.7482486999</v>
      </c>
      <c r="W12" s="18">
        <v>38961.0</v>
      </c>
    </row>
    <row r="13">
      <c r="A13" s="33">
        <v>37773.0</v>
      </c>
      <c r="B13" s="4">
        <v>0.92</v>
      </c>
      <c r="D13" s="4">
        <v>3.0</v>
      </c>
      <c r="E13" s="12">
        <f t="shared" si="1"/>
        <v>0.0513</v>
      </c>
      <c r="F13" s="12">
        <f t="shared" si="12"/>
        <v>125561.0439</v>
      </c>
      <c r="G13" s="12">
        <f t="shared" si="2"/>
        <v>19.48881421</v>
      </c>
      <c r="H13" s="12">
        <f t="shared" si="3"/>
        <v>6442.723632</v>
      </c>
      <c r="I13" s="12">
        <f t="shared" si="4"/>
        <v>6441.28155</v>
      </c>
      <c r="J13" s="12">
        <f t="shared" si="5"/>
        <v>1.44208175</v>
      </c>
      <c r="K13" s="12">
        <f t="shared" si="6"/>
        <v>125559.6018</v>
      </c>
      <c r="N13" s="4">
        <v>3.0</v>
      </c>
      <c r="O13" s="12">
        <f t="shared" si="7"/>
        <v>0.0363</v>
      </c>
      <c r="P13" s="12">
        <f t="shared" si="13"/>
        <v>77117.8474</v>
      </c>
      <c r="Q13" s="12">
        <f t="shared" si="8"/>
        <v>27.16641141</v>
      </c>
      <c r="R13" s="4">
        <v>0.0</v>
      </c>
      <c r="S13" s="12">
        <f t="shared" si="9"/>
        <v>2799.377861</v>
      </c>
      <c r="T13" s="12">
        <f t="shared" si="10"/>
        <v>-2799.377861</v>
      </c>
      <c r="U13" s="12">
        <f t="shared" si="11"/>
        <v>82716.60313</v>
      </c>
      <c r="V13" s="12">
        <v>661318.7211926109</v>
      </c>
      <c r="W13" s="18">
        <v>38991.0</v>
      </c>
    </row>
    <row r="14">
      <c r="A14" s="33">
        <v>37803.0</v>
      </c>
      <c r="B14" s="4">
        <v>0.9</v>
      </c>
      <c r="D14" s="4">
        <v>4.0</v>
      </c>
      <c r="E14" s="12">
        <f t="shared" si="1"/>
        <v>0.0508</v>
      </c>
      <c r="F14" s="12">
        <f t="shared" si="12"/>
        <v>125559.6018</v>
      </c>
      <c r="G14" s="12">
        <f t="shared" si="2"/>
        <v>19.68026665</v>
      </c>
      <c r="H14" s="12">
        <f t="shared" si="3"/>
        <v>6379.97462</v>
      </c>
      <c r="I14" s="12">
        <f t="shared" si="4"/>
        <v>6378.42777</v>
      </c>
      <c r="J14" s="12">
        <f t="shared" si="5"/>
        <v>1.546849923</v>
      </c>
      <c r="K14" s="12">
        <f t="shared" si="6"/>
        <v>125558.0549</v>
      </c>
      <c r="N14" s="4">
        <v>4.0</v>
      </c>
      <c r="O14" s="12">
        <f t="shared" si="7"/>
        <v>0.0358</v>
      </c>
      <c r="P14" s="12">
        <f t="shared" si="13"/>
        <v>82716.60313</v>
      </c>
      <c r="Q14" s="12">
        <f t="shared" si="8"/>
        <v>27.52274907</v>
      </c>
      <c r="R14" s="4">
        <v>0.0</v>
      </c>
      <c r="S14" s="12">
        <f t="shared" si="9"/>
        <v>2961.254392</v>
      </c>
      <c r="T14" s="12">
        <f t="shared" si="10"/>
        <v>-2961.254392</v>
      </c>
      <c r="U14" s="12">
        <f t="shared" si="11"/>
        <v>88639.11191</v>
      </c>
      <c r="V14" s="12">
        <v>657306.7342754914</v>
      </c>
      <c r="W14" s="18">
        <v>39022.0</v>
      </c>
    </row>
    <row r="15">
      <c r="A15" s="33">
        <v>37834.0</v>
      </c>
      <c r="B15" s="4">
        <v>0.95</v>
      </c>
      <c r="D15" s="4">
        <v>5.0</v>
      </c>
      <c r="E15" s="12">
        <f t="shared" si="1"/>
        <v>0.0473</v>
      </c>
      <c r="F15" s="12">
        <f t="shared" si="12"/>
        <v>125558.0549</v>
      </c>
      <c r="G15" s="12">
        <f t="shared" si="2"/>
        <v>21.13267076</v>
      </c>
      <c r="H15" s="12">
        <f t="shared" si="3"/>
        <v>5941.419158</v>
      </c>
      <c r="I15" s="12">
        <f t="shared" si="4"/>
        <v>5938.895998</v>
      </c>
      <c r="J15" s="12">
        <f t="shared" si="5"/>
        <v>2.523160043</v>
      </c>
      <c r="K15" s="12">
        <f t="shared" si="6"/>
        <v>125555.5318</v>
      </c>
      <c r="N15" s="4">
        <v>5.0</v>
      </c>
      <c r="O15" s="12">
        <f t="shared" si="7"/>
        <v>0.0323</v>
      </c>
      <c r="P15" s="12">
        <f t="shared" si="13"/>
        <v>88639.11191</v>
      </c>
      <c r="Q15" s="12">
        <f t="shared" si="8"/>
        <v>30.27727819</v>
      </c>
      <c r="R15" s="4">
        <v>0.0</v>
      </c>
      <c r="S15" s="12">
        <f t="shared" si="9"/>
        <v>2863.043315</v>
      </c>
      <c r="T15" s="12">
        <f t="shared" si="10"/>
        <v>-2863.043315</v>
      </c>
      <c r="U15" s="12">
        <f t="shared" si="11"/>
        <v>94365.19854</v>
      </c>
      <c r="V15" s="12">
        <v>652493.9937248195</v>
      </c>
      <c r="W15" s="18">
        <v>39052.0</v>
      </c>
    </row>
    <row r="16">
      <c r="A16" s="33">
        <v>37865.0</v>
      </c>
      <c r="B16" s="4">
        <v>0.94</v>
      </c>
      <c r="D16" s="4">
        <v>6.0</v>
      </c>
      <c r="E16" s="12">
        <f t="shared" si="1"/>
        <v>0.0469</v>
      </c>
      <c r="F16" s="12">
        <f t="shared" si="12"/>
        <v>125555.5318</v>
      </c>
      <c r="G16" s="12">
        <f t="shared" si="2"/>
        <v>21.31230659</v>
      </c>
      <c r="H16" s="12">
        <f t="shared" si="3"/>
        <v>5891.222108</v>
      </c>
      <c r="I16" s="12">
        <f t="shared" si="4"/>
        <v>5888.55444</v>
      </c>
      <c r="J16" s="12">
        <f t="shared" si="5"/>
        <v>2.667668308</v>
      </c>
      <c r="K16" s="12">
        <f t="shared" si="6"/>
        <v>125552.8641</v>
      </c>
      <c r="N16" s="4">
        <v>6.0</v>
      </c>
      <c r="O16" s="12">
        <f t="shared" si="7"/>
        <v>0.0319</v>
      </c>
      <c r="P16" s="12">
        <f t="shared" si="13"/>
        <v>94365.19854</v>
      </c>
      <c r="Q16" s="12">
        <f t="shared" si="8"/>
        <v>30.62403364</v>
      </c>
      <c r="R16" s="4">
        <v>0.0</v>
      </c>
      <c r="S16" s="12">
        <f t="shared" si="9"/>
        <v>3010.249833</v>
      </c>
      <c r="T16" s="12">
        <f t="shared" si="10"/>
        <v>-3010.249833</v>
      </c>
      <c r="U16" s="12">
        <f t="shared" si="11"/>
        <v>100385.6982</v>
      </c>
      <c r="V16" s="12">
        <v>648668.5635807306</v>
      </c>
      <c r="W16" s="18">
        <v>39083.0</v>
      </c>
    </row>
    <row r="17">
      <c r="A17" s="33">
        <v>37895.0</v>
      </c>
      <c r="B17" s="4">
        <v>0.92</v>
      </c>
      <c r="D17" s="4">
        <v>7.0</v>
      </c>
      <c r="E17" s="12">
        <f t="shared" si="1"/>
        <v>0.0467</v>
      </c>
      <c r="F17" s="12">
        <f t="shared" si="12"/>
        <v>125552.8641</v>
      </c>
      <c r="G17" s="12">
        <f t="shared" si="2"/>
        <v>21.40326357</v>
      </c>
      <c r="H17" s="12">
        <f t="shared" si="3"/>
        <v>5866.061672</v>
      </c>
      <c r="I17" s="12">
        <f t="shared" si="4"/>
        <v>5863.318753</v>
      </c>
      <c r="J17" s="12">
        <f t="shared" si="5"/>
        <v>2.742918884</v>
      </c>
      <c r="K17" s="12">
        <f t="shared" si="6"/>
        <v>125550.1212</v>
      </c>
      <c r="N17" s="4">
        <v>7.0</v>
      </c>
      <c r="O17" s="12">
        <f t="shared" si="7"/>
        <v>0.0317</v>
      </c>
      <c r="P17" s="12">
        <f t="shared" si="13"/>
        <v>100385.6982</v>
      </c>
      <c r="Q17" s="12">
        <f t="shared" si="8"/>
        <v>30.80010154</v>
      </c>
      <c r="R17" s="4">
        <v>0.0</v>
      </c>
      <c r="S17" s="12">
        <f t="shared" si="9"/>
        <v>3182.226633</v>
      </c>
      <c r="T17" s="12">
        <f t="shared" si="10"/>
        <v>-3182.226633</v>
      </c>
      <c r="U17" s="12">
        <f t="shared" si="11"/>
        <v>106750.1515</v>
      </c>
      <c r="V17" s="12">
        <v>642382.4575539976</v>
      </c>
      <c r="W17" s="18">
        <v>39114.0</v>
      </c>
    </row>
    <row r="18">
      <c r="A18" s="33">
        <v>37926.0</v>
      </c>
      <c r="B18" s="4">
        <v>0.93</v>
      </c>
      <c r="D18" s="4">
        <v>8.0</v>
      </c>
      <c r="E18" s="12">
        <f t="shared" si="1"/>
        <v>0.0467</v>
      </c>
      <c r="F18" s="12">
        <f t="shared" si="12"/>
        <v>125550.1212</v>
      </c>
      <c r="G18" s="12">
        <f t="shared" si="2"/>
        <v>21.40326357</v>
      </c>
      <c r="H18" s="12">
        <f t="shared" si="3"/>
        <v>5865.933518</v>
      </c>
      <c r="I18" s="12">
        <f t="shared" si="4"/>
        <v>5863.190659</v>
      </c>
      <c r="J18" s="12">
        <f t="shared" si="5"/>
        <v>2.74285896</v>
      </c>
      <c r="K18" s="12">
        <f t="shared" si="6"/>
        <v>125547.3783</v>
      </c>
      <c r="N18" s="4">
        <v>8.0</v>
      </c>
      <c r="O18" s="12">
        <f t="shared" si="7"/>
        <v>0.0317</v>
      </c>
      <c r="P18" s="12">
        <f t="shared" si="13"/>
        <v>106750.1515</v>
      </c>
      <c r="Q18" s="12">
        <f t="shared" si="8"/>
        <v>30.80010154</v>
      </c>
      <c r="R18" s="4">
        <v>0.0</v>
      </c>
      <c r="S18" s="12">
        <f t="shared" si="9"/>
        <v>3383.979802</v>
      </c>
      <c r="T18" s="12">
        <f t="shared" si="10"/>
        <v>-3383.979802</v>
      </c>
      <c r="U18" s="12">
        <f t="shared" si="11"/>
        <v>113518.1111</v>
      </c>
      <c r="V18" s="12">
        <v>638837.201335109</v>
      </c>
      <c r="W18" s="18">
        <v>39142.0</v>
      </c>
    </row>
    <row r="19">
      <c r="A19" s="33">
        <v>37956.0</v>
      </c>
      <c r="B19" s="4">
        <v>0.9</v>
      </c>
      <c r="D19" s="4">
        <v>9.0</v>
      </c>
      <c r="E19" s="12">
        <f t="shared" si="1"/>
        <v>0.0463</v>
      </c>
      <c r="F19" s="12">
        <f t="shared" si="12"/>
        <v>125547.3783</v>
      </c>
      <c r="G19" s="12">
        <f t="shared" si="2"/>
        <v>21.58750319</v>
      </c>
      <c r="H19" s="12">
        <f t="shared" si="3"/>
        <v>5815.743358</v>
      </c>
      <c r="I19" s="12">
        <f t="shared" si="4"/>
        <v>5812.843616</v>
      </c>
      <c r="J19" s="12">
        <f t="shared" si="5"/>
        <v>2.899742139</v>
      </c>
      <c r="K19" s="12">
        <f t="shared" si="6"/>
        <v>125544.4786</v>
      </c>
      <c r="N19" s="4">
        <v>9.0</v>
      </c>
      <c r="O19" s="12">
        <f t="shared" si="7"/>
        <v>0.0313</v>
      </c>
      <c r="P19" s="12">
        <f t="shared" si="13"/>
        <v>113518.1111</v>
      </c>
      <c r="Q19" s="12">
        <f t="shared" si="8"/>
        <v>31.15774144</v>
      </c>
      <c r="R19" s="4">
        <v>0.0</v>
      </c>
      <c r="S19" s="12">
        <f t="shared" si="9"/>
        <v>3553.116877</v>
      </c>
      <c r="T19" s="12">
        <f t="shared" si="10"/>
        <v>-3553.116877</v>
      </c>
      <c r="U19" s="12">
        <f t="shared" si="11"/>
        <v>120624.3448</v>
      </c>
      <c r="V19" s="12">
        <v>633464.4369707494</v>
      </c>
      <c r="W19" s="18">
        <v>39173.0</v>
      </c>
    </row>
    <row r="20">
      <c r="A20" s="33">
        <v>37987.0</v>
      </c>
      <c r="B20" s="4">
        <v>0.88</v>
      </c>
      <c r="D20" s="4">
        <v>10.0</v>
      </c>
      <c r="E20" s="12">
        <f t="shared" si="1"/>
        <v>0.0463</v>
      </c>
      <c r="F20" s="12">
        <f t="shared" si="12"/>
        <v>125544.4786</v>
      </c>
      <c r="G20" s="12">
        <f t="shared" si="2"/>
        <v>21.58750319</v>
      </c>
      <c r="H20" s="12">
        <f t="shared" si="3"/>
        <v>5815.609033</v>
      </c>
      <c r="I20" s="12">
        <f t="shared" si="4"/>
        <v>5812.709358</v>
      </c>
      <c r="J20" s="12">
        <f t="shared" si="5"/>
        <v>2.899675164</v>
      </c>
      <c r="K20" s="12">
        <f t="shared" si="6"/>
        <v>125541.5789</v>
      </c>
      <c r="N20" s="4">
        <v>10.0</v>
      </c>
      <c r="O20" s="12">
        <f t="shared" si="7"/>
        <v>0.0313</v>
      </c>
      <c r="P20" s="12">
        <f t="shared" si="13"/>
        <v>120624.3448</v>
      </c>
      <c r="Q20" s="12">
        <f t="shared" si="8"/>
        <v>31.15774144</v>
      </c>
      <c r="R20" s="4">
        <v>0.0</v>
      </c>
      <c r="S20" s="12">
        <f t="shared" si="9"/>
        <v>3775.541993</v>
      </c>
      <c r="T20" s="12">
        <f t="shared" si="10"/>
        <v>-3775.541993</v>
      </c>
      <c r="U20" s="12">
        <f t="shared" si="11"/>
        <v>128175.4288</v>
      </c>
      <c r="V20" s="12">
        <v>630218.708506191</v>
      </c>
      <c r="W20" s="18">
        <v>39203.0</v>
      </c>
    </row>
    <row r="21">
      <c r="A21" s="33">
        <v>38018.0</v>
      </c>
      <c r="B21" s="4">
        <v>0.93</v>
      </c>
      <c r="D21" s="4">
        <v>11.0</v>
      </c>
      <c r="E21" s="12">
        <f t="shared" si="1"/>
        <v>0.0457</v>
      </c>
      <c r="F21" s="12">
        <f t="shared" si="12"/>
        <v>125541.5789</v>
      </c>
      <c r="G21" s="12">
        <f t="shared" si="2"/>
        <v>21.86982402</v>
      </c>
      <c r="H21" s="12">
        <f t="shared" si="3"/>
        <v>5740.40188</v>
      </c>
      <c r="I21" s="12">
        <f t="shared" si="4"/>
        <v>5737.250156</v>
      </c>
      <c r="J21" s="12">
        <f t="shared" si="5"/>
        <v>3.151723797</v>
      </c>
      <c r="K21" s="12">
        <f t="shared" si="6"/>
        <v>125538.4272</v>
      </c>
      <c r="N21" s="4">
        <v>11.0</v>
      </c>
      <c r="O21" s="12">
        <f t="shared" si="7"/>
        <v>0.0307</v>
      </c>
      <c r="P21" s="12">
        <f t="shared" si="13"/>
        <v>128175.4288</v>
      </c>
      <c r="Q21" s="12">
        <f t="shared" si="8"/>
        <v>31.70834489</v>
      </c>
      <c r="R21" s="4">
        <v>0.0</v>
      </c>
      <c r="S21" s="12">
        <f t="shared" si="9"/>
        <v>3934.985665</v>
      </c>
      <c r="T21" s="12">
        <f t="shared" si="10"/>
        <v>-3934.985665</v>
      </c>
      <c r="U21" s="12">
        <f t="shared" si="11"/>
        <v>136045.4001</v>
      </c>
      <c r="V21" s="12">
        <v>626026.1447662899</v>
      </c>
      <c r="W21" s="18">
        <v>39234.0</v>
      </c>
    </row>
    <row r="22">
      <c r="A22" s="33">
        <v>38047.0</v>
      </c>
      <c r="B22" s="4">
        <v>0.94</v>
      </c>
      <c r="D22" s="4">
        <v>12.0</v>
      </c>
      <c r="E22" s="12">
        <f t="shared" si="1"/>
        <v>0.0442</v>
      </c>
      <c r="F22" s="12">
        <f t="shared" si="12"/>
        <v>125538.4272</v>
      </c>
      <c r="G22" s="12">
        <f t="shared" si="2"/>
        <v>22.60862489</v>
      </c>
      <c r="H22" s="12">
        <f t="shared" si="3"/>
        <v>5552.67858</v>
      </c>
      <c r="I22" s="12">
        <f t="shared" si="4"/>
        <v>5548.798481</v>
      </c>
      <c r="J22" s="12">
        <f t="shared" si="5"/>
        <v>3.880098975</v>
      </c>
      <c r="K22" s="12">
        <f t="shared" si="6"/>
        <v>125534.5471</v>
      </c>
      <c r="N22" s="4">
        <v>12.0</v>
      </c>
      <c r="O22" s="12">
        <f t="shared" si="7"/>
        <v>0.0292</v>
      </c>
      <c r="P22" s="12">
        <f t="shared" si="13"/>
        <v>136045.4001</v>
      </c>
      <c r="Q22" s="12">
        <f t="shared" si="8"/>
        <v>33.16353697</v>
      </c>
      <c r="R22" s="4">
        <v>0.0</v>
      </c>
      <c r="S22" s="12">
        <f t="shared" si="9"/>
        <v>3972.525684</v>
      </c>
      <c r="T22" s="12">
        <f t="shared" si="10"/>
        <v>-3972.525684</v>
      </c>
      <c r="U22" s="12">
        <f t="shared" si="11"/>
        <v>143990.4515</v>
      </c>
      <c r="V22" s="12">
        <v>620901.887102907</v>
      </c>
      <c r="W22" s="18">
        <v>39264.0</v>
      </c>
    </row>
    <row r="23">
      <c r="A23" s="33">
        <v>38078.0</v>
      </c>
      <c r="B23" s="4">
        <v>0.94</v>
      </c>
      <c r="D23" s="4">
        <v>13.0</v>
      </c>
      <c r="E23" s="12">
        <f t="shared" si="1"/>
        <v>0.044</v>
      </c>
      <c r="F23" s="12">
        <f t="shared" si="12"/>
        <v>125534.5471</v>
      </c>
      <c r="G23" s="12">
        <f t="shared" si="2"/>
        <v>22.71087198</v>
      </c>
      <c r="H23" s="12">
        <f t="shared" si="3"/>
        <v>5527.508903</v>
      </c>
      <c r="I23" s="12">
        <f t="shared" si="4"/>
        <v>5523.520071</v>
      </c>
      <c r="J23" s="12">
        <f t="shared" si="5"/>
        <v>3.988831353</v>
      </c>
      <c r="K23" s="12">
        <f t="shared" si="6"/>
        <v>125530.5582</v>
      </c>
      <c r="N23" s="4">
        <v>13.0</v>
      </c>
      <c r="O23" s="4">
        <v>0.00558333333</v>
      </c>
      <c r="P23" s="12">
        <f t="shared" si="13"/>
        <v>143990.4515</v>
      </c>
      <c r="Q23" s="4">
        <v>80.93</v>
      </c>
      <c r="R23" s="4">
        <v>827.54</v>
      </c>
      <c r="S23" s="12">
        <f t="shared" si="9"/>
        <v>803.9466871</v>
      </c>
      <c r="T23" s="12">
        <f t="shared" si="10"/>
        <v>23.59331287</v>
      </c>
      <c r="U23" s="12">
        <f t="shared" si="11"/>
        <v>145598.3449</v>
      </c>
      <c r="V23" s="12">
        <v>615259.2001566308</v>
      </c>
      <c r="W23" s="18">
        <v>39295.0</v>
      </c>
    </row>
    <row r="24">
      <c r="A24" s="33">
        <v>38108.0</v>
      </c>
      <c r="B24" s="4">
        <v>1.02</v>
      </c>
      <c r="D24" s="4">
        <v>14.0</v>
      </c>
      <c r="E24" s="12">
        <f t="shared" si="1"/>
        <v>0.0445</v>
      </c>
      <c r="F24" s="12">
        <f t="shared" si="12"/>
        <v>125530.5582</v>
      </c>
      <c r="G24" s="12">
        <f t="shared" si="2"/>
        <v>22.45694702</v>
      </c>
      <c r="H24" s="12">
        <f t="shared" si="3"/>
        <v>5589.831874</v>
      </c>
      <c r="I24" s="12">
        <f t="shared" si="4"/>
        <v>5586.109842</v>
      </c>
      <c r="J24" s="12">
        <f t="shared" si="5"/>
        <v>3.722031983</v>
      </c>
      <c r="K24" s="12">
        <f t="shared" si="6"/>
        <v>125526.8362</v>
      </c>
      <c r="N24" s="4">
        <v>14.0</v>
      </c>
      <c r="O24" s="4">
        <v>0.00558333333</v>
      </c>
      <c r="P24" s="12">
        <f t="shared" si="13"/>
        <v>145598.3449</v>
      </c>
      <c r="Q24" s="4">
        <v>80.93</v>
      </c>
      <c r="R24" s="4">
        <v>827.54</v>
      </c>
      <c r="S24" s="12">
        <f t="shared" si="9"/>
        <v>812.9240918</v>
      </c>
      <c r="T24" s="12">
        <f t="shared" si="10"/>
        <v>14.6159082</v>
      </c>
      <c r="U24" s="12">
        <f t="shared" si="11"/>
        <v>147224.1931</v>
      </c>
      <c r="V24" s="12">
        <v>604701.8189266243</v>
      </c>
      <c r="W24" s="18">
        <v>39326.0</v>
      </c>
    </row>
    <row r="25">
      <c r="A25" s="33">
        <v>38139.0</v>
      </c>
      <c r="B25" s="4">
        <v>1.27</v>
      </c>
      <c r="D25" s="4">
        <v>15.0</v>
      </c>
      <c r="E25" s="12">
        <f t="shared" si="1"/>
        <v>0.0444</v>
      </c>
      <c r="F25" s="12">
        <f t="shared" si="12"/>
        <v>125526.8362</v>
      </c>
      <c r="G25" s="12">
        <f t="shared" si="2"/>
        <v>22.50728256</v>
      </c>
      <c r="H25" s="12">
        <f t="shared" si="3"/>
        <v>5577.165342</v>
      </c>
      <c r="I25" s="12">
        <f t="shared" si="4"/>
        <v>5573.391528</v>
      </c>
      <c r="J25" s="12">
        <f t="shared" si="5"/>
        <v>3.773814167</v>
      </c>
      <c r="K25" s="12">
        <f t="shared" si="6"/>
        <v>125523.0624</v>
      </c>
      <c r="N25" s="4">
        <v>15.0</v>
      </c>
      <c r="O25" s="4">
        <v>0.00558333333</v>
      </c>
      <c r="P25" s="12">
        <f t="shared" si="13"/>
        <v>147224.1931</v>
      </c>
      <c r="Q25" s="4">
        <v>80.93</v>
      </c>
      <c r="R25" s="4">
        <v>827.54</v>
      </c>
      <c r="S25" s="12">
        <f t="shared" si="9"/>
        <v>822.0017442</v>
      </c>
      <c r="T25" s="12">
        <f t="shared" si="10"/>
        <v>5.538255846</v>
      </c>
      <c r="U25" s="12">
        <f t="shared" si="11"/>
        <v>148868.1966</v>
      </c>
      <c r="V25" s="12">
        <v>591282.044663521</v>
      </c>
      <c r="W25" s="18">
        <v>39356.0</v>
      </c>
    </row>
    <row r="26">
      <c r="A26" s="33">
        <v>38169.0</v>
      </c>
      <c r="B26" s="4">
        <v>1.33</v>
      </c>
      <c r="D26" s="4">
        <v>16.0</v>
      </c>
      <c r="E26" s="12">
        <f t="shared" si="1"/>
        <v>0.0442</v>
      </c>
      <c r="F26" s="12">
        <f t="shared" si="12"/>
        <v>125523.0624</v>
      </c>
      <c r="G26" s="12">
        <f t="shared" si="2"/>
        <v>22.60862489</v>
      </c>
      <c r="H26" s="12">
        <f t="shared" si="3"/>
        <v>5551.998982</v>
      </c>
      <c r="I26" s="12">
        <f t="shared" si="4"/>
        <v>5548.119358</v>
      </c>
      <c r="J26" s="12">
        <f t="shared" si="5"/>
        <v>3.879624086</v>
      </c>
      <c r="K26" s="12">
        <f t="shared" si="6"/>
        <v>125519.1828</v>
      </c>
      <c r="N26" s="4">
        <v>16.0</v>
      </c>
      <c r="O26" s="4">
        <v>0.00558333333</v>
      </c>
      <c r="P26" s="12">
        <f t="shared" si="13"/>
        <v>148868.1966</v>
      </c>
      <c r="Q26" s="4">
        <v>80.93</v>
      </c>
      <c r="R26" s="4">
        <v>827.54</v>
      </c>
      <c r="S26" s="12">
        <f t="shared" si="9"/>
        <v>831.1807636</v>
      </c>
      <c r="T26" s="12">
        <f t="shared" si="10"/>
        <v>-3.640763625</v>
      </c>
      <c r="U26" s="12">
        <f t="shared" si="11"/>
        <v>150530.5581</v>
      </c>
      <c r="V26" s="12">
        <v>572799.2851336721</v>
      </c>
      <c r="W26" s="18">
        <v>39387.0</v>
      </c>
    </row>
    <row r="27">
      <c r="A27" s="33">
        <v>38200.0</v>
      </c>
      <c r="B27" s="4">
        <v>1.48</v>
      </c>
      <c r="D27" s="4">
        <v>17.0</v>
      </c>
      <c r="E27" s="12">
        <f t="shared" si="1"/>
        <v>0.0443</v>
      </c>
      <c r="F27" s="12">
        <f t="shared" si="12"/>
        <v>125519.1828</v>
      </c>
      <c r="G27" s="12">
        <f t="shared" si="2"/>
        <v>22.55784136</v>
      </c>
      <c r="H27" s="12">
        <f t="shared" si="3"/>
        <v>5564.325981</v>
      </c>
      <c r="I27" s="12">
        <f t="shared" si="4"/>
        <v>5560.499797</v>
      </c>
      <c r="J27" s="12">
        <f t="shared" si="5"/>
        <v>3.826184078</v>
      </c>
      <c r="K27" s="12">
        <f t="shared" si="6"/>
        <v>125515.3566</v>
      </c>
      <c r="N27" s="4">
        <v>17.0</v>
      </c>
      <c r="O27" s="4">
        <v>0.00558333333</v>
      </c>
      <c r="P27" s="12">
        <f t="shared" si="13"/>
        <v>150530.5581</v>
      </c>
      <c r="Q27" s="4">
        <v>80.93</v>
      </c>
      <c r="R27" s="4">
        <v>827.54</v>
      </c>
      <c r="S27" s="12">
        <f t="shared" si="9"/>
        <v>840.4622821</v>
      </c>
      <c r="T27" s="12">
        <f t="shared" si="10"/>
        <v>-12.92228215</v>
      </c>
      <c r="U27" s="12">
        <f t="shared" si="11"/>
        <v>152211.4827</v>
      </c>
      <c r="V27" s="12">
        <v>552842.9833804643</v>
      </c>
      <c r="W27" s="18">
        <v>39417.0</v>
      </c>
    </row>
    <row r="28">
      <c r="A28" s="33">
        <v>38231.0</v>
      </c>
      <c r="B28" s="4">
        <v>1.65</v>
      </c>
      <c r="D28" s="4">
        <v>18.0</v>
      </c>
      <c r="E28" s="12">
        <f t="shared" si="1"/>
        <v>0.044</v>
      </c>
      <c r="F28" s="12">
        <f t="shared" si="12"/>
        <v>125515.3566</v>
      </c>
      <c r="G28" s="12">
        <f t="shared" si="2"/>
        <v>22.71087198</v>
      </c>
      <c r="H28" s="12">
        <f t="shared" si="3"/>
        <v>5526.663912</v>
      </c>
      <c r="I28" s="12">
        <f t="shared" si="4"/>
        <v>5522.67569</v>
      </c>
      <c r="J28" s="12">
        <f t="shared" si="5"/>
        <v>3.98822158</v>
      </c>
      <c r="K28" s="12">
        <f t="shared" si="6"/>
        <v>125511.3684</v>
      </c>
      <c r="N28" s="4">
        <v>18.0</v>
      </c>
      <c r="O28" s="4">
        <v>0.00558333333</v>
      </c>
      <c r="P28" s="12">
        <f t="shared" si="13"/>
        <v>152211.4827</v>
      </c>
      <c r="Q28" s="4">
        <v>80.93</v>
      </c>
      <c r="R28" s="4">
        <v>827.54</v>
      </c>
      <c r="S28" s="12">
        <f t="shared" si="9"/>
        <v>849.8474443</v>
      </c>
      <c r="T28" s="12">
        <f t="shared" si="10"/>
        <v>-22.30744429</v>
      </c>
      <c r="U28" s="12">
        <f t="shared" si="11"/>
        <v>153911.1775</v>
      </c>
      <c r="V28" s="12">
        <v>530424.6506819944</v>
      </c>
      <c r="W28" s="18">
        <v>39448.0</v>
      </c>
    </row>
    <row r="29">
      <c r="A29" s="33">
        <v>38261.0</v>
      </c>
      <c r="B29" s="4">
        <v>1.76</v>
      </c>
      <c r="D29" s="4">
        <v>19.0</v>
      </c>
      <c r="E29" s="12">
        <f t="shared" si="1"/>
        <v>0.0438</v>
      </c>
      <c r="F29" s="12">
        <f t="shared" si="12"/>
        <v>125511.3684</v>
      </c>
      <c r="G29" s="12">
        <f t="shared" si="2"/>
        <v>22.81403567</v>
      </c>
      <c r="H29" s="12">
        <f t="shared" si="3"/>
        <v>5501.497859</v>
      </c>
      <c r="I29" s="12">
        <f t="shared" si="4"/>
        <v>5497.397935</v>
      </c>
      <c r="J29" s="12">
        <f t="shared" si="5"/>
        <v>4.099923988</v>
      </c>
      <c r="K29" s="12">
        <f t="shared" si="6"/>
        <v>125507.2684</v>
      </c>
      <c r="N29" s="4">
        <v>19.0</v>
      </c>
      <c r="O29" s="4">
        <v>0.00558333333</v>
      </c>
      <c r="P29" s="12">
        <f t="shared" si="13"/>
        <v>153911.1775</v>
      </c>
      <c r="Q29" s="4">
        <v>80.93</v>
      </c>
      <c r="R29" s="4">
        <v>827.54</v>
      </c>
      <c r="S29" s="12">
        <f t="shared" si="9"/>
        <v>859.3374074</v>
      </c>
      <c r="T29" s="12">
        <f t="shared" si="10"/>
        <v>-31.79740741</v>
      </c>
      <c r="U29" s="12">
        <f t="shared" si="11"/>
        <v>155629.8524</v>
      </c>
      <c r="V29" s="12">
        <v>508804.15528666024</v>
      </c>
      <c r="W29" s="18">
        <v>39479.0</v>
      </c>
    </row>
    <row r="30">
      <c r="A30" s="33">
        <v>38292.0</v>
      </c>
      <c r="B30" s="4">
        <v>2.07</v>
      </c>
      <c r="D30" s="4">
        <v>20.0</v>
      </c>
      <c r="E30" s="12">
        <f t="shared" si="1"/>
        <v>0.0443</v>
      </c>
      <c r="F30" s="12">
        <f t="shared" si="12"/>
        <v>125507.2684</v>
      </c>
      <c r="G30" s="12">
        <f t="shared" si="2"/>
        <v>22.55784136</v>
      </c>
      <c r="H30" s="12">
        <f t="shared" si="3"/>
        <v>5563.797813</v>
      </c>
      <c r="I30" s="12">
        <f t="shared" si="4"/>
        <v>5559.971992</v>
      </c>
      <c r="J30" s="12">
        <f t="shared" si="5"/>
        <v>3.825820895</v>
      </c>
      <c r="K30" s="12">
        <f t="shared" si="6"/>
        <v>125503.4426</v>
      </c>
      <c r="N30" s="4">
        <v>20.0</v>
      </c>
      <c r="O30" s="4">
        <v>0.00558333333</v>
      </c>
      <c r="P30" s="12">
        <f t="shared" si="13"/>
        <v>155629.8524</v>
      </c>
      <c r="Q30" s="4">
        <v>80.93</v>
      </c>
      <c r="R30" s="4">
        <v>827.54</v>
      </c>
      <c r="S30" s="12">
        <f t="shared" si="9"/>
        <v>868.9333418</v>
      </c>
      <c r="T30" s="12">
        <f t="shared" si="10"/>
        <v>-41.39334179</v>
      </c>
      <c r="U30" s="12">
        <f t="shared" si="11"/>
        <v>157367.719</v>
      </c>
      <c r="V30" s="12">
        <v>491849.3761479519</v>
      </c>
      <c r="W30" s="18">
        <v>39508.0</v>
      </c>
    </row>
    <row r="31">
      <c r="A31" s="33">
        <v>38322.0</v>
      </c>
      <c r="B31" s="4">
        <v>2.19</v>
      </c>
      <c r="D31" s="4">
        <v>21.0</v>
      </c>
      <c r="E31" s="12">
        <f t="shared" si="1"/>
        <v>0.0444</v>
      </c>
      <c r="F31" s="12">
        <f t="shared" si="12"/>
        <v>125503.4426</v>
      </c>
      <c r="G31" s="12">
        <f t="shared" si="2"/>
        <v>22.50728256</v>
      </c>
      <c r="H31" s="12">
        <f t="shared" si="3"/>
        <v>5576.125963</v>
      </c>
      <c r="I31" s="12">
        <f t="shared" si="4"/>
        <v>5572.352853</v>
      </c>
      <c r="J31" s="12">
        <f t="shared" si="5"/>
        <v>3.773110867</v>
      </c>
      <c r="K31" s="12">
        <f t="shared" si="6"/>
        <v>125499.6695</v>
      </c>
      <c r="N31" s="4">
        <v>21.0</v>
      </c>
      <c r="O31" s="4">
        <v>0.00558333333</v>
      </c>
      <c r="P31" s="12">
        <f t="shared" si="13"/>
        <v>157367.719</v>
      </c>
      <c r="Q31" s="4">
        <v>80.93</v>
      </c>
      <c r="R31" s="4">
        <v>827.54</v>
      </c>
      <c r="S31" s="12">
        <f t="shared" si="9"/>
        <v>878.6364308</v>
      </c>
      <c r="T31" s="12">
        <f t="shared" si="10"/>
        <v>-51.09643077</v>
      </c>
      <c r="U31" s="12">
        <f t="shared" si="11"/>
        <v>159124.9919</v>
      </c>
      <c r="V31" s="12">
        <v>475236.1317047298</v>
      </c>
      <c r="W31" s="18">
        <v>39539.0</v>
      </c>
    </row>
    <row r="32">
      <c r="A32" s="33">
        <v>38353.0</v>
      </c>
      <c r="B32" s="4">
        <v>2.33</v>
      </c>
      <c r="D32" s="4">
        <v>22.0</v>
      </c>
      <c r="E32" s="12">
        <f t="shared" si="1"/>
        <v>0.0444</v>
      </c>
      <c r="F32" s="12">
        <f t="shared" si="12"/>
        <v>125499.6695</v>
      </c>
      <c r="G32" s="12">
        <f t="shared" si="2"/>
        <v>22.50728256</v>
      </c>
      <c r="H32" s="12">
        <f t="shared" si="3"/>
        <v>5575.958324</v>
      </c>
      <c r="I32" s="12">
        <f t="shared" si="4"/>
        <v>5572.185327</v>
      </c>
      <c r="J32" s="12">
        <f t="shared" si="5"/>
        <v>3.772997433</v>
      </c>
      <c r="K32" s="12">
        <f t="shared" si="6"/>
        <v>125495.8965</v>
      </c>
      <c r="N32" s="4">
        <v>22.0</v>
      </c>
      <c r="O32" s="4">
        <v>0.00558333333</v>
      </c>
      <c r="P32" s="12">
        <f t="shared" si="13"/>
        <v>159124.9919</v>
      </c>
      <c r="Q32" s="4">
        <v>80.93</v>
      </c>
      <c r="R32" s="4">
        <v>827.54</v>
      </c>
      <c r="S32" s="12">
        <f t="shared" si="9"/>
        <v>888.4478709</v>
      </c>
      <c r="T32" s="12">
        <f t="shared" si="10"/>
        <v>-60.90787091</v>
      </c>
      <c r="U32" s="12">
        <f t="shared" si="11"/>
        <v>160901.8876</v>
      </c>
      <c r="V32" s="12">
        <v>463432.38744505</v>
      </c>
      <c r="W32" s="18">
        <v>39569.0</v>
      </c>
    </row>
    <row r="33">
      <c r="A33" s="33">
        <v>38384.0</v>
      </c>
      <c r="B33" s="4">
        <v>2.54</v>
      </c>
      <c r="D33" s="4">
        <v>23.0</v>
      </c>
      <c r="E33" s="12">
        <f t="shared" si="1"/>
        <v>0.0452</v>
      </c>
      <c r="F33" s="12">
        <f t="shared" si="12"/>
        <v>125495.8965</v>
      </c>
      <c r="G33" s="12">
        <f t="shared" si="2"/>
        <v>22.11073058</v>
      </c>
      <c r="H33" s="12">
        <f t="shared" si="3"/>
        <v>5675.791491</v>
      </c>
      <c r="I33" s="12">
        <f t="shared" si="4"/>
        <v>5672.414523</v>
      </c>
      <c r="J33" s="12">
        <f t="shared" si="5"/>
        <v>3.376968856</v>
      </c>
      <c r="K33" s="12">
        <f t="shared" si="6"/>
        <v>125492.5195</v>
      </c>
      <c r="N33" s="4">
        <v>23.0</v>
      </c>
      <c r="O33" s="4">
        <v>0.00558333333</v>
      </c>
      <c r="P33" s="12">
        <f t="shared" si="13"/>
        <v>160901.8876</v>
      </c>
      <c r="Q33" s="4">
        <v>80.93</v>
      </c>
      <c r="R33" s="4">
        <v>827.54</v>
      </c>
      <c r="S33" s="12">
        <f t="shared" si="9"/>
        <v>898.3688721</v>
      </c>
      <c r="T33" s="12">
        <f t="shared" si="10"/>
        <v>-70.82887213</v>
      </c>
      <c r="U33" s="12">
        <f t="shared" si="11"/>
        <v>162698.6254</v>
      </c>
      <c r="V33" s="12">
        <v>451257.59169111896</v>
      </c>
      <c r="W33" s="18">
        <v>39600.0</v>
      </c>
    </row>
    <row r="34">
      <c r="A34" s="33">
        <v>38412.0</v>
      </c>
      <c r="B34" s="4">
        <v>2.74</v>
      </c>
      <c r="D34" s="4">
        <v>24.0</v>
      </c>
      <c r="E34" s="12">
        <f t="shared" si="1"/>
        <v>0.0477</v>
      </c>
      <c r="F34" s="12">
        <f t="shared" si="12"/>
        <v>125492.5195</v>
      </c>
      <c r="G34" s="12">
        <f t="shared" si="2"/>
        <v>20.95601081</v>
      </c>
      <c r="H34" s="12">
        <f t="shared" si="3"/>
        <v>5988.378261</v>
      </c>
      <c r="I34" s="12">
        <f t="shared" si="4"/>
        <v>5985.993183</v>
      </c>
      <c r="J34" s="12">
        <f t="shared" si="5"/>
        <v>2.385078338</v>
      </c>
      <c r="K34" s="12">
        <f t="shared" si="6"/>
        <v>125490.1345</v>
      </c>
      <c r="N34" s="4">
        <v>24.0</v>
      </c>
      <c r="O34" s="4">
        <v>0.00558333333</v>
      </c>
      <c r="P34" s="12">
        <f t="shared" si="13"/>
        <v>162698.6254</v>
      </c>
      <c r="Q34" s="4">
        <v>80.93</v>
      </c>
      <c r="R34" s="4">
        <v>827.54</v>
      </c>
      <c r="S34" s="12">
        <f t="shared" si="9"/>
        <v>908.4006579</v>
      </c>
      <c r="T34" s="12">
        <f t="shared" si="10"/>
        <v>-80.86065786</v>
      </c>
      <c r="U34" s="12">
        <f t="shared" si="11"/>
        <v>164515.4267</v>
      </c>
      <c r="V34" s="12">
        <v>439200.0677694057</v>
      </c>
      <c r="W34" s="18">
        <v>39630.0</v>
      </c>
    </row>
    <row r="35">
      <c r="A35" s="33">
        <v>38443.0</v>
      </c>
      <c r="B35" s="4">
        <v>2.78</v>
      </c>
      <c r="D35" s="4">
        <v>25.0</v>
      </c>
      <c r="E35" s="12">
        <f t="shared" si="1"/>
        <v>0.0483</v>
      </c>
      <c r="F35" s="12">
        <f t="shared" si="12"/>
        <v>125490.1345</v>
      </c>
      <c r="G35" s="12">
        <f t="shared" si="2"/>
        <v>20.69644387</v>
      </c>
      <c r="H35" s="12">
        <f t="shared" si="3"/>
        <v>6063.366984</v>
      </c>
      <c r="I35" s="12">
        <f t="shared" si="4"/>
        <v>6061.173495</v>
      </c>
      <c r="J35" s="12">
        <f t="shared" si="5"/>
        <v>2.193488899</v>
      </c>
      <c r="K35" s="12">
        <f t="shared" si="6"/>
        <v>125487.941</v>
      </c>
      <c r="N35" s="4">
        <v>25.0</v>
      </c>
      <c r="O35" s="4">
        <v>0.00558333333</v>
      </c>
      <c r="P35" s="12">
        <f t="shared" si="13"/>
        <v>164515.4267</v>
      </c>
      <c r="Q35" s="4">
        <v>80.93</v>
      </c>
      <c r="R35" s="4">
        <v>827.54</v>
      </c>
      <c r="S35" s="12">
        <f t="shared" si="9"/>
        <v>918.5444652</v>
      </c>
      <c r="T35" s="12">
        <f t="shared" si="10"/>
        <v>-91.0044652</v>
      </c>
      <c r="U35" s="12">
        <f t="shared" si="11"/>
        <v>166352.5156</v>
      </c>
      <c r="V35" s="12">
        <v>426645.55990362196</v>
      </c>
      <c r="W35" s="18">
        <v>39661.0</v>
      </c>
    </row>
    <row r="36">
      <c r="A36" s="33">
        <v>38473.0</v>
      </c>
      <c r="B36" s="4">
        <v>2.84</v>
      </c>
      <c r="D36" s="4">
        <v>26.0</v>
      </c>
      <c r="E36" s="12">
        <f t="shared" si="1"/>
        <v>0.0498</v>
      </c>
      <c r="F36" s="12">
        <f t="shared" si="12"/>
        <v>125487.941</v>
      </c>
      <c r="G36" s="12">
        <f t="shared" si="2"/>
        <v>20.07460825</v>
      </c>
      <c r="H36" s="12">
        <f t="shared" si="3"/>
        <v>6251.077951</v>
      </c>
      <c r="I36" s="12">
        <f t="shared" si="4"/>
        <v>6249.299461</v>
      </c>
      <c r="J36" s="12">
        <f t="shared" si="5"/>
        <v>1.778489961</v>
      </c>
      <c r="K36" s="12">
        <f t="shared" si="6"/>
        <v>125486.1625</v>
      </c>
      <c r="N36" s="4">
        <v>26.0</v>
      </c>
      <c r="O36" s="4">
        <v>0.00558333333</v>
      </c>
      <c r="P36" s="12">
        <f t="shared" si="13"/>
        <v>166352.5156</v>
      </c>
      <c r="Q36" s="4">
        <v>80.93</v>
      </c>
      <c r="R36" s="4">
        <v>827.54</v>
      </c>
      <c r="S36" s="12">
        <f t="shared" si="9"/>
        <v>928.8015451</v>
      </c>
      <c r="T36" s="12">
        <f t="shared" si="10"/>
        <v>-101.2615451</v>
      </c>
      <c r="U36" s="12">
        <f t="shared" si="11"/>
        <v>168210.1187</v>
      </c>
      <c r="V36" s="12">
        <v>411803.5885072263</v>
      </c>
      <c r="W36" s="18">
        <v>39692.0</v>
      </c>
    </row>
    <row r="37">
      <c r="A37" s="33">
        <v>38504.0</v>
      </c>
      <c r="B37" s="4">
        <v>2.97</v>
      </c>
      <c r="D37" s="4">
        <v>27.0</v>
      </c>
      <c r="E37" s="12">
        <f t="shared" si="1"/>
        <v>0.0515</v>
      </c>
      <c r="F37" s="12">
        <f t="shared" si="12"/>
        <v>125486.1625</v>
      </c>
      <c r="G37" s="12">
        <f t="shared" si="2"/>
        <v>19.41326619</v>
      </c>
      <c r="H37" s="12">
        <f t="shared" si="3"/>
        <v>6463.938693</v>
      </c>
      <c r="I37" s="12">
        <f t="shared" si="4"/>
        <v>6462.537368</v>
      </c>
      <c r="J37" s="12">
        <f t="shared" si="5"/>
        <v>1.401324416</v>
      </c>
      <c r="K37" s="12">
        <f t="shared" si="6"/>
        <v>125484.7612</v>
      </c>
      <c r="N37" s="4">
        <v>27.0</v>
      </c>
      <c r="O37" s="4">
        <v>0.00558333333</v>
      </c>
      <c r="P37" s="12">
        <f t="shared" si="13"/>
        <v>168210.1187</v>
      </c>
      <c r="Q37" s="4">
        <v>80.93</v>
      </c>
      <c r="R37" s="4">
        <v>827.54</v>
      </c>
      <c r="S37" s="12">
        <f t="shared" si="9"/>
        <v>939.1731623</v>
      </c>
      <c r="T37" s="12">
        <f t="shared" si="10"/>
        <v>-111.6331623</v>
      </c>
      <c r="U37" s="12">
        <f t="shared" si="11"/>
        <v>170088.465</v>
      </c>
      <c r="V37" s="12">
        <v>398225.2130020582</v>
      </c>
      <c r="W37" s="18">
        <v>39722.0</v>
      </c>
    </row>
    <row r="38">
      <c r="A38" s="33">
        <v>38534.0</v>
      </c>
      <c r="B38" s="4">
        <v>3.22</v>
      </c>
      <c r="D38" s="4">
        <v>28.0</v>
      </c>
      <c r="E38" s="12">
        <f t="shared" si="1"/>
        <v>0.0526</v>
      </c>
      <c r="F38" s="12">
        <f t="shared" si="12"/>
        <v>125484.7612</v>
      </c>
      <c r="G38" s="12">
        <f t="shared" si="2"/>
        <v>19.00794929</v>
      </c>
      <c r="H38" s="12">
        <f t="shared" si="3"/>
        <v>6601.69907</v>
      </c>
      <c r="I38" s="12">
        <f t="shared" si="4"/>
        <v>6600.498437</v>
      </c>
      <c r="J38" s="12">
        <f t="shared" si="5"/>
        <v>1.200633037</v>
      </c>
      <c r="K38" s="12">
        <f t="shared" si="6"/>
        <v>125483.5605</v>
      </c>
      <c r="N38" s="4">
        <v>28.0</v>
      </c>
      <c r="O38" s="4">
        <v>0.00558333333</v>
      </c>
      <c r="P38" s="12">
        <f t="shared" si="13"/>
        <v>170088.465</v>
      </c>
      <c r="Q38" s="4">
        <v>80.93</v>
      </c>
      <c r="R38" s="4">
        <v>827.54</v>
      </c>
      <c r="S38" s="12">
        <f t="shared" si="9"/>
        <v>949.6605959</v>
      </c>
      <c r="T38" s="12">
        <f t="shared" si="10"/>
        <v>-122.1205959</v>
      </c>
      <c r="U38" s="12">
        <f t="shared" si="11"/>
        <v>171987.7862</v>
      </c>
      <c r="V38" s="12">
        <v>384542.40930165985</v>
      </c>
      <c r="W38" s="18">
        <v>39753.0</v>
      </c>
    </row>
    <row r="39">
      <c r="A39" s="33">
        <v>38565.0</v>
      </c>
      <c r="B39" s="4">
        <v>3.44</v>
      </c>
      <c r="D39" s="4">
        <v>29.0</v>
      </c>
      <c r="E39" s="12">
        <f t="shared" si="1"/>
        <v>0.0557</v>
      </c>
      <c r="F39" s="12">
        <f t="shared" si="12"/>
        <v>125483.5605</v>
      </c>
      <c r="G39" s="12">
        <f t="shared" si="2"/>
        <v>17.95132914</v>
      </c>
      <c r="H39" s="12">
        <f t="shared" si="3"/>
        <v>6990.210002</v>
      </c>
      <c r="I39" s="12">
        <f t="shared" si="4"/>
        <v>6989.434322</v>
      </c>
      <c r="J39" s="12">
        <f t="shared" si="5"/>
        <v>0.7756800145</v>
      </c>
      <c r="K39" s="12">
        <f t="shared" si="6"/>
        <v>125482.7849</v>
      </c>
      <c r="N39" s="4">
        <v>29.0</v>
      </c>
      <c r="O39" s="4">
        <v>0.00558333333</v>
      </c>
      <c r="P39" s="12">
        <f t="shared" si="13"/>
        <v>171987.7862</v>
      </c>
      <c r="Q39" s="4">
        <v>80.93</v>
      </c>
      <c r="R39" s="4">
        <v>827.54</v>
      </c>
      <c r="S39" s="12">
        <f t="shared" si="9"/>
        <v>960.2651393</v>
      </c>
      <c r="T39" s="12">
        <f t="shared" si="10"/>
        <v>-132.7251393</v>
      </c>
      <c r="U39" s="12">
        <f t="shared" si="11"/>
        <v>173908.3165</v>
      </c>
      <c r="V39" s="12">
        <v>365073.5471384308</v>
      </c>
      <c r="W39" s="18">
        <v>39783.0</v>
      </c>
    </row>
    <row r="40">
      <c r="A40" s="33">
        <v>38596.0</v>
      </c>
      <c r="B40" s="4">
        <v>3.42</v>
      </c>
      <c r="D40" s="4">
        <v>30.0</v>
      </c>
      <c r="E40" s="12">
        <f t="shared" si="1"/>
        <v>0.0569</v>
      </c>
      <c r="F40" s="12">
        <f t="shared" si="12"/>
        <v>125482.7849</v>
      </c>
      <c r="G40" s="12">
        <f t="shared" si="2"/>
        <v>17.57308108</v>
      </c>
      <c r="H40" s="12">
        <f t="shared" si="3"/>
        <v>7140.625157</v>
      </c>
      <c r="I40" s="12">
        <f t="shared" si="4"/>
        <v>7139.970458</v>
      </c>
      <c r="J40" s="12">
        <f t="shared" si="5"/>
        <v>0.6546985639</v>
      </c>
      <c r="K40" s="12">
        <f t="shared" si="6"/>
        <v>125482.1302</v>
      </c>
      <c r="N40" s="4">
        <v>30.0</v>
      </c>
      <c r="O40" s="4">
        <v>0.00558333333</v>
      </c>
      <c r="P40" s="12">
        <f t="shared" si="13"/>
        <v>173908.3165</v>
      </c>
      <c r="Q40" s="4">
        <v>80.93</v>
      </c>
      <c r="R40" s="4">
        <v>827.54</v>
      </c>
      <c r="S40" s="12">
        <f t="shared" si="9"/>
        <v>970.9881</v>
      </c>
      <c r="T40" s="12">
        <f t="shared" si="10"/>
        <v>-143.4481</v>
      </c>
      <c r="U40" s="12">
        <f t="shared" si="11"/>
        <v>175850.2927</v>
      </c>
      <c r="V40" s="12">
        <v>345050.641111763</v>
      </c>
      <c r="W40" s="18">
        <v>39814.0</v>
      </c>
    </row>
    <row r="41">
      <c r="A41" s="33">
        <v>38626.0</v>
      </c>
      <c r="B41" s="4">
        <v>3.71</v>
      </c>
      <c r="D41" s="4">
        <v>31.0</v>
      </c>
      <c r="E41" s="12">
        <f t="shared" si="1"/>
        <v>0.0583</v>
      </c>
      <c r="F41" s="12">
        <f t="shared" si="12"/>
        <v>125482.1302</v>
      </c>
      <c r="G41" s="12">
        <f t="shared" si="2"/>
        <v>17.15139958</v>
      </c>
      <c r="H41" s="12">
        <f t="shared" si="3"/>
        <v>7316.145226</v>
      </c>
      <c r="I41" s="12">
        <f t="shared" si="4"/>
        <v>7315.608188</v>
      </c>
      <c r="J41" s="12">
        <f t="shared" si="5"/>
        <v>0.5370374455</v>
      </c>
      <c r="K41" s="12">
        <f t="shared" si="6"/>
        <v>125481.5931</v>
      </c>
      <c r="N41" s="4">
        <v>31.0</v>
      </c>
      <c r="O41" s="4">
        <v>0.00558333333</v>
      </c>
      <c r="P41" s="12">
        <f t="shared" si="13"/>
        <v>175850.2927</v>
      </c>
      <c r="Q41" s="4">
        <v>80.93</v>
      </c>
      <c r="R41" s="4">
        <v>827.54</v>
      </c>
      <c r="S41" s="12">
        <f t="shared" si="9"/>
        <v>981.8308004</v>
      </c>
      <c r="T41" s="12">
        <f t="shared" si="10"/>
        <v>-154.2908004</v>
      </c>
      <c r="U41" s="12">
        <f t="shared" si="11"/>
        <v>177813.9543</v>
      </c>
      <c r="V41" s="12">
        <v>329784.8002368997</v>
      </c>
      <c r="W41" s="18">
        <v>39845.0</v>
      </c>
    </row>
    <row r="42">
      <c r="A42" s="33">
        <v>38657.0</v>
      </c>
      <c r="B42" s="4">
        <v>3.88</v>
      </c>
      <c r="D42" s="4">
        <v>32.0</v>
      </c>
      <c r="E42" s="12">
        <f t="shared" si="1"/>
        <v>0.0604</v>
      </c>
      <c r="F42" s="12">
        <f t="shared" si="12"/>
        <v>125481.5931</v>
      </c>
      <c r="G42" s="12">
        <f t="shared" si="2"/>
        <v>16.55542033</v>
      </c>
      <c r="H42" s="12">
        <f t="shared" si="3"/>
        <v>7579.486999</v>
      </c>
      <c r="I42" s="12">
        <f t="shared" si="4"/>
        <v>7579.088224</v>
      </c>
      <c r="J42" s="12">
        <f t="shared" si="5"/>
        <v>0.3987741611</v>
      </c>
      <c r="K42" s="12">
        <f t="shared" si="6"/>
        <v>125481.1943</v>
      </c>
      <c r="N42" s="4">
        <v>32.0</v>
      </c>
      <c r="O42" s="4">
        <v>0.00558333333</v>
      </c>
      <c r="P42" s="12">
        <f t="shared" si="13"/>
        <v>177813.9543</v>
      </c>
      <c r="Q42" s="4">
        <v>80.93</v>
      </c>
      <c r="R42" s="4">
        <v>827.54</v>
      </c>
      <c r="S42" s="12">
        <f t="shared" si="9"/>
        <v>992.7945777</v>
      </c>
      <c r="T42" s="12">
        <f t="shared" si="10"/>
        <v>-165.2545777</v>
      </c>
      <c r="U42" s="12">
        <f t="shared" si="11"/>
        <v>179799.5435</v>
      </c>
      <c r="V42" s="12">
        <v>314968.01533046796</v>
      </c>
      <c r="W42" s="18">
        <v>39873.0</v>
      </c>
    </row>
    <row r="43">
      <c r="A43" s="33">
        <v>38687.0</v>
      </c>
      <c r="B43" s="4">
        <v>3.89</v>
      </c>
      <c r="D43" s="4">
        <v>33.0</v>
      </c>
      <c r="E43" s="12">
        <f t="shared" si="1"/>
        <v>0.0624</v>
      </c>
      <c r="F43" s="12">
        <f t="shared" si="12"/>
        <v>125481.1943</v>
      </c>
      <c r="G43" s="12">
        <f t="shared" si="2"/>
        <v>16.02502667</v>
      </c>
      <c r="H43" s="12">
        <f t="shared" si="3"/>
        <v>7830.32671</v>
      </c>
      <c r="I43" s="12">
        <f t="shared" si="4"/>
        <v>7830.026527</v>
      </c>
      <c r="J43" s="12">
        <f t="shared" si="5"/>
        <v>0.300182564</v>
      </c>
      <c r="K43" s="12">
        <f t="shared" si="6"/>
        <v>125480.8942</v>
      </c>
      <c r="N43" s="4">
        <v>33.0</v>
      </c>
      <c r="O43" s="4">
        <v>0.00558333333</v>
      </c>
      <c r="P43" s="12">
        <f t="shared" si="13"/>
        <v>179799.5435</v>
      </c>
      <c r="Q43" s="4">
        <v>80.93</v>
      </c>
      <c r="R43" s="4">
        <v>827.54</v>
      </c>
      <c r="S43" s="12">
        <f t="shared" si="9"/>
        <v>1003.880784</v>
      </c>
      <c r="T43" s="12">
        <f t="shared" si="10"/>
        <v>-176.3407838</v>
      </c>
      <c r="U43" s="12">
        <f t="shared" si="11"/>
        <v>181807.305</v>
      </c>
      <c r="V43" s="12">
        <v>307692.97871358704</v>
      </c>
      <c r="W43" s="18">
        <v>39904.0</v>
      </c>
    </row>
    <row r="44">
      <c r="A44" s="33">
        <v>38718.0</v>
      </c>
      <c r="B44" s="4">
        <v>4.24</v>
      </c>
      <c r="D44" s="4">
        <v>34.0</v>
      </c>
      <c r="E44" s="12">
        <f t="shared" si="1"/>
        <v>0.0628</v>
      </c>
      <c r="F44" s="12">
        <f t="shared" si="12"/>
        <v>125480.8942</v>
      </c>
      <c r="G44" s="12">
        <f t="shared" si="2"/>
        <v>15.92299384</v>
      </c>
      <c r="H44" s="12">
        <f t="shared" si="3"/>
        <v>7880.483745</v>
      </c>
      <c r="I44" s="12">
        <f t="shared" si="4"/>
        <v>7880.200153</v>
      </c>
      <c r="J44" s="12">
        <f t="shared" si="5"/>
        <v>0.2835914894</v>
      </c>
      <c r="K44" s="12">
        <f t="shared" si="6"/>
        <v>125480.6106</v>
      </c>
      <c r="N44" s="4">
        <v>34.0</v>
      </c>
      <c r="O44" s="4">
        <v>0.00558333333</v>
      </c>
      <c r="P44" s="12">
        <f t="shared" si="13"/>
        <v>181807.305</v>
      </c>
      <c r="Q44" s="4">
        <v>80.93</v>
      </c>
      <c r="R44" s="4">
        <v>827.54</v>
      </c>
      <c r="S44" s="12">
        <f t="shared" si="9"/>
        <v>1015.090786</v>
      </c>
      <c r="T44" s="12">
        <f t="shared" si="10"/>
        <v>-187.5507859</v>
      </c>
      <c r="U44" s="12">
        <f t="shared" si="11"/>
        <v>183837.4866</v>
      </c>
      <c r="V44" s="12">
        <v>305058.17728453793</v>
      </c>
      <c r="W44" s="18">
        <v>39934.0</v>
      </c>
    </row>
    <row r="45">
      <c r="A45" s="33">
        <v>38749.0</v>
      </c>
      <c r="B45" s="4">
        <v>4.43</v>
      </c>
      <c r="D45" s="4">
        <v>35.0</v>
      </c>
      <c r="E45" s="12">
        <f t="shared" si="1"/>
        <v>0.0634</v>
      </c>
      <c r="F45" s="12">
        <f t="shared" si="12"/>
        <v>125480.6106</v>
      </c>
      <c r="G45" s="12">
        <f t="shared" si="2"/>
        <v>15.7723544</v>
      </c>
      <c r="H45" s="12">
        <f t="shared" si="3"/>
        <v>7955.731111</v>
      </c>
      <c r="I45" s="12">
        <f t="shared" si="4"/>
        <v>7955.47071</v>
      </c>
      <c r="J45" s="12">
        <f t="shared" si="5"/>
        <v>0.2604005469</v>
      </c>
      <c r="K45" s="12">
        <f t="shared" si="6"/>
        <v>125480.3502</v>
      </c>
      <c r="N45" s="4">
        <v>35.0</v>
      </c>
      <c r="O45" s="4">
        <v>0.00558333333</v>
      </c>
      <c r="P45" s="12">
        <f t="shared" si="13"/>
        <v>183837.4866</v>
      </c>
      <c r="Q45" s="4">
        <v>80.93</v>
      </c>
      <c r="R45" s="4">
        <v>827.54</v>
      </c>
      <c r="S45" s="12">
        <f t="shared" si="9"/>
        <v>1026.425966</v>
      </c>
      <c r="T45" s="12">
        <f t="shared" si="10"/>
        <v>-198.8859663</v>
      </c>
      <c r="U45" s="12">
        <f t="shared" si="11"/>
        <v>185890.3385</v>
      </c>
      <c r="V45" s="12">
        <v>308524.16234027717</v>
      </c>
      <c r="W45" s="18">
        <v>39965.0</v>
      </c>
    </row>
    <row r="46">
      <c r="A46" s="33">
        <v>38777.0</v>
      </c>
      <c r="B46" s="4">
        <v>4.51</v>
      </c>
      <c r="D46" s="4">
        <v>36.0</v>
      </c>
      <c r="E46" s="12">
        <f t="shared" si="1"/>
        <v>0.0647</v>
      </c>
      <c r="F46" s="12">
        <f t="shared" si="12"/>
        <v>125480.3502</v>
      </c>
      <c r="G46" s="12">
        <f t="shared" si="2"/>
        <v>15.45553852</v>
      </c>
      <c r="H46" s="12">
        <f t="shared" si="3"/>
        <v>8118.795084</v>
      </c>
      <c r="I46" s="12">
        <f t="shared" si="4"/>
        <v>8118.578656</v>
      </c>
      <c r="J46" s="12">
        <f t="shared" si="5"/>
        <v>0.2164277262</v>
      </c>
      <c r="K46" s="12">
        <f t="shared" si="6"/>
        <v>125480.1337</v>
      </c>
      <c r="N46" s="4">
        <v>36.0</v>
      </c>
      <c r="O46" s="4">
        <v>0.00558333333</v>
      </c>
      <c r="P46" s="12">
        <f t="shared" si="13"/>
        <v>185890.3385</v>
      </c>
      <c r="Q46" s="4">
        <v>80.93</v>
      </c>
      <c r="R46" s="4">
        <v>827.54</v>
      </c>
      <c r="S46" s="12">
        <f t="shared" si="9"/>
        <v>1037.887723</v>
      </c>
      <c r="T46" s="12">
        <f t="shared" si="10"/>
        <v>-210.3477229</v>
      </c>
      <c r="U46" s="12">
        <f t="shared" si="11"/>
        <v>187966.114</v>
      </c>
      <c r="V46" s="12">
        <v>314199.81265762885</v>
      </c>
      <c r="W46" s="18">
        <v>39995.0</v>
      </c>
    </row>
    <row r="47">
      <c r="A47" s="33">
        <v>38808.0</v>
      </c>
      <c r="B47" s="4">
        <v>4.6</v>
      </c>
      <c r="D47" s="4">
        <v>37.0</v>
      </c>
      <c r="E47" s="12">
        <f t="shared" si="1"/>
        <v>0.0672</v>
      </c>
      <c r="F47" s="12">
        <f t="shared" si="12"/>
        <v>125480.1337</v>
      </c>
      <c r="G47" s="12">
        <f t="shared" si="2"/>
        <v>14.88068487</v>
      </c>
      <c r="H47" s="12">
        <f t="shared" si="3"/>
        <v>8432.416572</v>
      </c>
      <c r="I47" s="12">
        <f t="shared" si="4"/>
        <v>8432.264987</v>
      </c>
      <c r="J47" s="12">
        <f t="shared" si="5"/>
        <v>0.1515845256</v>
      </c>
      <c r="K47" s="12">
        <f t="shared" si="6"/>
        <v>125479.9822</v>
      </c>
      <c r="N47" s="4">
        <v>37.0</v>
      </c>
      <c r="O47" s="4">
        <v>0.00558333333</v>
      </c>
      <c r="P47" s="12">
        <f t="shared" si="13"/>
        <v>187966.114</v>
      </c>
      <c r="Q47" s="4">
        <v>80.93</v>
      </c>
      <c r="R47" s="4">
        <v>827.54</v>
      </c>
      <c r="S47" s="12">
        <f t="shared" si="9"/>
        <v>1049.477469</v>
      </c>
      <c r="T47" s="12">
        <f t="shared" si="10"/>
        <v>-221.9374692</v>
      </c>
      <c r="U47" s="12">
        <f t="shared" si="11"/>
        <v>190065.0689</v>
      </c>
      <c r="V47" s="12">
        <v>319355.6197137032</v>
      </c>
      <c r="W47" s="18">
        <v>40026.0</v>
      </c>
    </row>
    <row r="48">
      <c r="A48" s="33">
        <v>38838.0</v>
      </c>
      <c r="B48" s="4">
        <v>4.72</v>
      </c>
      <c r="D48" s="4">
        <v>38.0</v>
      </c>
      <c r="E48" s="12">
        <f t="shared" si="1"/>
        <v>0.0694</v>
      </c>
      <c r="F48" s="12">
        <f t="shared" si="12"/>
        <v>125479.9822</v>
      </c>
      <c r="G48" s="12">
        <f t="shared" si="2"/>
        <v>14.40903863</v>
      </c>
      <c r="H48" s="12">
        <f t="shared" si="3"/>
        <v>8708.421523</v>
      </c>
      <c r="I48" s="12">
        <f t="shared" si="4"/>
        <v>8708.310762</v>
      </c>
      <c r="J48" s="12">
        <f t="shared" si="5"/>
        <v>0.1107616055</v>
      </c>
      <c r="K48" s="12">
        <f t="shared" si="6"/>
        <v>125479.8714</v>
      </c>
      <c r="N48" s="4">
        <v>38.0</v>
      </c>
      <c r="O48" s="4">
        <v>0.00558333333</v>
      </c>
      <c r="P48" s="12">
        <f t="shared" si="13"/>
        <v>190065.0689</v>
      </c>
      <c r="Q48" s="4">
        <v>80.93</v>
      </c>
      <c r="R48" s="4">
        <v>827.54</v>
      </c>
      <c r="S48" s="12">
        <f t="shared" si="9"/>
        <v>1061.196634</v>
      </c>
      <c r="T48" s="12">
        <f t="shared" si="10"/>
        <v>-233.6566342</v>
      </c>
      <c r="U48" s="12">
        <f t="shared" si="11"/>
        <v>192187.4622</v>
      </c>
      <c r="V48" s="12">
        <v>321868.25930195686</v>
      </c>
      <c r="W48" s="18">
        <v>40057.0</v>
      </c>
    </row>
    <row r="49">
      <c r="A49" s="33">
        <v>38869.0</v>
      </c>
      <c r="B49" s="4">
        <v>4.79</v>
      </c>
      <c r="D49" s="4">
        <v>39.0</v>
      </c>
      <c r="E49" s="12">
        <f t="shared" si="1"/>
        <v>0.0692</v>
      </c>
      <c r="F49" s="12">
        <f t="shared" si="12"/>
        <v>125479.8714</v>
      </c>
      <c r="G49" s="12">
        <f t="shared" si="2"/>
        <v>14.45067739</v>
      </c>
      <c r="H49" s="12">
        <f t="shared" si="3"/>
        <v>8683.321068</v>
      </c>
      <c r="I49" s="12">
        <f t="shared" si="4"/>
        <v>8683.207101</v>
      </c>
      <c r="J49" s="12">
        <f t="shared" si="5"/>
        <v>0.1139678211</v>
      </c>
      <c r="K49" s="12">
        <f t="shared" si="6"/>
        <v>125479.7574</v>
      </c>
      <c r="N49" s="4">
        <v>39.0</v>
      </c>
      <c r="O49" s="4">
        <v>0.00558333333</v>
      </c>
      <c r="P49" s="12">
        <f t="shared" si="13"/>
        <v>192187.4622</v>
      </c>
      <c r="Q49" s="4">
        <v>80.93</v>
      </c>
      <c r="R49" s="4">
        <v>827.54</v>
      </c>
      <c r="S49" s="12">
        <f t="shared" si="9"/>
        <v>1073.046663</v>
      </c>
      <c r="T49" s="12">
        <f t="shared" si="10"/>
        <v>-245.5066633</v>
      </c>
      <c r="U49" s="12">
        <f t="shared" si="11"/>
        <v>194333.5555</v>
      </c>
      <c r="V49" s="12">
        <v>326124.2164060712</v>
      </c>
      <c r="W49" s="18">
        <v>40087.0</v>
      </c>
    </row>
    <row r="50">
      <c r="A50" s="33">
        <v>38899.0</v>
      </c>
      <c r="B50" s="4">
        <v>4.95</v>
      </c>
      <c r="D50" s="4">
        <v>40.0</v>
      </c>
      <c r="E50" s="12">
        <f t="shared" si="1"/>
        <v>0.0721</v>
      </c>
      <c r="F50" s="12">
        <f t="shared" si="12"/>
        <v>125479.7574</v>
      </c>
      <c r="G50" s="12">
        <f t="shared" si="2"/>
        <v>13.86951003</v>
      </c>
      <c r="H50" s="12">
        <f t="shared" si="3"/>
        <v>9047.165843</v>
      </c>
      <c r="I50" s="12">
        <f t="shared" si="4"/>
        <v>9047.090511</v>
      </c>
      <c r="J50" s="12">
        <f t="shared" si="5"/>
        <v>0.07533257651</v>
      </c>
      <c r="K50" s="12">
        <f t="shared" si="6"/>
        <v>125479.6821</v>
      </c>
      <c r="N50" s="4">
        <v>40.0</v>
      </c>
      <c r="O50" s="4">
        <v>0.00558333333</v>
      </c>
      <c r="P50" s="12">
        <f t="shared" si="13"/>
        <v>194333.5555</v>
      </c>
      <c r="Q50" s="4">
        <v>80.93</v>
      </c>
      <c r="R50" s="4">
        <v>827.54</v>
      </c>
      <c r="S50" s="12">
        <f t="shared" si="9"/>
        <v>1085.029018</v>
      </c>
      <c r="T50" s="12">
        <f t="shared" si="10"/>
        <v>-257.4890177</v>
      </c>
      <c r="U50" s="12">
        <f t="shared" si="11"/>
        <v>196503.6136</v>
      </c>
      <c r="V50" s="12">
        <v>329819.884575551</v>
      </c>
      <c r="W50" s="18">
        <v>40118.0</v>
      </c>
    </row>
    <row r="51">
      <c r="A51" s="33">
        <v>38930.0</v>
      </c>
      <c r="B51" s="4">
        <v>4.96</v>
      </c>
      <c r="D51" s="4">
        <v>41.0</v>
      </c>
      <c r="E51" s="12">
        <f t="shared" si="1"/>
        <v>0.0738</v>
      </c>
      <c r="F51" s="12">
        <f t="shared" si="12"/>
        <v>125479.6821</v>
      </c>
      <c r="G51" s="12">
        <f t="shared" si="2"/>
        <v>13.55004904</v>
      </c>
      <c r="H51" s="12">
        <f t="shared" si="3"/>
        <v>9260.459627</v>
      </c>
      <c r="I51" s="12">
        <f t="shared" si="4"/>
        <v>9260.400539</v>
      </c>
      <c r="J51" s="12">
        <f t="shared" si="5"/>
        <v>0.05908828776</v>
      </c>
      <c r="K51" s="12">
        <f t="shared" si="6"/>
        <v>125479.623</v>
      </c>
      <c r="N51" s="4">
        <v>41.0</v>
      </c>
      <c r="O51" s="4">
        <v>0.00558333333</v>
      </c>
      <c r="P51" s="12">
        <f t="shared" si="13"/>
        <v>196503.6136</v>
      </c>
      <c r="Q51" s="4">
        <v>80.93</v>
      </c>
      <c r="R51" s="4">
        <v>827.54</v>
      </c>
      <c r="S51" s="12">
        <f t="shared" si="9"/>
        <v>1097.145175</v>
      </c>
      <c r="T51" s="12">
        <f t="shared" si="10"/>
        <v>-269.605175</v>
      </c>
      <c r="U51" s="12">
        <f t="shared" si="11"/>
        <v>198697.9039</v>
      </c>
      <c r="V51" s="12">
        <v>331332.0755414042</v>
      </c>
      <c r="W51" s="18">
        <v>40148.0</v>
      </c>
    </row>
    <row r="52">
      <c r="A52" s="33">
        <v>38961.0</v>
      </c>
      <c r="B52" s="4">
        <v>4.81</v>
      </c>
      <c r="D52" s="4">
        <v>42.0</v>
      </c>
      <c r="E52" s="12">
        <f t="shared" si="1"/>
        <v>0.0739</v>
      </c>
      <c r="F52" s="12">
        <f t="shared" si="12"/>
        <v>125479.623</v>
      </c>
      <c r="G52" s="12">
        <f t="shared" si="2"/>
        <v>13.53171473</v>
      </c>
      <c r="H52" s="12">
        <f t="shared" si="3"/>
        <v>9273.00239</v>
      </c>
      <c r="I52" s="12">
        <f t="shared" si="4"/>
        <v>9272.94414</v>
      </c>
      <c r="J52" s="12">
        <f t="shared" si="5"/>
        <v>0.05824985548</v>
      </c>
      <c r="K52" s="12">
        <f t="shared" si="6"/>
        <v>125479.5648</v>
      </c>
      <c r="N52" s="4">
        <v>42.0</v>
      </c>
      <c r="O52" s="4">
        <v>0.00558333333</v>
      </c>
      <c r="P52" s="12">
        <f t="shared" si="13"/>
        <v>198697.9039</v>
      </c>
      <c r="Q52" s="4">
        <v>80.93</v>
      </c>
      <c r="R52" s="4">
        <v>827.54</v>
      </c>
      <c r="S52" s="12">
        <f t="shared" si="9"/>
        <v>1109.396629</v>
      </c>
      <c r="T52" s="12">
        <f t="shared" si="10"/>
        <v>-281.8566295</v>
      </c>
      <c r="U52" s="12">
        <f t="shared" si="11"/>
        <v>200916.6972</v>
      </c>
      <c r="V52" s="12">
        <v>329235.5874662726</v>
      </c>
      <c r="W52" s="18">
        <v>40179.0</v>
      </c>
    </row>
    <row r="53">
      <c r="A53" s="33">
        <v>38991.0</v>
      </c>
      <c r="B53" s="4">
        <v>4.92</v>
      </c>
      <c r="D53" s="4">
        <v>43.0</v>
      </c>
      <c r="E53" s="12">
        <f t="shared" si="1"/>
        <v>0.0774</v>
      </c>
      <c r="F53" s="12">
        <f t="shared" si="12"/>
        <v>125479.5648</v>
      </c>
      <c r="G53" s="12">
        <f t="shared" si="2"/>
        <v>12.91984966</v>
      </c>
      <c r="H53" s="12">
        <f t="shared" si="3"/>
        <v>9712.153629</v>
      </c>
      <c r="I53" s="12">
        <f t="shared" si="4"/>
        <v>9712.118312</v>
      </c>
      <c r="J53" s="12">
        <f t="shared" si="5"/>
        <v>0.03531704676</v>
      </c>
      <c r="K53" s="12">
        <f t="shared" si="6"/>
        <v>125479.5294</v>
      </c>
      <c r="N53" s="4">
        <v>43.0</v>
      </c>
      <c r="O53" s="4">
        <v>0.00558333333</v>
      </c>
      <c r="P53" s="12">
        <f t="shared" si="13"/>
        <v>200916.6972</v>
      </c>
      <c r="Q53" s="4">
        <v>80.93</v>
      </c>
      <c r="R53" s="4">
        <v>827.54</v>
      </c>
      <c r="S53" s="12">
        <f t="shared" si="9"/>
        <v>1121.784892</v>
      </c>
      <c r="T53" s="12">
        <f t="shared" si="10"/>
        <v>-294.2448919</v>
      </c>
      <c r="U53" s="12">
        <f t="shared" si="11"/>
        <v>203160.267</v>
      </c>
      <c r="V53" s="12">
        <v>324368.02579534013</v>
      </c>
      <c r="W53" s="18">
        <v>40210.0</v>
      </c>
    </row>
    <row r="54">
      <c r="A54" s="33">
        <v>39022.0</v>
      </c>
      <c r="B54" s="4">
        <v>4.94</v>
      </c>
      <c r="D54" s="4">
        <v>44.0</v>
      </c>
      <c r="E54" s="12">
        <f t="shared" si="1"/>
        <v>0.0793</v>
      </c>
      <c r="F54" s="12">
        <f t="shared" si="12"/>
        <v>125479.5294</v>
      </c>
      <c r="G54" s="12">
        <f t="shared" si="2"/>
        <v>12.61030637</v>
      </c>
      <c r="H54" s="12">
        <f t="shared" si="3"/>
        <v>9950.553598</v>
      </c>
      <c r="I54" s="12">
        <f t="shared" si="4"/>
        <v>9950.526685</v>
      </c>
      <c r="J54" s="12">
        <f t="shared" si="5"/>
        <v>0.02691296194</v>
      </c>
      <c r="K54" s="12">
        <f t="shared" si="6"/>
        <v>125479.5025</v>
      </c>
      <c r="N54" s="4">
        <v>44.0</v>
      </c>
      <c r="O54" s="4">
        <v>0.00558333333</v>
      </c>
      <c r="P54" s="12">
        <f t="shared" si="13"/>
        <v>203160.267</v>
      </c>
      <c r="Q54" s="4">
        <v>80.93</v>
      </c>
      <c r="R54" s="4">
        <v>827.54</v>
      </c>
      <c r="S54" s="12">
        <f t="shared" si="9"/>
        <v>1134.31149</v>
      </c>
      <c r="T54" s="12">
        <f t="shared" si="10"/>
        <v>-306.7714898</v>
      </c>
      <c r="U54" s="12">
        <f t="shared" si="11"/>
        <v>205428.8899</v>
      </c>
      <c r="V54" s="12">
        <v>322622.4105646056</v>
      </c>
      <c r="W54" s="18">
        <v>40238.0</v>
      </c>
    </row>
    <row r="55">
      <c r="A55" s="33">
        <v>39052.0</v>
      </c>
      <c r="B55" s="4">
        <v>4.85</v>
      </c>
      <c r="D55" s="4">
        <v>45.0</v>
      </c>
      <c r="E55" s="12">
        <f t="shared" si="1"/>
        <v>0.0801</v>
      </c>
      <c r="F55" s="12">
        <f t="shared" si="12"/>
        <v>125479.5025</v>
      </c>
      <c r="G55" s="12">
        <f t="shared" si="2"/>
        <v>12.48436469</v>
      </c>
      <c r="H55" s="12">
        <f t="shared" si="3"/>
        <v>10050.93216</v>
      </c>
      <c r="I55" s="12">
        <f t="shared" si="4"/>
        <v>10050.90815</v>
      </c>
      <c r="J55" s="12">
        <f t="shared" si="5"/>
        <v>0.02400269687</v>
      </c>
      <c r="K55" s="12">
        <f t="shared" si="6"/>
        <v>125479.4785</v>
      </c>
      <c r="N55" s="4">
        <v>45.0</v>
      </c>
      <c r="O55" s="4">
        <v>0.00558333333</v>
      </c>
      <c r="P55" s="12">
        <f t="shared" si="13"/>
        <v>205428.8899</v>
      </c>
      <c r="Q55" s="4">
        <v>80.93</v>
      </c>
      <c r="R55" s="4">
        <v>827.54</v>
      </c>
      <c r="S55" s="12">
        <f t="shared" si="9"/>
        <v>1146.977968</v>
      </c>
      <c r="T55" s="12">
        <f t="shared" si="10"/>
        <v>-319.4379681</v>
      </c>
      <c r="U55" s="12">
        <f t="shared" si="11"/>
        <v>207722.8459</v>
      </c>
      <c r="V55" s="12">
        <v>324213.5486568952</v>
      </c>
      <c r="W55" s="18">
        <v>40269.0</v>
      </c>
    </row>
    <row r="56">
      <c r="A56" s="33">
        <v>39083.0</v>
      </c>
      <c r="B56" s="4">
        <v>4.98</v>
      </c>
      <c r="D56" s="4">
        <v>46.0</v>
      </c>
      <c r="E56" s="12">
        <f t="shared" si="1"/>
        <v>0.081</v>
      </c>
      <c r="F56" s="12">
        <f t="shared" si="12"/>
        <v>125479.4785</v>
      </c>
      <c r="G56" s="12">
        <f t="shared" si="2"/>
        <v>12.34565338</v>
      </c>
      <c r="H56" s="12">
        <f t="shared" si="3"/>
        <v>10163.85886</v>
      </c>
      <c r="I56" s="12">
        <f t="shared" si="4"/>
        <v>10163.83776</v>
      </c>
      <c r="J56" s="12">
        <f t="shared" si="5"/>
        <v>0.02110289517</v>
      </c>
      <c r="K56" s="12">
        <f t="shared" si="6"/>
        <v>125479.4574</v>
      </c>
      <c r="N56" s="4">
        <v>46.0</v>
      </c>
      <c r="O56" s="4">
        <v>0.00558333333</v>
      </c>
      <c r="P56" s="12">
        <f t="shared" si="13"/>
        <v>207722.8459</v>
      </c>
      <c r="Q56" s="4">
        <v>80.93</v>
      </c>
      <c r="R56" s="4">
        <v>827.54</v>
      </c>
      <c r="S56" s="12">
        <f t="shared" si="9"/>
        <v>1159.785889</v>
      </c>
      <c r="T56" s="12">
        <f t="shared" si="10"/>
        <v>-332.2458887</v>
      </c>
      <c r="U56" s="12">
        <f t="shared" si="11"/>
        <v>210042.4176</v>
      </c>
      <c r="V56" s="12">
        <v>326983.26719007816</v>
      </c>
      <c r="W56" s="18">
        <v>40299.0</v>
      </c>
    </row>
    <row r="57">
      <c r="A57" s="33">
        <v>39114.0</v>
      </c>
      <c r="B57" s="4">
        <v>5.03</v>
      </c>
      <c r="D57" s="4">
        <v>47.0</v>
      </c>
      <c r="E57" s="12">
        <f t="shared" si="1"/>
        <v>0.0822</v>
      </c>
      <c r="F57" s="12">
        <f t="shared" si="12"/>
        <v>125479.4574</v>
      </c>
      <c r="G57" s="12">
        <f t="shared" si="2"/>
        <v>12.16542916</v>
      </c>
      <c r="H57" s="12">
        <f t="shared" si="3"/>
        <v>10314.42917</v>
      </c>
      <c r="I57" s="12">
        <f t="shared" si="4"/>
        <v>10314.4114</v>
      </c>
      <c r="J57" s="12">
        <f t="shared" si="5"/>
        <v>0.01777379742</v>
      </c>
      <c r="K57" s="12">
        <f t="shared" si="6"/>
        <v>125479.4396</v>
      </c>
      <c r="N57" s="4">
        <v>47.0</v>
      </c>
      <c r="O57" s="4">
        <v>0.00558333333</v>
      </c>
      <c r="P57" s="12">
        <f t="shared" si="13"/>
        <v>210042.4176</v>
      </c>
      <c r="Q57" s="4">
        <v>80.93</v>
      </c>
      <c r="R57" s="4">
        <v>827.54</v>
      </c>
      <c r="S57" s="12">
        <f t="shared" si="9"/>
        <v>1172.736831</v>
      </c>
      <c r="T57" s="12">
        <f t="shared" si="10"/>
        <v>-345.1968312</v>
      </c>
      <c r="U57" s="12">
        <f t="shared" si="11"/>
        <v>212387.8913</v>
      </c>
      <c r="V57" s="12">
        <v>326926.03052341175</v>
      </c>
      <c r="W57" s="18">
        <v>40330.0</v>
      </c>
    </row>
    <row r="58">
      <c r="A58" s="33">
        <v>39142.0</v>
      </c>
      <c r="B58" s="4">
        <v>4.94</v>
      </c>
      <c r="D58" s="4">
        <v>48.0</v>
      </c>
      <c r="E58" s="12">
        <f t="shared" si="1"/>
        <v>0.0829</v>
      </c>
      <c r="F58" s="12">
        <f t="shared" si="12"/>
        <v>125479.4396</v>
      </c>
      <c r="G58" s="12">
        <f t="shared" si="2"/>
        <v>12.06270753</v>
      </c>
      <c r="H58" s="12">
        <f t="shared" si="3"/>
        <v>10402.26163</v>
      </c>
      <c r="I58" s="12">
        <f t="shared" si="4"/>
        <v>10402.24555</v>
      </c>
      <c r="J58" s="12">
        <f t="shared" si="5"/>
        <v>0.01607993721</v>
      </c>
      <c r="K58" s="12">
        <f t="shared" si="6"/>
        <v>125479.4236</v>
      </c>
      <c r="N58" s="4">
        <v>48.0</v>
      </c>
      <c r="O58" s="4">
        <v>0.00558333333</v>
      </c>
      <c r="P58" s="12">
        <f t="shared" si="13"/>
        <v>212387.8913</v>
      </c>
      <c r="Q58" s="4">
        <v>80.93</v>
      </c>
      <c r="R58" s="4">
        <v>827.54</v>
      </c>
      <c r="S58" s="12">
        <f t="shared" si="9"/>
        <v>1185.832392</v>
      </c>
      <c r="T58" s="12">
        <f t="shared" si="10"/>
        <v>-358.2923924</v>
      </c>
      <c r="U58" s="12">
        <f t="shared" si="11"/>
        <v>214759.5561</v>
      </c>
      <c r="V58" s="12">
        <v>324926.87129370775</v>
      </c>
      <c r="W58" s="18">
        <v>40360.0</v>
      </c>
    </row>
    <row r="59">
      <c r="A59" s="33">
        <v>39173.0</v>
      </c>
      <c r="B59" s="4">
        <v>4.87</v>
      </c>
      <c r="D59" s="4">
        <v>49.0</v>
      </c>
      <c r="E59" s="12">
        <f t="shared" si="1"/>
        <v>0.0845</v>
      </c>
      <c r="F59" s="12">
        <f t="shared" si="12"/>
        <v>125479.4236</v>
      </c>
      <c r="G59" s="12">
        <f t="shared" si="2"/>
        <v>11.83430525</v>
      </c>
      <c r="H59" s="12">
        <f t="shared" si="3"/>
        <v>10603.02408</v>
      </c>
      <c r="I59" s="12">
        <f t="shared" si="4"/>
        <v>10603.01129</v>
      </c>
      <c r="J59" s="12">
        <f t="shared" si="5"/>
        <v>0.01278981554</v>
      </c>
      <c r="K59" s="12">
        <f t="shared" si="6"/>
        <v>125479.4108</v>
      </c>
      <c r="N59" s="4">
        <v>49.0</v>
      </c>
      <c r="O59" s="4">
        <v>0.00558333333</v>
      </c>
      <c r="P59" s="12">
        <f t="shared" si="13"/>
        <v>214759.5561</v>
      </c>
      <c r="Q59" s="4">
        <v>80.93</v>
      </c>
      <c r="R59" s="4">
        <v>827.54</v>
      </c>
      <c r="S59" s="12">
        <f t="shared" si="9"/>
        <v>1199.074187</v>
      </c>
      <c r="T59" s="12">
        <f t="shared" si="10"/>
        <v>-371.5341875</v>
      </c>
      <c r="U59" s="12">
        <f t="shared" si="11"/>
        <v>217157.7045</v>
      </c>
      <c r="V59" s="12">
        <v>320625.81417072244</v>
      </c>
      <c r="W59" s="18">
        <v>40391.0</v>
      </c>
    </row>
    <row r="60">
      <c r="A60" s="33">
        <v>39203.0</v>
      </c>
      <c r="B60" s="4">
        <v>4.73</v>
      </c>
      <c r="D60" s="4">
        <v>50.0</v>
      </c>
      <c r="E60" s="12">
        <f t="shared" si="1"/>
        <v>0.0846</v>
      </c>
      <c r="F60" s="12">
        <f t="shared" si="12"/>
        <v>125479.4108</v>
      </c>
      <c r="G60" s="12">
        <f t="shared" si="2"/>
        <v>11.82031693</v>
      </c>
      <c r="H60" s="12">
        <f t="shared" si="3"/>
        <v>10615.57076</v>
      </c>
      <c r="I60" s="12">
        <f t="shared" si="4"/>
        <v>10615.55815</v>
      </c>
      <c r="J60" s="12">
        <f t="shared" si="5"/>
        <v>0.01260812578</v>
      </c>
      <c r="K60" s="12">
        <f t="shared" si="6"/>
        <v>125479.3982</v>
      </c>
      <c r="N60" s="4">
        <v>50.0</v>
      </c>
      <c r="O60" s="4">
        <v>0.00558333333</v>
      </c>
      <c r="P60" s="12">
        <f t="shared" si="13"/>
        <v>217157.7045</v>
      </c>
      <c r="Q60" s="4">
        <v>80.93</v>
      </c>
      <c r="R60" s="4">
        <v>827.54</v>
      </c>
      <c r="S60" s="12">
        <f t="shared" si="9"/>
        <v>1212.463849</v>
      </c>
      <c r="T60" s="12">
        <f t="shared" si="10"/>
        <v>-384.9238492</v>
      </c>
      <c r="U60" s="12">
        <f t="shared" si="11"/>
        <v>219582.6322</v>
      </c>
      <c r="V60" s="12">
        <v>315666.78577307914</v>
      </c>
      <c r="W60" s="18">
        <v>40422.0</v>
      </c>
    </row>
    <row r="61">
      <c r="A61" s="33">
        <v>39234.0</v>
      </c>
      <c r="B61" s="4">
        <v>4.61</v>
      </c>
      <c r="D61" s="4">
        <v>51.0</v>
      </c>
      <c r="E61" s="12">
        <f t="shared" si="1"/>
        <v>0.0831</v>
      </c>
      <c r="F61" s="12">
        <f t="shared" si="12"/>
        <v>125479.3982</v>
      </c>
      <c r="G61" s="12">
        <f t="shared" si="2"/>
        <v>12.03367631</v>
      </c>
      <c r="H61" s="12">
        <f t="shared" si="3"/>
        <v>10427.35361</v>
      </c>
      <c r="I61" s="12">
        <f t="shared" si="4"/>
        <v>10427.33799</v>
      </c>
      <c r="J61" s="12">
        <f t="shared" si="5"/>
        <v>0.01562632028</v>
      </c>
      <c r="K61" s="12">
        <f t="shared" si="6"/>
        <v>125479.3825</v>
      </c>
      <c r="N61" s="4">
        <v>51.0</v>
      </c>
      <c r="O61" s="4">
        <v>0.00558333333</v>
      </c>
      <c r="P61" s="12">
        <f t="shared" si="13"/>
        <v>219582.6322</v>
      </c>
      <c r="Q61" s="4">
        <v>80.93</v>
      </c>
      <c r="R61" s="4">
        <v>827.54</v>
      </c>
      <c r="S61" s="12">
        <f t="shared" si="9"/>
        <v>1226.003029</v>
      </c>
      <c r="T61" s="12">
        <f t="shared" si="10"/>
        <v>-398.4630289</v>
      </c>
      <c r="U61" s="12">
        <f t="shared" si="11"/>
        <v>222034.6382</v>
      </c>
      <c r="V61" s="12">
        <v>312175.614227376</v>
      </c>
      <c r="W61" s="18">
        <v>40452.0</v>
      </c>
    </row>
    <row r="62">
      <c r="A62" s="33">
        <v>39264.0</v>
      </c>
      <c r="B62" s="4">
        <v>4.82</v>
      </c>
      <c r="D62" s="4">
        <v>52.0</v>
      </c>
      <c r="E62" s="12">
        <f t="shared" si="1"/>
        <v>0.0842</v>
      </c>
      <c r="F62" s="12">
        <f t="shared" si="12"/>
        <v>125479.3825</v>
      </c>
      <c r="G62" s="12">
        <f t="shared" si="2"/>
        <v>11.87646955</v>
      </c>
      <c r="H62" s="12">
        <f t="shared" si="3"/>
        <v>10565.37736</v>
      </c>
      <c r="I62" s="12">
        <f t="shared" si="4"/>
        <v>10565.36401</v>
      </c>
      <c r="J62" s="12">
        <f t="shared" si="5"/>
        <v>0.01335073939</v>
      </c>
      <c r="K62" s="12">
        <f t="shared" si="6"/>
        <v>125479.3692</v>
      </c>
      <c r="N62" s="4">
        <v>52.0</v>
      </c>
      <c r="O62" s="4">
        <v>0.00558333333</v>
      </c>
      <c r="P62" s="12">
        <f t="shared" si="13"/>
        <v>222034.6382</v>
      </c>
      <c r="Q62" s="4">
        <v>80.93</v>
      </c>
      <c r="R62" s="4">
        <v>827.54</v>
      </c>
      <c r="S62" s="12">
        <f t="shared" si="9"/>
        <v>1239.693396</v>
      </c>
      <c r="T62" s="12">
        <f t="shared" si="10"/>
        <v>-412.153396</v>
      </c>
      <c r="U62" s="12">
        <f t="shared" si="11"/>
        <v>224514.025</v>
      </c>
      <c r="V62" s="12">
        <v>308861.8085952078</v>
      </c>
      <c r="W62" s="18">
        <v>40483.0</v>
      </c>
    </row>
    <row r="63">
      <c r="A63" s="33">
        <v>39295.0</v>
      </c>
      <c r="B63" s="4">
        <v>4.2</v>
      </c>
      <c r="D63" s="4">
        <v>53.0</v>
      </c>
      <c r="E63" s="12">
        <f t="shared" si="1"/>
        <v>0.0844</v>
      </c>
      <c r="F63" s="12">
        <f t="shared" si="12"/>
        <v>125479.3692</v>
      </c>
      <c r="G63" s="12">
        <f t="shared" si="2"/>
        <v>11.84832672</v>
      </c>
      <c r="H63" s="12">
        <f t="shared" si="3"/>
        <v>10590.47173</v>
      </c>
      <c r="I63" s="12">
        <f t="shared" si="4"/>
        <v>10590.45876</v>
      </c>
      <c r="J63" s="12">
        <f t="shared" si="5"/>
        <v>0.01297411696</v>
      </c>
      <c r="K63" s="12">
        <f t="shared" si="6"/>
        <v>125479.3562</v>
      </c>
      <c r="N63" s="4">
        <v>53.0</v>
      </c>
      <c r="O63" s="4">
        <v>0.00558333333</v>
      </c>
      <c r="P63" s="12">
        <f t="shared" si="13"/>
        <v>224514.025</v>
      </c>
      <c r="Q63" s="4">
        <v>80.93</v>
      </c>
      <c r="R63" s="4">
        <v>827.54</v>
      </c>
      <c r="S63" s="12">
        <f t="shared" si="9"/>
        <v>1253.536639</v>
      </c>
      <c r="T63" s="12">
        <f t="shared" si="10"/>
        <v>-425.9966389</v>
      </c>
      <c r="U63" s="12">
        <f t="shared" si="11"/>
        <v>227021.0983</v>
      </c>
      <c r="V63" s="12">
        <v>303722.0266274847</v>
      </c>
      <c r="W63" s="18">
        <v>40513.0</v>
      </c>
    </row>
    <row r="64">
      <c r="A64" s="33">
        <v>39326.0</v>
      </c>
      <c r="B64" s="4">
        <v>3.89</v>
      </c>
      <c r="D64" s="4">
        <v>54.0</v>
      </c>
      <c r="E64" s="12">
        <f t="shared" si="1"/>
        <v>0.0835</v>
      </c>
      <c r="F64" s="12">
        <f t="shared" si="12"/>
        <v>125479.3562</v>
      </c>
      <c r="G64" s="12">
        <f t="shared" si="2"/>
        <v>11.97603104</v>
      </c>
      <c r="H64" s="12">
        <f t="shared" si="3"/>
        <v>10477.541</v>
      </c>
      <c r="I64" s="12">
        <f t="shared" si="4"/>
        <v>10477.52624</v>
      </c>
      <c r="J64" s="12">
        <f t="shared" si="5"/>
        <v>0.01475711762</v>
      </c>
      <c r="K64" s="12">
        <f t="shared" si="6"/>
        <v>125479.3415</v>
      </c>
      <c r="N64" s="4">
        <v>54.0</v>
      </c>
      <c r="O64" s="4">
        <v>0.00558333333</v>
      </c>
      <c r="P64" s="12">
        <f t="shared" si="13"/>
        <v>227021.0983</v>
      </c>
      <c r="Q64" s="4">
        <v>80.93</v>
      </c>
      <c r="R64" s="4">
        <v>827.54</v>
      </c>
      <c r="S64" s="12">
        <f t="shared" si="9"/>
        <v>1267.534465</v>
      </c>
      <c r="T64" s="12">
        <f t="shared" si="10"/>
        <v>-439.9944647</v>
      </c>
      <c r="U64" s="12">
        <f t="shared" si="11"/>
        <v>229556.1672</v>
      </c>
      <c r="V64" s="12">
        <v>299110.68962287455</v>
      </c>
      <c r="W64" s="18">
        <v>40544.0</v>
      </c>
    </row>
    <row r="65">
      <c r="A65" s="33">
        <v>39356.0</v>
      </c>
      <c r="B65" s="4">
        <v>3.9</v>
      </c>
      <c r="D65" s="4">
        <v>55.0</v>
      </c>
      <c r="E65" s="12">
        <f t="shared" si="1"/>
        <v>0.0848</v>
      </c>
      <c r="F65" s="12">
        <f t="shared" si="12"/>
        <v>125479.3415</v>
      </c>
      <c r="G65" s="12">
        <f t="shared" si="2"/>
        <v>11.79243925</v>
      </c>
      <c r="H65" s="12">
        <f t="shared" si="3"/>
        <v>10640.66041</v>
      </c>
      <c r="I65" s="12">
        <f t="shared" si="4"/>
        <v>10640.64816</v>
      </c>
      <c r="J65" s="12">
        <f t="shared" si="5"/>
        <v>0.01225244967</v>
      </c>
      <c r="K65" s="12">
        <f t="shared" si="6"/>
        <v>125479.3292</v>
      </c>
      <c r="N65" s="4">
        <v>55.0</v>
      </c>
      <c r="O65" s="4">
        <v>0.00558333333</v>
      </c>
      <c r="P65" s="12">
        <f t="shared" si="13"/>
        <v>229556.1672</v>
      </c>
      <c r="Q65" s="4">
        <v>80.93</v>
      </c>
      <c r="R65" s="4">
        <v>827.54</v>
      </c>
      <c r="S65" s="12">
        <f t="shared" si="9"/>
        <v>1281.6886</v>
      </c>
      <c r="T65" s="12">
        <f t="shared" si="10"/>
        <v>-454.1485996</v>
      </c>
      <c r="U65" s="12">
        <f t="shared" si="11"/>
        <v>232119.5444</v>
      </c>
      <c r="V65" s="12">
        <v>296974.0504532158</v>
      </c>
      <c r="W65" s="18">
        <v>40575.0</v>
      </c>
    </row>
    <row r="66">
      <c r="A66" s="33">
        <v>39387.0</v>
      </c>
      <c r="B66" s="4">
        <v>3.27</v>
      </c>
      <c r="D66" s="4">
        <v>56.0</v>
      </c>
      <c r="E66" s="12">
        <f t="shared" si="1"/>
        <v>0.0853</v>
      </c>
      <c r="F66" s="12">
        <f t="shared" si="12"/>
        <v>125479.3292</v>
      </c>
      <c r="G66" s="12">
        <f t="shared" si="2"/>
        <v>11.72331693</v>
      </c>
      <c r="H66" s="12">
        <f t="shared" si="3"/>
        <v>10703.39819</v>
      </c>
      <c r="I66" s="12">
        <f t="shared" si="4"/>
        <v>10703.38678</v>
      </c>
      <c r="J66" s="12">
        <f t="shared" si="5"/>
        <v>0.01140656229</v>
      </c>
      <c r="K66" s="12">
        <f t="shared" si="6"/>
        <v>125479.3178</v>
      </c>
      <c r="N66" s="4">
        <v>56.0</v>
      </c>
      <c r="O66" s="4">
        <v>0.00558333333</v>
      </c>
      <c r="P66" s="12">
        <f t="shared" si="13"/>
        <v>232119.5444</v>
      </c>
      <c r="Q66" s="4">
        <v>80.93</v>
      </c>
      <c r="R66" s="4">
        <v>827.54</v>
      </c>
      <c r="S66" s="12">
        <f t="shared" si="9"/>
        <v>1296.000789</v>
      </c>
      <c r="T66" s="12">
        <f t="shared" si="10"/>
        <v>-468.4607889</v>
      </c>
      <c r="U66" s="12">
        <f t="shared" si="11"/>
        <v>234711.546</v>
      </c>
      <c r="V66" s="12">
        <v>295375.9308426555</v>
      </c>
      <c r="W66" s="18">
        <v>40603.0</v>
      </c>
    </row>
    <row r="67">
      <c r="A67" s="33">
        <v>39417.0</v>
      </c>
      <c r="B67" s="4">
        <v>3.0</v>
      </c>
      <c r="D67" s="4">
        <v>57.0</v>
      </c>
      <c r="E67" s="12">
        <f t="shared" si="1"/>
        <v>0.0844</v>
      </c>
      <c r="F67" s="12">
        <f t="shared" si="12"/>
        <v>125479.3178</v>
      </c>
      <c r="G67" s="12">
        <f t="shared" si="2"/>
        <v>11.84832672</v>
      </c>
      <c r="H67" s="12">
        <f t="shared" si="3"/>
        <v>10590.4674</v>
      </c>
      <c r="I67" s="12">
        <f t="shared" si="4"/>
        <v>10590.45442</v>
      </c>
      <c r="J67" s="12">
        <f t="shared" si="5"/>
        <v>0.01297411165</v>
      </c>
      <c r="K67" s="12">
        <f t="shared" si="6"/>
        <v>125479.3048</v>
      </c>
      <c r="N67" s="4">
        <v>57.0</v>
      </c>
      <c r="O67" s="4">
        <v>0.00558333333</v>
      </c>
      <c r="P67" s="12">
        <f t="shared" si="13"/>
        <v>234711.546</v>
      </c>
      <c r="Q67" s="4">
        <v>80.93</v>
      </c>
      <c r="R67" s="4">
        <v>827.54</v>
      </c>
      <c r="S67" s="12">
        <f t="shared" si="9"/>
        <v>1310.472798</v>
      </c>
      <c r="T67" s="12">
        <f t="shared" si="10"/>
        <v>-482.9327977</v>
      </c>
      <c r="U67" s="12">
        <f t="shared" si="11"/>
        <v>237332.4916</v>
      </c>
      <c r="V67" s="12">
        <v>295640.90450022847</v>
      </c>
      <c r="W67" s="18">
        <v>40634.0</v>
      </c>
    </row>
    <row r="68">
      <c r="A68" s="33">
        <v>39448.0</v>
      </c>
      <c r="B68" s="4">
        <v>2.75</v>
      </c>
      <c r="D68" s="4">
        <v>58.0</v>
      </c>
      <c r="E68" s="12">
        <f t="shared" si="1"/>
        <v>0.0837</v>
      </c>
      <c r="F68" s="12">
        <f t="shared" si="12"/>
        <v>125479.3048</v>
      </c>
      <c r="G68" s="12">
        <f t="shared" si="2"/>
        <v>11.94741499</v>
      </c>
      <c r="H68" s="12">
        <f t="shared" si="3"/>
        <v>10502.63216</v>
      </c>
      <c r="I68" s="12">
        <f t="shared" si="4"/>
        <v>10502.61781</v>
      </c>
      <c r="J68" s="12">
        <f t="shared" si="5"/>
        <v>0.01434081487</v>
      </c>
      <c r="K68" s="12">
        <f t="shared" si="6"/>
        <v>125479.2905</v>
      </c>
      <c r="N68" s="4">
        <v>58.0</v>
      </c>
      <c r="O68" s="4">
        <v>0.00558333333</v>
      </c>
      <c r="P68" s="12">
        <f t="shared" si="13"/>
        <v>237332.4916</v>
      </c>
      <c r="Q68" s="4">
        <v>80.93</v>
      </c>
      <c r="R68" s="4">
        <v>827.54</v>
      </c>
      <c r="S68" s="12">
        <f t="shared" si="9"/>
        <v>1325.106411</v>
      </c>
      <c r="T68" s="12">
        <f t="shared" si="10"/>
        <v>-497.5664106</v>
      </c>
      <c r="U68" s="12">
        <f t="shared" si="11"/>
        <v>239982.7044</v>
      </c>
      <c r="V68" s="12">
        <v>295757.0569328922</v>
      </c>
      <c r="W68" s="18">
        <v>40664.0</v>
      </c>
    </row>
    <row r="69">
      <c r="A69" s="33">
        <v>39479.0</v>
      </c>
      <c r="B69" s="4">
        <v>2.12</v>
      </c>
      <c r="D69" s="4">
        <v>59.0</v>
      </c>
      <c r="E69" s="12">
        <f t="shared" si="1"/>
        <v>0.0823</v>
      </c>
      <c r="F69" s="12">
        <f t="shared" si="12"/>
        <v>125479.2905</v>
      </c>
      <c r="G69" s="12">
        <f t="shared" si="2"/>
        <v>12.15064767</v>
      </c>
      <c r="H69" s="12">
        <f t="shared" si="3"/>
        <v>10326.96313</v>
      </c>
      <c r="I69" s="12">
        <f t="shared" si="4"/>
        <v>10326.94561</v>
      </c>
      <c r="J69" s="12">
        <f t="shared" si="5"/>
        <v>0.01752128716</v>
      </c>
      <c r="K69" s="12">
        <f t="shared" si="6"/>
        <v>125479.273</v>
      </c>
      <c r="N69" s="4">
        <v>59.0</v>
      </c>
      <c r="O69" s="4">
        <v>0.00558333333</v>
      </c>
      <c r="P69" s="12">
        <f t="shared" si="13"/>
        <v>239982.7044</v>
      </c>
      <c r="Q69" s="4">
        <v>80.93</v>
      </c>
      <c r="R69" s="4">
        <v>827.54</v>
      </c>
      <c r="S69" s="12">
        <f t="shared" si="9"/>
        <v>1339.903432</v>
      </c>
      <c r="T69" s="12">
        <f t="shared" si="10"/>
        <v>-512.3634322</v>
      </c>
      <c r="U69" s="12">
        <f t="shared" si="11"/>
        <v>242662.5113</v>
      </c>
      <c r="V69" s="12">
        <v>296599.1988920579</v>
      </c>
      <c r="W69" s="18">
        <v>40695.0</v>
      </c>
    </row>
    <row r="70">
      <c r="A70" s="33">
        <v>39508.0</v>
      </c>
      <c r="B70" s="4">
        <v>1.26</v>
      </c>
      <c r="D70" s="4">
        <v>60.0</v>
      </c>
      <c r="E70" s="12">
        <f t="shared" si="1"/>
        <v>0.0811</v>
      </c>
      <c r="F70" s="12">
        <f t="shared" si="12"/>
        <v>125479.273</v>
      </c>
      <c r="G70" s="12">
        <f t="shared" si="2"/>
        <v>12.33043102</v>
      </c>
      <c r="H70" s="12">
        <f t="shared" si="3"/>
        <v>10176.38984</v>
      </c>
      <c r="I70" s="12">
        <f t="shared" si="4"/>
        <v>10176.36904</v>
      </c>
      <c r="J70" s="12">
        <f t="shared" si="5"/>
        <v>0.0208030983</v>
      </c>
      <c r="K70" s="12">
        <f t="shared" si="6"/>
        <v>125479.2522</v>
      </c>
      <c r="N70" s="4">
        <v>60.0</v>
      </c>
      <c r="O70" s="4">
        <v>0.00558333333</v>
      </c>
      <c r="P70" s="12">
        <f t="shared" si="13"/>
        <v>242662.5113</v>
      </c>
      <c r="Q70" s="4">
        <v>80.93</v>
      </c>
      <c r="R70" s="4">
        <v>827.54</v>
      </c>
      <c r="S70" s="12">
        <f t="shared" si="9"/>
        <v>1354.865687</v>
      </c>
      <c r="T70" s="12">
        <f t="shared" si="10"/>
        <v>-527.3256872</v>
      </c>
      <c r="U70" s="12">
        <f t="shared" si="11"/>
        <v>245372.2427</v>
      </c>
      <c r="V70" s="12">
        <v>296170.2037419484</v>
      </c>
      <c r="W70" s="18">
        <v>40725.0</v>
      </c>
    </row>
    <row r="71">
      <c r="A71" s="33">
        <v>39539.0</v>
      </c>
      <c r="B71" s="4">
        <v>1.29</v>
      </c>
      <c r="D71" s="4">
        <v>61.0</v>
      </c>
      <c r="E71" s="12">
        <f t="shared" si="1"/>
        <v>0.0832</v>
      </c>
      <c r="F71" s="12">
        <f t="shared" si="12"/>
        <v>125479.2522</v>
      </c>
      <c r="G71" s="12">
        <f t="shared" si="2"/>
        <v>12.01921303</v>
      </c>
      <c r="H71" s="12">
        <f t="shared" si="3"/>
        <v>10439.88918</v>
      </c>
      <c r="I71" s="12">
        <f t="shared" si="4"/>
        <v>10439.87378</v>
      </c>
      <c r="J71" s="12">
        <f t="shared" si="5"/>
        <v>0.01540431758</v>
      </c>
      <c r="K71" s="12">
        <f t="shared" si="6"/>
        <v>125479.2368</v>
      </c>
      <c r="N71" s="4">
        <v>61.0</v>
      </c>
      <c r="O71" s="4">
        <v>0.00558333333</v>
      </c>
      <c r="P71" s="12">
        <f t="shared" si="13"/>
        <v>245372.2427</v>
      </c>
      <c r="Q71" s="4">
        <v>80.93</v>
      </c>
      <c r="R71" s="4">
        <v>827.54</v>
      </c>
      <c r="S71" s="12">
        <f t="shared" si="9"/>
        <v>1369.995021</v>
      </c>
      <c r="T71" s="12">
        <f t="shared" si="10"/>
        <v>-542.4550207</v>
      </c>
      <c r="U71" s="12">
        <f t="shared" si="11"/>
        <v>248112.2327</v>
      </c>
      <c r="V71" s="12">
        <v>295836.2397223926</v>
      </c>
      <c r="W71" s="18">
        <v>40756.0</v>
      </c>
    </row>
    <row r="72">
      <c r="A72" s="33">
        <v>39569.0</v>
      </c>
      <c r="B72" s="4">
        <v>1.73</v>
      </c>
      <c r="D72" s="4">
        <v>62.0</v>
      </c>
      <c r="E72" s="12">
        <f t="shared" si="1"/>
        <v>0.077</v>
      </c>
      <c r="F72" s="12">
        <f t="shared" si="12"/>
        <v>125479.2368</v>
      </c>
      <c r="G72" s="12">
        <f t="shared" si="2"/>
        <v>12.98696272</v>
      </c>
      <c r="H72" s="12">
        <f t="shared" si="3"/>
        <v>9661.938627</v>
      </c>
      <c r="I72" s="12">
        <f t="shared" si="4"/>
        <v>9661.90123</v>
      </c>
      <c r="J72" s="12">
        <f t="shared" si="5"/>
        <v>0.03739608347</v>
      </c>
      <c r="K72" s="12">
        <f t="shared" si="6"/>
        <v>125479.1994</v>
      </c>
      <c r="N72" s="4">
        <v>62.0</v>
      </c>
      <c r="O72" s="4">
        <v>0.00558333333</v>
      </c>
      <c r="P72" s="12">
        <f t="shared" si="13"/>
        <v>248112.2327</v>
      </c>
      <c r="Q72" s="4">
        <v>80.93</v>
      </c>
      <c r="R72" s="4">
        <v>827.54</v>
      </c>
      <c r="S72" s="12">
        <f t="shared" si="9"/>
        <v>1385.293298</v>
      </c>
      <c r="T72" s="12">
        <f t="shared" si="10"/>
        <v>-557.7532984</v>
      </c>
      <c r="U72" s="12">
        <f t="shared" si="11"/>
        <v>250882.8193</v>
      </c>
      <c r="V72" s="12">
        <v>295239.15789189277</v>
      </c>
      <c r="W72" s="18">
        <v>40787.0</v>
      </c>
    </row>
    <row r="73">
      <c r="A73" s="33">
        <v>39600.0</v>
      </c>
      <c r="B73" s="4">
        <v>1.86</v>
      </c>
      <c r="D73" s="4">
        <v>63.0</v>
      </c>
      <c r="E73" s="12">
        <f t="shared" si="1"/>
        <v>0.0739</v>
      </c>
      <c r="F73" s="12">
        <f t="shared" si="12"/>
        <v>125479.1994</v>
      </c>
      <c r="G73" s="12">
        <f t="shared" si="2"/>
        <v>13.53171473</v>
      </c>
      <c r="H73" s="12">
        <f t="shared" si="3"/>
        <v>9272.971083</v>
      </c>
      <c r="I73" s="12">
        <f t="shared" si="4"/>
        <v>9272.912833</v>
      </c>
      <c r="J73" s="12">
        <f t="shared" si="5"/>
        <v>0.05824965881</v>
      </c>
      <c r="K73" s="12">
        <f t="shared" si="6"/>
        <v>125479.1411</v>
      </c>
      <c r="N73" s="4">
        <v>63.0</v>
      </c>
      <c r="O73" s="4">
        <v>0.00558333333</v>
      </c>
      <c r="P73" s="12">
        <f t="shared" si="13"/>
        <v>250882.8193</v>
      </c>
      <c r="Q73" s="4">
        <v>80.93</v>
      </c>
      <c r="R73" s="4">
        <v>827.54</v>
      </c>
      <c r="S73" s="12">
        <f t="shared" si="9"/>
        <v>1400.762407</v>
      </c>
      <c r="T73" s="12">
        <f t="shared" si="10"/>
        <v>-573.2224069</v>
      </c>
      <c r="U73" s="12">
        <f t="shared" si="11"/>
        <v>253684.3441</v>
      </c>
      <c r="V73" s="12">
        <v>296159.27486735594</v>
      </c>
      <c r="W73" s="18">
        <v>40817.0</v>
      </c>
    </row>
    <row r="74">
      <c r="A74" s="33">
        <v>39630.0</v>
      </c>
      <c r="B74" s="4">
        <v>1.63</v>
      </c>
      <c r="D74" s="4">
        <v>64.0</v>
      </c>
      <c r="E74" s="12">
        <f t="shared" si="1"/>
        <v>0.074</v>
      </c>
      <c r="F74" s="12">
        <f t="shared" si="12"/>
        <v>125479.1411</v>
      </c>
      <c r="G74" s="12">
        <f t="shared" si="2"/>
        <v>13.51342994</v>
      </c>
      <c r="H74" s="12">
        <f t="shared" si="3"/>
        <v>9285.513866</v>
      </c>
      <c r="I74" s="12">
        <f t="shared" si="4"/>
        <v>9285.456442</v>
      </c>
      <c r="J74" s="12">
        <f t="shared" si="5"/>
        <v>0.05742310522</v>
      </c>
      <c r="K74" s="12">
        <f t="shared" si="6"/>
        <v>125479.0837</v>
      </c>
      <c r="N74" s="4">
        <v>64.0</v>
      </c>
      <c r="O74" s="4">
        <v>0.00558333333</v>
      </c>
      <c r="P74" s="12">
        <f t="shared" si="13"/>
        <v>253684.3441</v>
      </c>
      <c r="Q74" s="4">
        <v>80.93</v>
      </c>
      <c r="R74" s="4">
        <v>827.54</v>
      </c>
      <c r="S74" s="12">
        <f t="shared" si="9"/>
        <v>1416.404254</v>
      </c>
      <c r="T74" s="12">
        <f t="shared" si="10"/>
        <v>-588.8642538</v>
      </c>
      <c r="U74" s="12">
        <f t="shared" si="11"/>
        <v>256517.1526</v>
      </c>
      <c r="V74" s="12">
        <v>297879.40902929666</v>
      </c>
      <c r="W74" s="18">
        <v>40848.0</v>
      </c>
    </row>
    <row r="75">
      <c r="A75" s="33">
        <v>39661.0</v>
      </c>
      <c r="B75" s="4">
        <v>1.72</v>
      </c>
      <c r="D75" s="4">
        <v>65.0</v>
      </c>
      <c r="E75" s="12">
        <f t="shared" si="1"/>
        <v>0.0677</v>
      </c>
      <c r="F75" s="12">
        <f t="shared" si="12"/>
        <v>125479.0837</v>
      </c>
      <c r="G75" s="12">
        <f t="shared" si="2"/>
        <v>14.77080331</v>
      </c>
      <c r="H75" s="12">
        <f t="shared" si="3"/>
        <v>8495.07512</v>
      </c>
      <c r="I75" s="12">
        <f t="shared" si="4"/>
        <v>8494.933966</v>
      </c>
      <c r="J75" s="12">
        <f t="shared" si="5"/>
        <v>0.1411544084</v>
      </c>
      <c r="K75" s="12">
        <f t="shared" si="6"/>
        <v>125478.9425</v>
      </c>
      <c r="N75" s="4">
        <v>65.0</v>
      </c>
      <c r="O75" s="4">
        <v>0.00558333333</v>
      </c>
      <c r="P75" s="12">
        <f t="shared" si="13"/>
        <v>256517.1526</v>
      </c>
      <c r="Q75" s="4">
        <v>80.93</v>
      </c>
      <c r="R75" s="4">
        <v>827.54</v>
      </c>
      <c r="S75" s="12">
        <f t="shared" si="9"/>
        <v>1432.220768</v>
      </c>
      <c r="T75" s="12">
        <f t="shared" si="10"/>
        <v>-604.6807679</v>
      </c>
      <c r="U75" s="12">
        <f t="shared" si="11"/>
        <v>259381.5942</v>
      </c>
      <c r="V75" s="12">
        <v>300207.3771490317</v>
      </c>
      <c r="W75" s="18">
        <v>40878.0</v>
      </c>
    </row>
    <row r="76">
      <c r="A76" s="33">
        <v>39692.0</v>
      </c>
      <c r="B76" s="4">
        <v>1.13</v>
      </c>
      <c r="D76" s="4">
        <v>66.0</v>
      </c>
      <c r="E76" s="12">
        <f t="shared" si="1"/>
        <v>0.065</v>
      </c>
      <c r="F76" s="12">
        <f t="shared" si="12"/>
        <v>125478.9425</v>
      </c>
      <c r="G76" s="12">
        <f t="shared" si="2"/>
        <v>15.38422423</v>
      </c>
      <c r="H76" s="12">
        <f t="shared" si="3"/>
        <v>8156.338642</v>
      </c>
      <c r="I76" s="12">
        <f t="shared" si="4"/>
        <v>8156.131265</v>
      </c>
      <c r="J76" s="12">
        <f t="shared" si="5"/>
        <v>0.2073772651</v>
      </c>
      <c r="K76" s="12">
        <f t="shared" si="6"/>
        <v>125478.7352</v>
      </c>
      <c r="N76" s="4">
        <v>66.0</v>
      </c>
      <c r="O76" s="4">
        <v>0.00558333333</v>
      </c>
      <c r="P76" s="12">
        <f t="shared" si="13"/>
        <v>259381.5942</v>
      </c>
      <c r="Q76" s="4">
        <v>80.93</v>
      </c>
      <c r="R76" s="4">
        <v>827.54</v>
      </c>
      <c r="S76" s="12">
        <f t="shared" si="9"/>
        <v>1448.2139</v>
      </c>
      <c r="T76" s="12">
        <f t="shared" si="10"/>
        <v>-620.6738998</v>
      </c>
      <c r="U76" s="12">
        <f t="shared" si="11"/>
        <v>262278.0219</v>
      </c>
      <c r="V76" s="12">
        <v>302941.65784896724</v>
      </c>
      <c r="W76" s="18">
        <v>40909.0</v>
      </c>
    </row>
    <row r="77">
      <c r="A77" s="33">
        <v>39722.0</v>
      </c>
      <c r="B77" s="4">
        <v>0.67</v>
      </c>
      <c r="D77" s="4">
        <v>67.0</v>
      </c>
      <c r="E77" s="12">
        <f t="shared" si="1"/>
        <v>0.0625</v>
      </c>
      <c r="F77" s="12">
        <f t="shared" si="12"/>
        <v>125478.7352</v>
      </c>
      <c r="G77" s="12">
        <f t="shared" si="2"/>
        <v>15.99939625</v>
      </c>
      <c r="H77" s="12">
        <f t="shared" si="3"/>
        <v>7842.716888</v>
      </c>
      <c r="I77" s="12">
        <f t="shared" si="4"/>
        <v>7842.420947</v>
      </c>
      <c r="J77" s="12">
        <f t="shared" si="5"/>
        <v>0.2959407925</v>
      </c>
      <c r="K77" s="12">
        <f t="shared" si="6"/>
        <v>125478.4392</v>
      </c>
      <c r="N77" s="4">
        <v>67.0</v>
      </c>
      <c r="O77" s="4">
        <v>0.00558333333</v>
      </c>
      <c r="P77" s="12">
        <f t="shared" si="13"/>
        <v>262278.0219</v>
      </c>
      <c r="Q77" s="4">
        <v>80.93</v>
      </c>
      <c r="R77" s="4">
        <v>827.54</v>
      </c>
      <c r="S77" s="12">
        <f t="shared" si="9"/>
        <v>1464.385622</v>
      </c>
      <c r="T77" s="12">
        <f t="shared" si="10"/>
        <v>-636.8456217</v>
      </c>
      <c r="U77" s="12">
        <f t="shared" si="11"/>
        <v>265206.7932</v>
      </c>
      <c r="V77" s="12">
        <v>306708.7613847188</v>
      </c>
      <c r="W77" s="18">
        <v>40940.0</v>
      </c>
    </row>
    <row r="78">
      <c r="A78" s="33">
        <v>39753.0</v>
      </c>
      <c r="B78" s="4">
        <v>0.19</v>
      </c>
      <c r="D78" s="4">
        <v>68.0</v>
      </c>
      <c r="E78" s="12">
        <f t="shared" si="1"/>
        <v>0.0562</v>
      </c>
      <c r="F78" s="12">
        <f t="shared" si="12"/>
        <v>125478.4392</v>
      </c>
      <c r="G78" s="12">
        <f t="shared" si="2"/>
        <v>17.7917708</v>
      </c>
      <c r="H78" s="12">
        <f t="shared" si="3"/>
        <v>7052.611045</v>
      </c>
      <c r="I78" s="12">
        <f t="shared" si="4"/>
        <v>7051.888284</v>
      </c>
      <c r="J78" s="12">
        <f t="shared" si="5"/>
        <v>0.7227606892</v>
      </c>
      <c r="K78" s="12">
        <f t="shared" si="6"/>
        <v>125477.7165</v>
      </c>
      <c r="N78" s="4">
        <v>68.0</v>
      </c>
      <c r="O78" s="4">
        <v>0.00558333333</v>
      </c>
      <c r="P78" s="12">
        <f t="shared" si="13"/>
        <v>265206.7932</v>
      </c>
      <c r="Q78" s="4">
        <v>80.93</v>
      </c>
      <c r="R78" s="4">
        <v>827.54</v>
      </c>
      <c r="S78" s="12">
        <f t="shared" si="9"/>
        <v>1480.737928</v>
      </c>
      <c r="T78" s="12">
        <f t="shared" si="10"/>
        <v>-653.1979278</v>
      </c>
      <c r="U78" s="12">
        <f t="shared" si="11"/>
        <v>268168.269</v>
      </c>
      <c r="V78" s="12">
        <v>313373.6663289315</v>
      </c>
      <c r="W78" s="18">
        <v>40969.0</v>
      </c>
    </row>
    <row r="79">
      <c r="A79" s="33">
        <v>39783.0</v>
      </c>
      <c r="B79" s="4">
        <v>0.03</v>
      </c>
      <c r="D79" s="4">
        <v>69.0</v>
      </c>
      <c r="E79" s="12">
        <f t="shared" si="1"/>
        <v>0.0476</v>
      </c>
      <c r="F79" s="12">
        <f t="shared" si="12"/>
        <v>125477.7165</v>
      </c>
      <c r="G79" s="12">
        <f t="shared" si="2"/>
        <v>20.99990078</v>
      </c>
      <c r="H79" s="12">
        <f t="shared" si="3"/>
        <v>5975.157586</v>
      </c>
      <c r="I79" s="12">
        <f t="shared" si="4"/>
        <v>5972.739303</v>
      </c>
      <c r="J79" s="12">
        <f t="shared" si="5"/>
        <v>2.41828279</v>
      </c>
      <c r="K79" s="12">
        <f t="shared" si="6"/>
        <v>125475.2982</v>
      </c>
      <c r="N79" s="4">
        <v>69.0</v>
      </c>
      <c r="O79" s="4">
        <v>0.00558333333</v>
      </c>
      <c r="P79" s="12">
        <f t="shared" si="13"/>
        <v>268168.269</v>
      </c>
      <c r="Q79" s="4">
        <v>80.93</v>
      </c>
      <c r="R79" s="4">
        <v>827.54</v>
      </c>
      <c r="S79" s="12">
        <f t="shared" si="9"/>
        <v>1497.272835</v>
      </c>
      <c r="T79" s="12">
        <f t="shared" si="10"/>
        <v>-669.7328346</v>
      </c>
      <c r="U79" s="12">
        <f t="shared" si="11"/>
        <v>271162.8147</v>
      </c>
      <c r="V79" s="12">
        <v>321120.794978749</v>
      </c>
      <c r="W79" s="18">
        <v>41000.0</v>
      </c>
    </row>
    <row r="80">
      <c r="A80" s="33">
        <v>39814.0</v>
      </c>
      <c r="B80" s="4">
        <v>0.13</v>
      </c>
      <c r="D80" s="4">
        <v>70.0</v>
      </c>
      <c r="E80" s="12">
        <f t="shared" si="1"/>
        <v>0.0479</v>
      </c>
      <c r="F80" s="12">
        <f t="shared" si="12"/>
        <v>125475.2982</v>
      </c>
      <c r="G80" s="12">
        <f t="shared" si="2"/>
        <v>20.86877421</v>
      </c>
      <c r="H80" s="12">
        <f t="shared" si="3"/>
        <v>6012.585929</v>
      </c>
      <c r="I80" s="12">
        <f t="shared" si="4"/>
        <v>6010.266783</v>
      </c>
      <c r="J80" s="12">
        <f t="shared" si="5"/>
        <v>2.319146139</v>
      </c>
      <c r="K80" s="12">
        <f t="shared" si="6"/>
        <v>125472.979</v>
      </c>
      <c r="N80" s="4">
        <v>70.0</v>
      </c>
      <c r="O80" s="4">
        <v>0.00558333333</v>
      </c>
      <c r="P80" s="12">
        <f t="shared" si="13"/>
        <v>271162.8147</v>
      </c>
      <c r="Q80" s="4">
        <v>80.93</v>
      </c>
      <c r="R80" s="4">
        <v>827.54</v>
      </c>
      <c r="S80" s="12">
        <f t="shared" si="9"/>
        <v>1513.992381</v>
      </c>
      <c r="T80" s="12">
        <f t="shared" si="10"/>
        <v>-686.4523813</v>
      </c>
      <c r="U80" s="12">
        <f t="shared" si="11"/>
        <v>274190.7995</v>
      </c>
      <c r="V80" s="12">
        <v>329689.4745275161</v>
      </c>
      <c r="W80" s="18">
        <v>41030.0</v>
      </c>
    </row>
    <row r="81">
      <c r="A81" s="33">
        <v>39845.0</v>
      </c>
      <c r="B81" s="4">
        <v>0.3</v>
      </c>
      <c r="D81" s="4">
        <v>71.0</v>
      </c>
      <c r="E81" s="12">
        <f t="shared" si="1"/>
        <v>0.0523</v>
      </c>
      <c r="F81" s="12">
        <f t="shared" si="12"/>
        <v>125472.979</v>
      </c>
      <c r="G81" s="12">
        <f t="shared" si="2"/>
        <v>19.11681093</v>
      </c>
      <c r="H81" s="12">
        <f t="shared" si="3"/>
        <v>6563.489041</v>
      </c>
      <c r="I81" s="12">
        <f t="shared" si="4"/>
        <v>6562.236803</v>
      </c>
      <c r="J81" s="12">
        <f t="shared" si="5"/>
        <v>1.25223817</v>
      </c>
      <c r="K81" s="12">
        <f t="shared" si="6"/>
        <v>125471.7268</v>
      </c>
      <c r="N81" s="4">
        <v>71.0</v>
      </c>
      <c r="O81" s="4">
        <v>0.00558333333</v>
      </c>
      <c r="P81" s="12">
        <f t="shared" si="13"/>
        <v>274190.7995</v>
      </c>
      <c r="Q81" s="4">
        <v>80.93</v>
      </c>
      <c r="R81" s="4">
        <v>827.54</v>
      </c>
      <c r="S81" s="12">
        <f t="shared" si="9"/>
        <v>1530.89863</v>
      </c>
      <c r="T81" s="12">
        <f t="shared" si="10"/>
        <v>-703.3586295</v>
      </c>
      <c r="U81" s="12">
        <f t="shared" si="11"/>
        <v>277252.5967</v>
      </c>
      <c r="V81" s="12">
        <v>337828.95272099273</v>
      </c>
      <c r="W81" s="18">
        <v>41061.0</v>
      </c>
    </row>
    <row r="82">
      <c r="A82" s="33">
        <v>39873.0</v>
      </c>
      <c r="B82" s="4">
        <v>0.21</v>
      </c>
      <c r="D82" s="4">
        <v>72.0</v>
      </c>
      <c r="E82" s="12">
        <f t="shared" si="1"/>
        <v>0.0536</v>
      </c>
      <c r="F82" s="12">
        <f t="shared" si="12"/>
        <v>125471.7268</v>
      </c>
      <c r="G82" s="12">
        <f t="shared" si="2"/>
        <v>18.65382369</v>
      </c>
      <c r="H82" s="12">
        <f t="shared" si="3"/>
        <v>6726.327474</v>
      </c>
      <c r="I82" s="12">
        <f t="shared" si="4"/>
        <v>6725.284556</v>
      </c>
      <c r="J82" s="12">
        <f t="shared" si="5"/>
        <v>1.042917606</v>
      </c>
      <c r="K82" s="12">
        <f t="shared" si="6"/>
        <v>125470.6839</v>
      </c>
      <c r="N82" s="4">
        <v>72.0</v>
      </c>
      <c r="O82" s="4">
        <v>0.00558333333</v>
      </c>
      <c r="P82" s="12">
        <f t="shared" si="13"/>
        <v>277252.5967</v>
      </c>
      <c r="Q82" s="4">
        <v>80.93</v>
      </c>
      <c r="R82" s="4">
        <v>827.54</v>
      </c>
      <c r="S82" s="12">
        <f t="shared" si="9"/>
        <v>1547.993664</v>
      </c>
      <c r="T82" s="12">
        <f t="shared" si="10"/>
        <v>-720.4536642</v>
      </c>
      <c r="U82" s="12">
        <f t="shared" si="11"/>
        <v>280348.5841</v>
      </c>
      <c r="V82" s="12">
        <v>345302.32926410367</v>
      </c>
      <c r="W82" s="18">
        <v>41091.0</v>
      </c>
    </row>
    <row r="83">
      <c r="A83" s="33">
        <v>39904.0</v>
      </c>
      <c r="B83" s="4">
        <v>0.16</v>
      </c>
      <c r="D83" s="4">
        <v>73.0</v>
      </c>
      <c r="E83" s="12">
        <f t="shared" si="1"/>
        <v>0.0513</v>
      </c>
      <c r="F83" s="12">
        <f t="shared" si="12"/>
        <v>125470.6839</v>
      </c>
      <c r="G83" s="12">
        <f t="shared" si="2"/>
        <v>19.48881421</v>
      </c>
      <c r="H83" s="12">
        <f t="shared" si="3"/>
        <v>6438.087127</v>
      </c>
      <c r="I83" s="12">
        <f t="shared" si="4"/>
        <v>6436.646083</v>
      </c>
      <c r="J83" s="12">
        <f t="shared" si="5"/>
        <v>1.441043956</v>
      </c>
      <c r="K83" s="12">
        <f t="shared" si="6"/>
        <v>125469.2428</v>
      </c>
      <c r="N83" s="4">
        <v>73.0</v>
      </c>
      <c r="O83" s="4">
        <v>0.00558333333</v>
      </c>
      <c r="P83" s="12">
        <f t="shared" si="13"/>
        <v>280348.5841</v>
      </c>
      <c r="Q83" s="4">
        <v>80.93</v>
      </c>
      <c r="R83" s="4">
        <v>827.54</v>
      </c>
      <c r="S83" s="12">
        <f t="shared" si="9"/>
        <v>1565.279593</v>
      </c>
      <c r="T83" s="12">
        <f t="shared" si="10"/>
        <v>-737.7395934</v>
      </c>
      <c r="U83" s="12">
        <f t="shared" si="11"/>
        <v>283479.1433</v>
      </c>
      <c r="V83" s="12">
        <v>351362.72899130086</v>
      </c>
      <c r="W83" s="18">
        <v>41122.0</v>
      </c>
    </row>
    <row r="84">
      <c r="A84" s="33">
        <v>39934.0</v>
      </c>
      <c r="B84" s="4">
        <v>0.18</v>
      </c>
      <c r="D84" s="4">
        <v>74.0</v>
      </c>
      <c r="E84" s="12">
        <f t="shared" si="1"/>
        <v>0.0522</v>
      </c>
      <c r="F84" s="12">
        <f t="shared" si="12"/>
        <v>125469.2428</v>
      </c>
      <c r="G84" s="12">
        <f t="shared" si="2"/>
        <v>19.15337435</v>
      </c>
      <c r="H84" s="12">
        <f t="shared" si="3"/>
        <v>6550.7644</v>
      </c>
      <c r="I84" s="12">
        <f t="shared" si="4"/>
        <v>6549.494476</v>
      </c>
      <c r="J84" s="12">
        <f t="shared" si="5"/>
        <v>1.269924807</v>
      </c>
      <c r="K84" s="12">
        <f t="shared" si="6"/>
        <v>125467.9729</v>
      </c>
      <c r="N84" s="4">
        <v>74.0</v>
      </c>
      <c r="O84" s="4">
        <v>0.00558333333</v>
      </c>
      <c r="P84" s="12">
        <f t="shared" si="13"/>
        <v>283479.1433</v>
      </c>
      <c r="Q84" s="4">
        <v>80.93</v>
      </c>
      <c r="R84" s="4">
        <v>827.54</v>
      </c>
      <c r="S84" s="12">
        <f t="shared" si="9"/>
        <v>1582.758549</v>
      </c>
      <c r="T84" s="12">
        <f t="shared" si="10"/>
        <v>-755.2185489</v>
      </c>
      <c r="U84" s="12">
        <f t="shared" si="11"/>
        <v>286644.6604</v>
      </c>
      <c r="V84" s="12">
        <v>355407.2963270168</v>
      </c>
      <c r="W84" s="18">
        <v>41153.0</v>
      </c>
    </row>
    <row r="85">
      <c r="A85" s="33">
        <v>39965.0</v>
      </c>
      <c r="B85" s="4">
        <v>0.18</v>
      </c>
      <c r="D85" s="4">
        <v>75.0</v>
      </c>
      <c r="E85" s="12">
        <f t="shared" si="1"/>
        <v>0.0463</v>
      </c>
      <c r="F85" s="12">
        <f t="shared" si="12"/>
        <v>125467.9729</v>
      </c>
      <c r="G85" s="12">
        <f t="shared" si="2"/>
        <v>21.58750319</v>
      </c>
      <c r="H85" s="12">
        <f t="shared" si="3"/>
        <v>5812.065054</v>
      </c>
      <c r="I85" s="12">
        <f t="shared" si="4"/>
        <v>5809.167145</v>
      </c>
      <c r="J85" s="12">
        <f t="shared" si="5"/>
        <v>2.897908128</v>
      </c>
      <c r="K85" s="12">
        <f t="shared" si="6"/>
        <v>125465.075</v>
      </c>
      <c r="N85" s="4">
        <v>75.0</v>
      </c>
      <c r="O85" s="4">
        <v>0.00558333333</v>
      </c>
      <c r="P85" s="12">
        <f t="shared" si="13"/>
        <v>286644.6604</v>
      </c>
      <c r="Q85" s="4">
        <v>80.93</v>
      </c>
      <c r="R85" s="4">
        <v>827.54</v>
      </c>
      <c r="S85" s="12">
        <f t="shared" si="9"/>
        <v>1600.432686</v>
      </c>
      <c r="T85" s="12">
        <f t="shared" si="10"/>
        <v>-772.892686</v>
      </c>
      <c r="U85" s="12">
        <f t="shared" si="11"/>
        <v>289845.5257</v>
      </c>
      <c r="V85" s="12">
        <v>360534.44086293346</v>
      </c>
      <c r="W85" s="18">
        <v>41183.0</v>
      </c>
    </row>
    <row r="86">
      <c r="A86" s="33">
        <v>39995.0</v>
      </c>
      <c r="B86" s="4">
        <v>0.18</v>
      </c>
      <c r="D86" s="4">
        <v>76.0</v>
      </c>
      <c r="E86" s="12">
        <f t="shared" si="1"/>
        <v>0.0417</v>
      </c>
      <c r="F86" s="12">
        <f t="shared" si="12"/>
        <v>125465.075</v>
      </c>
      <c r="G86" s="12">
        <f t="shared" si="2"/>
        <v>23.95574869</v>
      </c>
      <c r="H86" s="12">
        <f t="shared" si="3"/>
        <v>5237.368141</v>
      </c>
      <c r="I86" s="12">
        <f t="shared" si="4"/>
        <v>5231.893627</v>
      </c>
      <c r="J86" s="12">
        <f t="shared" si="5"/>
        <v>5.474513397</v>
      </c>
      <c r="K86" s="12">
        <f t="shared" si="6"/>
        <v>125459.6005</v>
      </c>
      <c r="N86" s="4">
        <v>76.0</v>
      </c>
      <c r="O86" s="4">
        <v>0.00558333333</v>
      </c>
      <c r="P86" s="12">
        <f t="shared" si="13"/>
        <v>289845.5257</v>
      </c>
      <c r="Q86" s="4">
        <v>80.93</v>
      </c>
      <c r="R86" s="4">
        <v>827.54</v>
      </c>
      <c r="S86" s="12">
        <f t="shared" si="9"/>
        <v>1618.304184</v>
      </c>
      <c r="T86" s="12">
        <f t="shared" si="10"/>
        <v>-790.7641843</v>
      </c>
      <c r="U86" s="12">
        <f t="shared" si="11"/>
        <v>293082.1341</v>
      </c>
      <c r="V86" s="12">
        <v>365737.9696894657</v>
      </c>
      <c r="W86" s="18">
        <v>41214.0</v>
      </c>
    </row>
    <row r="87">
      <c r="A87" s="33">
        <v>40026.0</v>
      </c>
      <c r="B87" s="4">
        <v>0.17</v>
      </c>
      <c r="D87" s="4">
        <v>77.0</v>
      </c>
      <c r="E87" s="12">
        <f t="shared" si="1"/>
        <v>0.0369</v>
      </c>
      <c r="F87" s="12">
        <f t="shared" si="12"/>
        <v>125459.6005</v>
      </c>
      <c r="G87" s="12">
        <f t="shared" si="2"/>
        <v>27.03872799</v>
      </c>
      <c r="H87" s="12">
        <f t="shared" si="3"/>
        <v>4639.996397</v>
      </c>
      <c r="I87" s="12">
        <f t="shared" si="4"/>
        <v>4629.459258</v>
      </c>
      <c r="J87" s="12">
        <f t="shared" si="5"/>
        <v>10.53713954</v>
      </c>
      <c r="K87" s="12">
        <f t="shared" si="6"/>
        <v>125449.0633</v>
      </c>
      <c r="N87" s="4">
        <v>77.0</v>
      </c>
      <c r="O87" s="4">
        <v>0.00558333333</v>
      </c>
      <c r="P87" s="12">
        <f t="shared" si="13"/>
        <v>293082.1341</v>
      </c>
      <c r="Q87" s="4">
        <v>80.93</v>
      </c>
      <c r="R87" s="4">
        <v>827.54</v>
      </c>
      <c r="S87" s="12">
        <f t="shared" si="9"/>
        <v>1636.375248</v>
      </c>
      <c r="T87" s="12">
        <f t="shared" si="10"/>
        <v>-808.8352477</v>
      </c>
      <c r="U87" s="12">
        <f t="shared" si="11"/>
        <v>296354.8846</v>
      </c>
      <c r="V87" s="12">
        <v>369185.80868927785</v>
      </c>
      <c r="W87" s="18">
        <v>41244.0</v>
      </c>
    </row>
    <row r="88">
      <c r="A88" s="33">
        <v>40057.0</v>
      </c>
      <c r="B88" s="4">
        <v>0.12</v>
      </c>
      <c r="D88" s="4">
        <v>78.0</v>
      </c>
      <c r="E88" s="12">
        <f t="shared" si="1"/>
        <v>0.0353</v>
      </c>
      <c r="F88" s="12">
        <f t="shared" si="12"/>
        <v>125449.0633</v>
      </c>
      <c r="G88" s="12">
        <f t="shared" si="2"/>
        <v>28.24522432</v>
      </c>
      <c r="H88" s="12">
        <f t="shared" si="3"/>
        <v>4441.425634</v>
      </c>
      <c r="I88" s="12">
        <f t="shared" si="4"/>
        <v>4428.351936</v>
      </c>
      <c r="J88" s="12">
        <f t="shared" si="5"/>
        <v>13.07369777</v>
      </c>
      <c r="K88" s="12">
        <f t="shared" si="6"/>
        <v>125435.9896</v>
      </c>
      <c r="N88" s="4">
        <v>78.0</v>
      </c>
      <c r="O88" s="4">
        <v>0.00558333333</v>
      </c>
      <c r="P88" s="12">
        <f t="shared" si="13"/>
        <v>296354.8846</v>
      </c>
      <c r="Q88" s="4">
        <v>80.93</v>
      </c>
      <c r="R88" s="4">
        <v>827.54</v>
      </c>
      <c r="S88" s="12">
        <f t="shared" si="9"/>
        <v>1654.648105</v>
      </c>
      <c r="T88" s="12">
        <f t="shared" si="10"/>
        <v>-827.1081046</v>
      </c>
      <c r="U88" s="12">
        <f t="shared" si="11"/>
        <v>299664.1808</v>
      </c>
      <c r="V88" s="12">
        <v>373209.78496477776</v>
      </c>
      <c r="W88" s="18">
        <v>41275.0</v>
      </c>
    </row>
    <row r="89">
      <c r="A89" s="33">
        <v>40087.0</v>
      </c>
      <c r="B89" s="4">
        <v>0.07</v>
      </c>
      <c r="D89" s="4">
        <v>79.0</v>
      </c>
      <c r="E89" s="12">
        <f t="shared" si="1"/>
        <v>0.0363</v>
      </c>
      <c r="F89" s="12">
        <f t="shared" si="12"/>
        <v>125435.9896</v>
      </c>
      <c r="G89" s="12">
        <f t="shared" si="2"/>
        <v>27.47926009</v>
      </c>
      <c r="H89" s="12">
        <f t="shared" si="3"/>
        <v>4564.751351</v>
      </c>
      <c r="I89" s="12">
        <f t="shared" si="4"/>
        <v>4553.326424</v>
      </c>
      <c r="J89" s="12">
        <f t="shared" si="5"/>
        <v>11.42492705</v>
      </c>
      <c r="K89" s="12">
        <f t="shared" si="6"/>
        <v>125424.5647</v>
      </c>
      <c r="N89" s="4">
        <v>79.0</v>
      </c>
      <c r="O89" s="4">
        <v>0.00558333333</v>
      </c>
      <c r="P89" s="12">
        <f t="shared" si="13"/>
        <v>299664.1808</v>
      </c>
      <c r="Q89" s="4">
        <v>80.93</v>
      </c>
      <c r="R89" s="4">
        <v>827.54</v>
      </c>
      <c r="S89" s="12">
        <f t="shared" si="9"/>
        <v>1673.125008</v>
      </c>
      <c r="T89" s="12">
        <f t="shared" si="10"/>
        <v>-845.5850085</v>
      </c>
      <c r="U89" s="12">
        <f t="shared" si="11"/>
        <v>303010.4308</v>
      </c>
      <c r="V89" s="12">
        <v>377356.07037048804</v>
      </c>
      <c r="W89" s="18">
        <v>41306.0</v>
      </c>
    </row>
    <row r="90">
      <c r="A90" s="33">
        <v>40118.0</v>
      </c>
      <c r="B90" s="4">
        <v>0.05</v>
      </c>
      <c r="D90" s="4">
        <v>80.0</v>
      </c>
      <c r="E90" s="12">
        <f t="shared" si="1"/>
        <v>0.038</v>
      </c>
      <c r="F90" s="12">
        <f t="shared" si="12"/>
        <v>125424.5647</v>
      </c>
      <c r="G90" s="12">
        <f t="shared" si="2"/>
        <v>26.26577899</v>
      </c>
      <c r="H90" s="12">
        <f t="shared" si="3"/>
        <v>4775.208256</v>
      </c>
      <c r="I90" s="12">
        <f t="shared" si="4"/>
        <v>4766.133459</v>
      </c>
      <c r="J90" s="12">
        <f t="shared" si="5"/>
        <v>9.074797165</v>
      </c>
      <c r="K90" s="12">
        <f t="shared" si="6"/>
        <v>125415.4899</v>
      </c>
      <c r="N90" s="4">
        <v>80.0</v>
      </c>
      <c r="O90" s="4">
        <v>0.00558333333</v>
      </c>
      <c r="P90" s="12">
        <f t="shared" si="13"/>
        <v>303010.4308</v>
      </c>
      <c r="Q90" s="4">
        <v>80.93</v>
      </c>
      <c r="R90" s="4">
        <v>827.54</v>
      </c>
      <c r="S90" s="12">
        <f t="shared" si="9"/>
        <v>1691.808238</v>
      </c>
      <c r="T90" s="12">
        <f t="shared" si="10"/>
        <v>-864.2682377</v>
      </c>
      <c r="U90" s="12">
        <f t="shared" si="11"/>
        <v>306394.0473</v>
      </c>
      <c r="V90" s="12">
        <v>383794.679857505</v>
      </c>
      <c r="W90" s="18">
        <v>41334.0</v>
      </c>
    </row>
    <row r="91">
      <c r="A91" s="33">
        <v>40148.0</v>
      </c>
      <c r="B91" s="4">
        <v>0.05</v>
      </c>
      <c r="D91" s="4">
        <v>81.0</v>
      </c>
      <c r="E91" s="12">
        <f t="shared" si="1"/>
        <v>0.0371</v>
      </c>
      <c r="F91" s="12">
        <f t="shared" si="12"/>
        <v>125415.4899</v>
      </c>
      <c r="G91" s="12">
        <f t="shared" si="2"/>
        <v>26.89491819</v>
      </c>
      <c r="H91" s="12">
        <f t="shared" si="3"/>
        <v>4663.166813</v>
      </c>
      <c r="I91" s="12">
        <f t="shared" si="4"/>
        <v>4652.914676</v>
      </c>
      <c r="J91" s="12">
        <f t="shared" si="5"/>
        <v>10.25213687</v>
      </c>
      <c r="K91" s="12">
        <f t="shared" si="6"/>
        <v>125405.2378</v>
      </c>
      <c r="N91" s="4">
        <v>81.0</v>
      </c>
      <c r="O91" s="4">
        <v>0.00558333333</v>
      </c>
      <c r="P91" s="12">
        <f t="shared" si="13"/>
        <v>306394.0473</v>
      </c>
      <c r="Q91" s="4">
        <v>80.93</v>
      </c>
      <c r="R91" s="4">
        <v>827.54</v>
      </c>
      <c r="S91" s="12">
        <f t="shared" si="9"/>
        <v>1710.700096</v>
      </c>
      <c r="T91" s="12">
        <f t="shared" si="10"/>
        <v>-883.1600963</v>
      </c>
      <c r="U91" s="12">
        <f t="shared" si="11"/>
        <v>309815.4475</v>
      </c>
      <c r="V91" s="12">
        <v>390214.25955210486</v>
      </c>
      <c r="W91" s="18">
        <v>41365.0</v>
      </c>
    </row>
    <row r="92">
      <c r="A92" s="33">
        <v>40179.0</v>
      </c>
      <c r="B92" s="4">
        <v>0.06</v>
      </c>
      <c r="D92" s="4">
        <v>82.0</v>
      </c>
      <c r="E92" s="12">
        <f t="shared" si="1"/>
        <v>0.0366</v>
      </c>
      <c r="F92" s="12">
        <f t="shared" si="12"/>
        <v>125405.2378</v>
      </c>
      <c r="G92" s="12">
        <f t="shared" si="2"/>
        <v>27.25726605</v>
      </c>
      <c r="H92" s="12">
        <f t="shared" si="3"/>
        <v>4600.800299</v>
      </c>
      <c r="I92" s="12">
        <f t="shared" si="4"/>
        <v>4589.831703</v>
      </c>
      <c r="J92" s="12">
        <f t="shared" si="5"/>
        <v>10.96859563</v>
      </c>
      <c r="K92" s="12">
        <f t="shared" si="6"/>
        <v>125394.2692</v>
      </c>
      <c r="N92" s="4">
        <v>82.0</v>
      </c>
      <c r="O92" s="4">
        <v>0.00558333333</v>
      </c>
      <c r="P92" s="12">
        <f t="shared" si="13"/>
        <v>309815.4475</v>
      </c>
      <c r="Q92" s="4">
        <v>80.93</v>
      </c>
      <c r="R92" s="4">
        <v>827.54</v>
      </c>
      <c r="S92" s="12">
        <f t="shared" si="9"/>
        <v>1729.802914</v>
      </c>
      <c r="T92" s="12">
        <f t="shared" si="10"/>
        <v>-902.2629141</v>
      </c>
      <c r="U92" s="12">
        <f t="shared" si="11"/>
        <v>313275.0533</v>
      </c>
      <c r="V92" s="12">
        <v>397579.64349614276</v>
      </c>
      <c r="W92" s="18">
        <v>41395.0</v>
      </c>
    </row>
    <row r="93">
      <c r="A93" s="33">
        <v>40210.0</v>
      </c>
      <c r="B93" s="4">
        <v>0.11</v>
      </c>
      <c r="D93" s="4">
        <v>83.0</v>
      </c>
      <c r="E93" s="12">
        <f t="shared" si="1"/>
        <v>0.0368</v>
      </c>
      <c r="F93" s="12">
        <f t="shared" si="12"/>
        <v>125394.2692</v>
      </c>
      <c r="G93" s="12">
        <f t="shared" si="2"/>
        <v>27.11119477</v>
      </c>
      <c r="H93" s="12">
        <f t="shared" si="3"/>
        <v>4625.184182</v>
      </c>
      <c r="I93" s="12">
        <f t="shared" si="4"/>
        <v>4614.509106</v>
      </c>
      <c r="J93" s="12">
        <f t="shared" si="5"/>
        <v>10.6750756</v>
      </c>
      <c r="K93" s="12">
        <f t="shared" si="6"/>
        <v>125383.5941</v>
      </c>
      <c r="N93" s="4">
        <v>83.0</v>
      </c>
      <c r="O93" s="4">
        <v>0.00558333333</v>
      </c>
      <c r="P93" s="12">
        <f t="shared" si="13"/>
        <v>313275.0533</v>
      </c>
      <c r="Q93" s="4">
        <v>80.93</v>
      </c>
      <c r="R93" s="4">
        <v>827.54</v>
      </c>
      <c r="S93" s="12">
        <f t="shared" si="9"/>
        <v>1749.119047</v>
      </c>
      <c r="T93" s="12">
        <f t="shared" si="10"/>
        <v>-921.5790466</v>
      </c>
      <c r="U93" s="12">
        <f t="shared" si="11"/>
        <v>316773.2914</v>
      </c>
      <c r="V93" s="12">
        <v>404620.6372325994</v>
      </c>
      <c r="W93" s="18">
        <v>41426.0</v>
      </c>
    </row>
    <row r="94">
      <c r="A94" s="33">
        <v>40238.0</v>
      </c>
      <c r="B94" s="4">
        <v>0.15</v>
      </c>
      <c r="D94" s="4">
        <v>84.0</v>
      </c>
      <c r="E94" s="12">
        <f t="shared" si="1"/>
        <v>0.0368</v>
      </c>
      <c r="F94" s="12">
        <f t="shared" si="12"/>
        <v>125383.5941</v>
      </c>
      <c r="G94" s="12">
        <f t="shared" si="2"/>
        <v>27.11119477</v>
      </c>
      <c r="H94" s="12">
        <f t="shared" si="3"/>
        <v>4624.79043</v>
      </c>
      <c r="I94" s="12">
        <f t="shared" si="4"/>
        <v>4614.116263</v>
      </c>
      <c r="J94" s="12">
        <f t="shared" si="5"/>
        <v>10.67416681</v>
      </c>
      <c r="K94" s="12">
        <f t="shared" si="6"/>
        <v>125372.9199</v>
      </c>
      <c r="N94" s="4">
        <v>84.0</v>
      </c>
      <c r="O94" s="4">
        <v>0.00558333333</v>
      </c>
      <c r="P94" s="12">
        <f t="shared" si="13"/>
        <v>316773.2914</v>
      </c>
      <c r="Q94" s="4">
        <v>80.93</v>
      </c>
      <c r="R94" s="4">
        <v>827.54</v>
      </c>
      <c r="S94" s="12">
        <f t="shared" si="9"/>
        <v>1768.650876</v>
      </c>
      <c r="T94" s="12">
        <f t="shared" si="10"/>
        <v>-941.110876</v>
      </c>
      <c r="U94" s="12">
        <f t="shared" si="11"/>
        <v>320310.5932</v>
      </c>
      <c r="V94" s="12">
        <v>410538.84375856206</v>
      </c>
      <c r="W94" s="18">
        <v>41456.0</v>
      </c>
    </row>
    <row r="95">
      <c r="A95" s="33">
        <v>40269.0</v>
      </c>
      <c r="B95" s="4">
        <v>0.16</v>
      </c>
      <c r="D95" s="4">
        <v>85.0</v>
      </c>
      <c r="E95" s="12">
        <f t="shared" si="1"/>
        <v>0.0368</v>
      </c>
      <c r="F95" s="12">
        <f t="shared" si="12"/>
        <v>125372.9199</v>
      </c>
      <c r="G95" s="12">
        <f t="shared" si="2"/>
        <v>27.11119477</v>
      </c>
      <c r="H95" s="12">
        <f t="shared" si="3"/>
        <v>4624.396712</v>
      </c>
      <c r="I95" s="12">
        <f t="shared" si="4"/>
        <v>4613.723454</v>
      </c>
      <c r="J95" s="12">
        <f t="shared" si="5"/>
        <v>10.67325809</v>
      </c>
      <c r="K95" s="12">
        <f t="shared" si="6"/>
        <v>125362.2467</v>
      </c>
      <c r="N95" s="4">
        <v>85.0</v>
      </c>
      <c r="O95" s="4">
        <v>0.00558333333</v>
      </c>
      <c r="P95" s="12">
        <f t="shared" si="13"/>
        <v>320310.5932</v>
      </c>
      <c r="Q95" s="4">
        <v>80.93</v>
      </c>
      <c r="R95" s="4">
        <v>827.54</v>
      </c>
      <c r="S95" s="12">
        <f t="shared" si="9"/>
        <v>1788.400811</v>
      </c>
      <c r="T95" s="12">
        <f t="shared" si="10"/>
        <v>-960.8608107</v>
      </c>
      <c r="U95" s="12">
        <f t="shared" si="11"/>
        <v>323887.3948</v>
      </c>
      <c r="V95" s="12">
        <v>416739.93433496094</v>
      </c>
      <c r="W95" s="18">
        <v>41487.0</v>
      </c>
    </row>
    <row r="96">
      <c r="A96" s="33">
        <v>40299.0</v>
      </c>
      <c r="B96" s="4">
        <v>0.16</v>
      </c>
      <c r="D96" s="4">
        <v>86.0</v>
      </c>
      <c r="E96" s="12">
        <f t="shared" si="1"/>
        <v>0.0367</v>
      </c>
      <c r="F96" s="12">
        <f t="shared" si="12"/>
        <v>125362.2467</v>
      </c>
      <c r="G96" s="12">
        <f t="shared" si="2"/>
        <v>27.18403984</v>
      </c>
      <c r="H96" s="12">
        <f t="shared" si="3"/>
        <v>4611.612086</v>
      </c>
      <c r="I96" s="12">
        <f t="shared" si="4"/>
        <v>4600.794453</v>
      </c>
      <c r="J96" s="12">
        <f t="shared" si="5"/>
        <v>10.81763228</v>
      </c>
      <c r="K96" s="12">
        <f t="shared" si="6"/>
        <v>125351.4291</v>
      </c>
      <c r="N96" s="4">
        <v>86.0</v>
      </c>
      <c r="O96" s="4">
        <v>0.00558333333</v>
      </c>
      <c r="P96" s="12">
        <f t="shared" si="13"/>
        <v>323887.3948</v>
      </c>
      <c r="Q96" s="4">
        <v>80.93</v>
      </c>
      <c r="R96" s="4">
        <v>827.54</v>
      </c>
      <c r="S96" s="12">
        <f t="shared" si="9"/>
        <v>1808.371286</v>
      </c>
      <c r="T96" s="12">
        <f t="shared" si="10"/>
        <v>-980.8312864</v>
      </c>
      <c r="U96" s="12">
        <f t="shared" si="11"/>
        <v>327504.1374</v>
      </c>
      <c r="V96" s="12">
        <v>421649.53240493254</v>
      </c>
      <c r="W96" s="18">
        <v>41518.0</v>
      </c>
    </row>
    <row r="97">
      <c r="A97" s="33">
        <v>40330.0</v>
      </c>
      <c r="B97" s="4">
        <v>0.12</v>
      </c>
      <c r="D97" s="4">
        <v>87.0</v>
      </c>
      <c r="E97" s="12">
        <f t="shared" si="1"/>
        <v>0.0362</v>
      </c>
      <c r="F97" s="12">
        <f t="shared" si="12"/>
        <v>125351.4291</v>
      </c>
      <c r="G97" s="12">
        <f t="shared" si="2"/>
        <v>27.5540396</v>
      </c>
      <c r="H97" s="12">
        <f t="shared" si="3"/>
        <v>4549.294073</v>
      </c>
      <c r="I97" s="12">
        <f t="shared" si="4"/>
        <v>4537.721732</v>
      </c>
      <c r="J97" s="12">
        <f t="shared" si="5"/>
        <v>11.57234135</v>
      </c>
      <c r="K97" s="12">
        <f t="shared" si="6"/>
        <v>125339.8567</v>
      </c>
      <c r="N97" s="4">
        <v>87.0</v>
      </c>
      <c r="O97" s="4">
        <v>0.00558333333</v>
      </c>
      <c r="P97" s="12">
        <f t="shared" si="13"/>
        <v>327504.1374</v>
      </c>
      <c r="Q97" s="4">
        <v>80.93</v>
      </c>
      <c r="R97" s="4">
        <v>827.54</v>
      </c>
      <c r="S97" s="12">
        <f t="shared" si="9"/>
        <v>1828.564766</v>
      </c>
      <c r="T97" s="12">
        <f t="shared" si="10"/>
        <v>-1001.024766</v>
      </c>
      <c r="U97" s="12">
        <f t="shared" si="11"/>
        <v>331161.2669</v>
      </c>
      <c r="V97" s="12">
        <v>425648.7051429475</v>
      </c>
      <c r="W97" s="18">
        <v>41548.0</v>
      </c>
    </row>
    <row r="98">
      <c r="A98" s="33">
        <v>40360.0</v>
      </c>
      <c r="B98" s="4">
        <v>0.16</v>
      </c>
      <c r="D98" s="4">
        <v>88.0</v>
      </c>
      <c r="E98" s="12">
        <f t="shared" si="1"/>
        <v>0.0357</v>
      </c>
      <c r="F98" s="12">
        <f t="shared" si="12"/>
        <v>125339.8567</v>
      </c>
      <c r="G98" s="12">
        <f t="shared" si="2"/>
        <v>27.93393219</v>
      </c>
      <c r="H98" s="12">
        <f t="shared" si="3"/>
        <v>4487.010846</v>
      </c>
      <c r="I98" s="12">
        <f t="shared" si="4"/>
        <v>4474.632885</v>
      </c>
      <c r="J98" s="12">
        <f t="shared" si="5"/>
        <v>12.377961</v>
      </c>
      <c r="K98" s="12">
        <f t="shared" si="6"/>
        <v>125327.4788</v>
      </c>
      <c r="N98" s="4">
        <v>88.0</v>
      </c>
      <c r="O98" s="4">
        <v>0.00558333333</v>
      </c>
      <c r="P98" s="12">
        <f t="shared" si="13"/>
        <v>331161.2669</v>
      </c>
      <c r="Q98" s="4">
        <v>80.93</v>
      </c>
      <c r="R98" s="4">
        <v>827.54</v>
      </c>
      <c r="S98" s="12">
        <f t="shared" si="9"/>
        <v>1848.983739</v>
      </c>
      <c r="T98" s="12">
        <f t="shared" si="10"/>
        <v>-1021.443739</v>
      </c>
      <c r="U98" s="12">
        <f t="shared" si="11"/>
        <v>334859.2344</v>
      </c>
      <c r="V98" s="12">
        <v>426713.04791357205</v>
      </c>
      <c r="W98" s="18">
        <v>41579.0</v>
      </c>
    </row>
    <row r="99">
      <c r="A99" s="33">
        <v>40391.0</v>
      </c>
      <c r="B99" s="4">
        <v>0.16</v>
      </c>
      <c r="D99" s="4">
        <v>89.0</v>
      </c>
      <c r="E99" s="12">
        <f t="shared" si="1"/>
        <v>0.0355</v>
      </c>
      <c r="F99" s="12">
        <f t="shared" si="12"/>
        <v>125327.4788</v>
      </c>
      <c r="G99" s="12">
        <f t="shared" si="2"/>
        <v>28.08874389</v>
      </c>
      <c r="H99" s="12">
        <f t="shared" si="3"/>
        <v>4461.839918</v>
      </c>
      <c r="I99" s="12">
        <f t="shared" si="4"/>
        <v>4449.125496</v>
      </c>
      <c r="J99" s="12">
        <f t="shared" si="5"/>
        <v>12.71442259</v>
      </c>
      <c r="K99" s="12">
        <f t="shared" si="6"/>
        <v>125314.7643</v>
      </c>
      <c r="N99" s="4">
        <v>89.0</v>
      </c>
      <c r="O99" s="4">
        <v>0.00558333333</v>
      </c>
      <c r="P99" s="12">
        <f t="shared" si="13"/>
        <v>334859.2344</v>
      </c>
      <c r="Q99" s="4">
        <v>80.93</v>
      </c>
      <c r="R99" s="4">
        <v>827.54</v>
      </c>
      <c r="S99" s="12">
        <f t="shared" si="9"/>
        <v>1869.630724</v>
      </c>
      <c r="T99" s="12">
        <f t="shared" si="10"/>
        <v>-1042.090724</v>
      </c>
      <c r="U99" s="12">
        <f t="shared" si="11"/>
        <v>338598.4958</v>
      </c>
      <c r="V99" s="12">
        <v>425593.47161232505</v>
      </c>
      <c r="W99" s="18">
        <v>41609.0</v>
      </c>
    </row>
    <row r="100">
      <c r="A100" s="33">
        <v>40422.0</v>
      </c>
      <c r="B100" s="4">
        <v>0.15</v>
      </c>
      <c r="D100" s="4">
        <v>90.0</v>
      </c>
      <c r="E100" s="12">
        <f t="shared" si="1"/>
        <v>0.0355</v>
      </c>
      <c r="F100" s="12">
        <f t="shared" si="12"/>
        <v>125314.7643</v>
      </c>
      <c r="G100" s="12">
        <f t="shared" si="2"/>
        <v>28.08874389</v>
      </c>
      <c r="H100" s="12">
        <f t="shared" si="3"/>
        <v>4461.387266</v>
      </c>
      <c r="I100" s="12">
        <f t="shared" si="4"/>
        <v>4448.674134</v>
      </c>
      <c r="J100" s="12">
        <f t="shared" si="5"/>
        <v>12.71313272</v>
      </c>
      <c r="K100" s="12">
        <f t="shared" si="6"/>
        <v>125302.0512</v>
      </c>
      <c r="N100" s="4">
        <v>90.0</v>
      </c>
      <c r="O100" s="4">
        <v>0.00558333333</v>
      </c>
      <c r="P100" s="12">
        <f t="shared" si="13"/>
        <v>338598.4958</v>
      </c>
      <c r="Q100" s="4">
        <v>80.93</v>
      </c>
      <c r="R100" s="4">
        <v>827.54</v>
      </c>
      <c r="S100" s="12">
        <f t="shared" si="9"/>
        <v>1890.508267</v>
      </c>
      <c r="T100" s="12">
        <f t="shared" si="10"/>
        <v>-1062.968267</v>
      </c>
      <c r="U100" s="12">
        <f t="shared" si="11"/>
        <v>342379.5123</v>
      </c>
      <c r="V100" s="12">
        <v>424718.77869244583</v>
      </c>
      <c r="W100" s="18">
        <v>41640.0</v>
      </c>
    </row>
    <row r="101">
      <c r="A101" s="33">
        <v>40452.0</v>
      </c>
      <c r="B101" s="4">
        <v>0.13</v>
      </c>
      <c r="D101" s="4">
        <v>91.0</v>
      </c>
      <c r="E101" s="12">
        <f t="shared" si="1"/>
        <v>0.0356</v>
      </c>
      <c r="F101" s="12">
        <f t="shared" si="12"/>
        <v>125302.0512</v>
      </c>
      <c r="G101" s="12">
        <f t="shared" si="2"/>
        <v>28.01113104</v>
      </c>
      <c r="H101" s="12">
        <f t="shared" si="3"/>
        <v>4473.294957</v>
      </c>
      <c r="I101" s="12">
        <f t="shared" si="4"/>
        <v>4460.753023</v>
      </c>
      <c r="J101" s="12">
        <f t="shared" si="5"/>
        <v>12.54193423</v>
      </c>
      <c r="K101" s="12">
        <f t="shared" si="6"/>
        <v>125289.5093</v>
      </c>
      <c r="N101" s="4">
        <v>91.0</v>
      </c>
      <c r="O101" s="4">
        <v>0.00558333333</v>
      </c>
      <c r="P101" s="12">
        <f t="shared" si="13"/>
        <v>342379.5123</v>
      </c>
      <c r="Q101" s="4">
        <v>80.93</v>
      </c>
      <c r="R101" s="4">
        <v>827.54</v>
      </c>
      <c r="S101" s="12">
        <f t="shared" si="9"/>
        <v>1911.618943</v>
      </c>
      <c r="T101" s="12">
        <f t="shared" si="10"/>
        <v>-1084.078943</v>
      </c>
      <c r="U101" s="12">
        <f t="shared" si="11"/>
        <v>346202.7502</v>
      </c>
      <c r="V101" s="12">
        <v>424481.2892397106</v>
      </c>
      <c r="W101" s="18">
        <v>41671.0</v>
      </c>
    </row>
    <row r="102">
      <c r="A102" s="33">
        <v>40483.0</v>
      </c>
      <c r="B102" s="4">
        <v>0.14</v>
      </c>
      <c r="D102" s="4">
        <v>92.0</v>
      </c>
      <c r="E102" s="12">
        <f t="shared" si="1"/>
        <v>0.0361</v>
      </c>
      <c r="F102" s="12">
        <f t="shared" si="12"/>
        <v>125289.5093</v>
      </c>
      <c r="G102" s="12">
        <f t="shared" si="2"/>
        <v>27.62921477</v>
      </c>
      <c r="H102" s="12">
        <f t="shared" si="3"/>
        <v>4534.674992</v>
      </c>
      <c r="I102" s="12">
        <f t="shared" si="4"/>
        <v>4522.951284</v>
      </c>
      <c r="J102" s="12">
        <f t="shared" si="5"/>
        <v>11.72370775</v>
      </c>
      <c r="K102" s="12">
        <f t="shared" si="6"/>
        <v>125277.7856</v>
      </c>
      <c r="N102" s="4">
        <v>92.0</v>
      </c>
      <c r="O102" s="4">
        <v>0.00558333333</v>
      </c>
      <c r="P102" s="12">
        <f t="shared" si="13"/>
        <v>346202.7502</v>
      </c>
      <c r="Q102" s="4">
        <v>80.93</v>
      </c>
      <c r="R102" s="4">
        <v>827.54</v>
      </c>
      <c r="S102" s="12">
        <f t="shared" si="9"/>
        <v>1932.965354</v>
      </c>
      <c r="T102" s="12">
        <f t="shared" si="10"/>
        <v>-1105.425354</v>
      </c>
      <c r="U102" s="12">
        <f t="shared" si="11"/>
        <v>350068.6809</v>
      </c>
      <c r="V102" s="12">
        <v>426320.4384585395</v>
      </c>
      <c r="W102" s="18">
        <v>41699.0</v>
      </c>
    </row>
    <row r="103">
      <c r="A103" s="33">
        <v>40513.0</v>
      </c>
      <c r="B103" s="4">
        <v>0.14</v>
      </c>
      <c r="D103" s="4">
        <v>93.0</v>
      </c>
      <c r="E103" s="12">
        <f t="shared" si="1"/>
        <v>0.0365</v>
      </c>
      <c r="F103" s="12">
        <f t="shared" si="12"/>
        <v>125277.7856</v>
      </c>
      <c r="G103" s="12">
        <f t="shared" si="2"/>
        <v>27.33087624</v>
      </c>
      <c r="H103" s="12">
        <f t="shared" si="3"/>
        <v>4583.745668</v>
      </c>
      <c r="I103" s="12">
        <f t="shared" si="4"/>
        <v>4572.639173</v>
      </c>
      <c r="J103" s="12">
        <f t="shared" si="5"/>
        <v>11.10649518</v>
      </c>
      <c r="K103" s="12">
        <f t="shared" si="6"/>
        <v>125266.6791</v>
      </c>
      <c r="N103" s="4">
        <v>93.0</v>
      </c>
      <c r="O103" s="4">
        <v>0.00558333333</v>
      </c>
      <c r="P103" s="12">
        <f t="shared" si="13"/>
        <v>350068.6809</v>
      </c>
      <c r="Q103" s="4">
        <v>80.93</v>
      </c>
      <c r="R103" s="4">
        <v>827.54</v>
      </c>
      <c r="S103" s="12">
        <f t="shared" si="9"/>
        <v>1954.550134</v>
      </c>
      <c r="T103" s="12">
        <f t="shared" si="10"/>
        <v>-1127.010134</v>
      </c>
      <c r="U103" s="12">
        <f t="shared" si="11"/>
        <v>353977.7812</v>
      </c>
      <c r="V103" s="12">
        <v>428254.4366425211</v>
      </c>
      <c r="W103" s="18">
        <v>41730.0</v>
      </c>
    </row>
    <row r="104">
      <c r="A104" s="33">
        <v>40544.0</v>
      </c>
      <c r="B104" s="4">
        <v>0.15</v>
      </c>
      <c r="D104" s="4">
        <v>94.0</v>
      </c>
      <c r="E104" s="12">
        <f t="shared" si="1"/>
        <v>0.0366</v>
      </c>
      <c r="F104" s="12">
        <f t="shared" si="12"/>
        <v>125266.6791</v>
      </c>
      <c r="G104" s="12">
        <f t="shared" si="2"/>
        <v>27.25726605</v>
      </c>
      <c r="H104" s="12">
        <f t="shared" si="3"/>
        <v>4595.71693</v>
      </c>
      <c r="I104" s="12">
        <f t="shared" si="4"/>
        <v>4584.760454</v>
      </c>
      <c r="J104" s="12">
        <f t="shared" si="5"/>
        <v>10.95647657</v>
      </c>
      <c r="K104" s="12">
        <f t="shared" si="6"/>
        <v>125255.7226</v>
      </c>
      <c r="N104" s="4">
        <v>94.0</v>
      </c>
      <c r="O104" s="4">
        <v>0.00558333333</v>
      </c>
      <c r="P104" s="12">
        <f t="shared" si="13"/>
        <v>353977.7812</v>
      </c>
      <c r="Q104" s="4">
        <v>80.93</v>
      </c>
      <c r="R104" s="4">
        <v>827.54</v>
      </c>
      <c r="S104" s="12">
        <f t="shared" si="9"/>
        <v>1976.375944</v>
      </c>
      <c r="T104" s="12">
        <f t="shared" si="10"/>
        <v>-1148.835944</v>
      </c>
      <c r="U104" s="12">
        <f t="shared" si="11"/>
        <v>357930.5331</v>
      </c>
      <c r="V104" s="12">
        <v>429983.673289734</v>
      </c>
      <c r="W104" s="18">
        <v>41760.0</v>
      </c>
    </row>
    <row r="105">
      <c r="A105" s="33">
        <v>40575.0</v>
      </c>
      <c r="B105" s="4">
        <v>0.13</v>
      </c>
      <c r="D105" s="4">
        <v>95.0</v>
      </c>
      <c r="E105" s="12">
        <f t="shared" si="1"/>
        <v>0.0366</v>
      </c>
      <c r="F105" s="12">
        <f t="shared" si="12"/>
        <v>125255.7226</v>
      </c>
      <c r="G105" s="12">
        <f t="shared" si="2"/>
        <v>27.25726605</v>
      </c>
      <c r="H105" s="12">
        <f t="shared" si="3"/>
        <v>4595.314965</v>
      </c>
      <c r="I105" s="12">
        <f t="shared" si="4"/>
        <v>4584.359447</v>
      </c>
      <c r="J105" s="12">
        <f t="shared" si="5"/>
        <v>10.95551826</v>
      </c>
      <c r="K105" s="12">
        <f t="shared" si="6"/>
        <v>125244.7671</v>
      </c>
      <c r="N105" s="4">
        <v>95.0</v>
      </c>
      <c r="O105" s="4">
        <v>0.00558333333</v>
      </c>
      <c r="P105" s="12">
        <f t="shared" si="13"/>
        <v>357930.5331</v>
      </c>
      <c r="Q105" s="4">
        <v>80.93</v>
      </c>
      <c r="R105" s="4">
        <v>827.54</v>
      </c>
      <c r="S105" s="12">
        <f t="shared" si="9"/>
        <v>1998.445475</v>
      </c>
      <c r="T105" s="12">
        <f t="shared" si="10"/>
        <v>-1170.905475</v>
      </c>
      <c r="U105" s="12">
        <f t="shared" si="11"/>
        <v>361927.424</v>
      </c>
      <c r="V105" s="12">
        <v>432550.7243025656</v>
      </c>
      <c r="W105" s="18">
        <v>41791.0</v>
      </c>
    </row>
    <row r="106">
      <c r="A106" s="33">
        <v>40603.0</v>
      </c>
      <c r="B106" s="4">
        <v>0.1</v>
      </c>
      <c r="D106" s="4">
        <v>96.0</v>
      </c>
      <c r="E106" s="12">
        <f t="shared" si="1"/>
        <v>0.0362</v>
      </c>
      <c r="F106" s="12">
        <f t="shared" si="12"/>
        <v>125244.7671</v>
      </c>
      <c r="G106" s="12">
        <f t="shared" si="2"/>
        <v>27.5540396</v>
      </c>
      <c r="H106" s="12">
        <f t="shared" si="3"/>
        <v>4545.423062</v>
      </c>
      <c r="I106" s="12">
        <f t="shared" si="4"/>
        <v>4533.860568</v>
      </c>
      <c r="J106" s="12">
        <f t="shared" si="5"/>
        <v>11.5624944</v>
      </c>
      <c r="K106" s="12">
        <f t="shared" si="6"/>
        <v>125233.2046</v>
      </c>
      <c r="N106" s="4">
        <v>96.0</v>
      </c>
      <c r="O106" s="4">
        <v>0.00558333333</v>
      </c>
      <c r="P106" s="12">
        <f t="shared" si="13"/>
        <v>361927.424</v>
      </c>
      <c r="Q106" s="4">
        <v>80.93</v>
      </c>
      <c r="R106" s="4">
        <v>827.54</v>
      </c>
      <c r="S106" s="12">
        <f t="shared" si="9"/>
        <v>2020.76145</v>
      </c>
      <c r="T106" s="12">
        <f t="shared" si="10"/>
        <v>-1193.22145</v>
      </c>
      <c r="U106" s="12">
        <f t="shared" si="11"/>
        <v>365968.9469</v>
      </c>
      <c r="V106" s="12">
        <v>433775.61615089007</v>
      </c>
      <c r="W106" s="18">
        <v>41821.0</v>
      </c>
    </row>
    <row r="107">
      <c r="A107" s="33">
        <v>40634.0</v>
      </c>
      <c r="B107" s="4">
        <v>0.06</v>
      </c>
      <c r="D107" s="4">
        <v>97.0</v>
      </c>
      <c r="E107" s="12">
        <f t="shared" si="1"/>
        <v>0.0366</v>
      </c>
      <c r="F107" s="12">
        <f t="shared" si="12"/>
        <v>125233.2046</v>
      </c>
      <c r="G107" s="12">
        <f t="shared" si="2"/>
        <v>27.25726605</v>
      </c>
      <c r="H107" s="12">
        <f t="shared" si="3"/>
        <v>4594.488836</v>
      </c>
      <c r="I107" s="12">
        <f t="shared" si="4"/>
        <v>4583.535287</v>
      </c>
      <c r="J107" s="12">
        <f t="shared" si="5"/>
        <v>10.95354871</v>
      </c>
      <c r="K107" s="12">
        <f t="shared" si="6"/>
        <v>125222.251</v>
      </c>
      <c r="N107" s="4">
        <v>97.0</v>
      </c>
      <c r="O107" s="4">
        <v>0.00558333333</v>
      </c>
      <c r="P107" s="12">
        <f t="shared" si="13"/>
        <v>365968.9469</v>
      </c>
      <c r="Q107" s="4">
        <v>80.93</v>
      </c>
      <c r="R107" s="4">
        <v>827.54</v>
      </c>
      <c r="S107" s="12">
        <f t="shared" si="9"/>
        <v>2043.326619</v>
      </c>
      <c r="T107" s="12">
        <f t="shared" si="10"/>
        <v>-1215.786619</v>
      </c>
      <c r="U107" s="12">
        <f t="shared" si="11"/>
        <v>370055.6002</v>
      </c>
      <c r="V107" s="12">
        <v>434736.8812660951</v>
      </c>
      <c r="W107" s="18">
        <v>41852.0</v>
      </c>
    </row>
    <row r="108">
      <c r="A108" s="33">
        <v>40664.0</v>
      </c>
      <c r="B108" s="4">
        <v>0.04</v>
      </c>
      <c r="D108" s="4">
        <v>98.0</v>
      </c>
      <c r="E108" s="12">
        <f t="shared" si="1"/>
        <v>0.0366</v>
      </c>
      <c r="F108" s="12">
        <f t="shared" si="12"/>
        <v>125222.251</v>
      </c>
      <c r="G108" s="12">
        <f t="shared" si="2"/>
        <v>27.25726605</v>
      </c>
      <c r="H108" s="12">
        <f t="shared" si="3"/>
        <v>4594.086978</v>
      </c>
      <c r="I108" s="12">
        <f t="shared" si="4"/>
        <v>4583.134387</v>
      </c>
      <c r="J108" s="12">
        <f t="shared" si="5"/>
        <v>10.95259066</v>
      </c>
      <c r="K108" s="12">
        <f t="shared" si="6"/>
        <v>125211.2984</v>
      </c>
      <c r="N108" s="4">
        <v>98.0</v>
      </c>
      <c r="O108" s="4">
        <v>0.00558333333</v>
      </c>
      <c r="P108" s="12">
        <f t="shared" si="13"/>
        <v>370055.6002</v>
      </c>
      <c r="Q108" s="4">
        <v>80.93</v>
      </c>
      <c r="R108" s="4">
        <v>827.54</v>
      </c>
      <c r="S108" s="12">
        <f t="shared" si="9"/>
        <v>2066.143766</v>
      </c>
      <c r="T108" s="12">
        <f t="shared" si="10"/>
        <v>-1238.603766</v>
      </c>
      <c r="U108" s="12">
        <f t="shared" si="11"/>
        <v>374187.8877</v>
      </c>
      <c r="V108" s="12">
        <v>434265.9869350972</v>
      </c>
      <c r="W108" s="18">
        <v>41883.0</v>
      </c>
    </row>
    <row r="109">
      <c r="A109" s="33">
        <v>40695.0</v>
      </c>
      <c r="B109" s="4">
        <v>0.04</v>
      </c>
      <c r="D109" s="4">
        <v>99.0</v>
      </c>
      <c r="E109" s="12">
        <f t="shared" si="1"/>
        <v>0.0365</v>
      </c>
      <c r="F109" s="12">
        <f t="shared" si="12"/>
        <v>125211.2984</v>
      </c>
      <c r="G109" s="12">
        <f t="shared" si="2"/>
        <v>27.33087624</v>
      </c>
      <c r="H109" s="12">
        <f t="shared" si="3"/>
        <v>4581.312994</v>
      </c>
      <c r="I109" s="12">
        <f t="shared" si="4"/>
        <v>4570.212393</v>
      </c>
      <c r="J109" s="12">
        <f t="shared" si="5"/>
        <v>11.10060076</v>
      </c>
      <c r="K109" s="12">
        <f t="shared" si="6"/>
        <v>125200.1978</v>
      </c>
      <c r="N109" s="4">
        <v>99.0</v>
      </c>
      <c r="O109" s="4">
        <v>0.00558333333</v>
      </c>
      <c r="P109" s="12">
        <f t="shared" si="13"/>
        <v>374187.8877</v>
      </c>
      <c r="Q109" s="4">
        <v>80.93</v>
      </c>
      <c r="R109" s="4">
        <v>827.54</v>
      </c>
      <c r="S109" s="12">
        <f t="shared" si="9"/>
        <v>2089.215705</v>
      </c>
      <c r="T109" s="12">
        <f t="shared" si="10"/>
        <v>-1261.675705</v>
      </c>
      <c r="U109" s="12">
        <f t="shared" si="11"/>
        <v>378366.3191</v>
      </c>
      <c r="V109" s="12">
        <v>434675.29209027474</v>
      </c>
      <c r="W109" s="18">
        <v>41913.0</v>
      </c>
    </row>
    <row r="110">
      <c r="A110" s="33">
        <v>40725.0</v>
      </c>
      <c r="B110" s="4">
        <v>0.04</v>
      </c>
      <c r="D110" s="4">
        <v>100.0</v>
      </c>
      <c r="E110" s="12">
        <f t="shared" si="1"/>
        <v>0.0363</v>
      </c>
      <c r="F110" s="12">
        <f t="shared" si="12"/>
        <v>125200.1978</v>
      </c>
      <c r="G110" s="12">
        <f t="shared" si="2"/>
        <v>27.47926009</v>
      </c>
      <c r="H110" s="12">
        <f t="shared" si="3"/>
        <v>4556.170632</v>
      </c>
      <c r="I110" s="12">
        <f t="shared" si="4"/>
        <v>4544.767181</v>
      </c>
      <c r="J110" s="12">
        <f t="shared" si="5"/>
        <v>11.40345073</v>
      </c>
      <c r="K110" s="12">
        <f t="shared" si="6"/>
        <v>125188.7944</v>
      </c>
      <c r="N110" s="4">
        <v>100.0</v>
      </c>
      <c r="O110" s="4">
        <v>0.00558333333</v>
      </c>
      <c r="P110" s="12">
        <f t="shared" si="13"/>
        <v>378366.3191</v>
      </c>
      <c r="Q110" s="4">
        <v>80.93</v>
      </c>
      <c r="R110" s="4">
        <v>827.54</v>
      </c>
      <c r="S110" s="12">
        <f t="shared" si="9"/>
        <v>2112.545281</v>
      </c>
      <c r="T110" s="12">
        <f t="shared" si="10"/>
        <v>-1285.005281</v>
      </c>
      <c r="U110" s="12">
        <f t="shared" si="11"/>
        <v>382591.4097</v>
      </c>
      <c r="V110" s="12">
        <v>435255.52695720183</v>
      </c>
      <c r="W110" s="18">
        <v>41944.0</v>
      </c>
    </row>
    <row r="111">
      <c r="A111" s="33">
        <v>40756.0</v>
      </c>
      <c r="B111" s="4">
        <v>0.02</v>
      </c>
      <c r="D111" s="4">
        <v>101.0</v>
      </c>
      <c r="E111" s="12">
        <f t="shared" si="1"/>
        <v>0.0364</v>
      </c>
      <c r="F111" s="12">
        <f t="shared" si="12"/>
        <v>125188.7944</v>
      </c>
      <c r="G111" s="12">
        <f t="shared" si="2"/>
        <v>27.40487328</v>
      </c>
      <c r="H111" s="12">
        <f t="shared" si="3"/>
        <v>4568.121629</v>
      </c>
      <c r="I111" s="12">
        <f t="shared" si="4"/>
        <v>4556.872115</v>
      </c>
      <c r="J111" s="12">
        <f t="shared" si="5"/>
        <v>11.24951331</v>
      </c>
      <c r="K111" s="12">
        <f t="shared" si="6"/>
        <v>125177.5449</v>
      </c>
      <c r="N111" s="4">
        <v>101.0</v>
      </c>
      <c r="O111" s="4">
        <v>0.00558333333</v>
      </c>
      <c r="P111" s="12">
        <f t="shared" si="13"/>
        <v>382591.4097</v>
      </c>
      <c r="Q111" s="4">
        <v>80.93</v>
      </c>
      <c r="R111" s="4">
        <v>827.54</v>
      </c>
      <c r="S111" s="12">
        <f t="shared" si="9"/>
        <v>2136.135369</v>
      </c>
      <c r="T111" s="12">
        <f t="shared" si="10"/>
        <v>-1308.595369</v>
      </c>
      <c r="U111" s="12">
        <f t="shared" si="11"/>
        <v>386863.6804</v>
      </c>
      <c r="V111" s="12">
        <v>435683.79100949335</v>
      </c>
      <c r="W111" s="18">
        <v>41974.0</v>
      </c>
    </row>
    <row r="112">
      <c r="A112" s="33">
        <v>40787.0</v>
      </c>
      <c r="B112" s="4">
        <v>0.01</v>
      </c>
      <c r="D112" s="4">
        <v>102.0</v>
      </c>
      <c r="E112" s="12">
        <f t="shared" si="1"/>
        <v>0.0364</v>
      </c>
      <c r="F112" s="12">
        <f t="shared" si="12"/>
        <v>125177.5449</v>
      </c>
      <c r="G112" s="12">
        <f t="shared" si="2"/>
        <v>27.40487328</v>
      </c>
      <c r="H112" s="12">
        <f t="shared" si="3"/>
        <v>4567.711136</v>
      </c>
      <c r="I112" s="12">
        <f t="shared" si="4"/>
        <v>4556.462633</v>
      </c>
      <c r="J112" s="12">
        <f t="shared" si="5"/>
        <v>11.24850243</v>
      </c>
      <c r="K112" s="12">
        <f t="shared" si="6"/>
        <v>125166.2964</v>
      </c>
      <c r="N112" s="4">
        <v>102.0</v>
      </c>
      <c r="O112" s="4">
        <v>0.00558333333</v>
      </c>
      <c r="P112" s="12">
        <f t="shared" si="13"/>
        <v>386863.6804</v>
      </c>
      <c r="Q112" s="4">
        <v>80.93</v>
      </c>
      <c r="R112" s="4">
        <v>827.54</v>
      </c>
      <c r="S112" s="12">
        <f t="shared" si="9"/>
        <v>2159.988881</v>
      </c>
      <c r="T112" s="12">
        <f t="shared" si="10"/>
        <v>-1332.448881</v>
      </c>
      <c r="U112" s="12">
        <f t="shared" si="11"/>
        <v>391183.6582</v>
      </c>
      <c r="V112" s="12">
        <v>435523.3486187043</v>
      </c>
      <c r="W112" s="18">
        <v>42005.0</v>
      </c>
    </row>
    <row r="113">
      <c r="A113" s="33">
        <v>40817.0</v>
      </c>
      <c r="B113" s="4">
        <v>0.02</v>
      </c>
      <c r="D113" s="4">
        <v>103.0</v>
      </c>
      <c r="E113" s="12">
        <f t="shared" si="1"/>
        <v>0.0365</v>
      </c>
      <c r="F113" s="12">
        <f t="shared" si="12"/>
        <v>125166.2964</v>
      </c>
      <c r="G113" s="12">
        <f t="shared" si="2"/>
        <v>27.33087624</v>
      </c>
      <c r="H113" s="12">
        <f t="shared" si="3"/>
        <v>4579.666428</v>
      </c>
      <c r="I113" s="12">
        <f t="shared" si="4"/>
        <v>4568.569817</v>
      </c>
      <c r="J113" s="12">
        <f t="shared" si="5"/>
        <v>11.09661111</v>
      </c>
      <c r="K113" s="12">
        <f t="shared" si="6"/>
        <v>125155.1998</v>
      </c>
      <c r="N113" s="4">
        <v>103.0</v>
      </c>
      <c r="O113" s="4">
        <v>0.00558333333</v>
      </c>
      <c r="P113" s="12">
        <f t="shared" si="13"/>
        <v>391183.6582</v>
      </c>
      <c r="Q113" s="4">
        <v>80.93</v>
      </c>
      <c r="R113" s="4">
        <v>827.54</v>
      </c>
      <c r="S113" s="12">
        <f t="shared" si="9"/>
        <v>2184.108757</v>
      </c>
      <c r="T113" s="12">
        <f t="shared" si="10"/>
        <v>-1356.568757</v>
      </c>
      <c r="U113" s="12">
        <f t="shared" si="11"/>
        <v>395551.8757</v>
      </c>
      <c r="V113" s="12">
        <v>436762.5141194513</v>
      </c>
      <c r="W113" s="18">
        <v>42036.0</v>
      </c>
    </row>
    <row r="114">
      <c r="A114" s="33">
        <v>40848.0</v>
      </c>
      <c r="B114" s="4">
        <v>0.01</v>
      </c>
      <c r="D114" s="4">
        <v>104.0</v>
      </c>
      <c r="E114" s="12">
        <f t="shared" si="1"/>
        <v>0.0363</v>
      </c>
      <c r="F114" s="12">
        <f t="shared" si="12"/>
        <v>125155.1998</v>
      </c>
      <c r="G114" s="12">
        <f t="shared" si="2"/>
        <v>27.47926009</v>
      </c>
      <c r="H114" s="12">
        <f t="shared" si="3"/>
        <v>4554.533103</v>
      </c>
      <c r="I114" s="12">
        <f t="shared" si="4"/>
        <v>4543.133751</v>
      </c>
      <c r="J114" s="12">
        <f t="shared" si="5"/>
        <v>11.39935223</v>
      </c>
      <c r="K114" s="12">
        <f t="shared" si="6"/>
        <v>125143.8004</v>
      </c>
      <c r="N114" s="4">
        <v>104.0</v>
      </c>
      <c r="O114" s="4">
        <v>0.00558333333</v>
      </c>
      <c r="P114" s="12">
        <f t="shared" si="13"/>
        <v>395551.8757</v>
      </c>
      <c r="Q114" s="4">
        <v>80.93</v>
      </c>
      <c r="R114" s="4">
        <v>827.54</v>
      </c>
      <c r="S114" s="12">
        <f t="shared" si="9"/>
        <v>2208.497971</v>
      </c>
      <c r="T114" s="12">
        <f t="shared" si="10"/>
        <v>-1380.957971</v>
      </c>
      <c r="U114" s="12">
        <f t="shared" si="11"/>
        <v>399968.8716</v>
      </c>
      <c r="V114" s="12">
        <v>439603.7609057443</v>
      </c>
      <c r="W114" s="18">
        <v>42064.0</v>
      </c>
    </row>
    <row r="115">
      <c r="A115" s="33">
        <v>40878.0</v>
      </c>
      <c r="B115" s="4">
        <v>0.01</v>
      </c>
      <c r="D115" s="4">
        <v>105.0</v>
      </c>
      <c r="E115" s="12">
        <f t="shared" si="1"/>
        <v>0.036</v>
      </c>
      <c r="F115" s="12">
        <f t="shared" si="12"/>
        <v>125143.8004</v>
      </c>
      <c r="G115" s="12">
        <f t="shared" si="2"/>
        <v>27.70478858</v>
      </c>
      <c r="H115" s="12">
        <f t="shared" si="3"/>
        <v>4517.045854</v>
      </c>
      <c r="I115" s="12">
        <f t="shared" si="4"/>
        <v>4505.176814</v>
      </c>
      <c r="J115" s="12">
        <f t="shared" si="5"/>
        <v>11.86903992</v>
      </c>
      <c r="K115" s="12">
        <f t="shared" si="6"/>
        <v>125131.9314</v>
      </c>
      <c r="N115" s="4">
        <v>105.0</v>
      </c>
      <c r="O115" s="4">
        <v>0.00558333333</v>
      </c>
      <c r="P115" s="12">
        <f t="shared" si="13"/>
        <v>399968.8716</v>
      </c>
      <c r="Q115" s="4">
        <v>80.93</v>
      </c>
      <c r="R115" s="4">
        <v>827.54</v>
      </c>
      <c r="S115" s="12">
        <f t="shared" si="9"/>
        <v>2233.159532</v>
      </c>
      <c r="T115" s="12">
        <f t="shared" si="10"/>
        <v>-1405.619532</v>
      </c>
      <c r="U115" s="12">
        <f t="shared" si="11"/>
        <v>404435.1907</v>
      </c>
      <c r="V115" s="12">
        <v>443216.5203973571</v>
      </c>
      <c r="W115" s="18">
        <v>42095.0</v>
      </c>
    </row>
    <row r="116">
      <c r="A116" s="33">
        <v>40909.0</v>
      </c>
      <c r="B116" s="4">
        <v>0.03</v>
      </c>
      <c r="D116" s="4">
        <v>106.0</v>
      </c>
      <c r="E116" s="12">
        <f t="shared" si="1"/>
        <v>0.0356</v>
      </c>
      <c r="F116" s="12">
        <f t="shared" si="12"/>
        <v>125131.9314</v>
      </c>
      <c r="G116" s="12">
        <f t="shared" si="2"/>
        <v>28.01113104</v>
      </c>
      <c r="H116" s="12">
        <f t="shared" si="3"/>
        <v>4467.221663</v>
      </c>
      <c r="I116" s="12">
        <f t="shared" si="4"/>
        <v>4454.696756</v>
      </c>
      <c r="J116" s="12">
        <f t="shared" si="5"/>
        <v>12.52490633</v>
      </c>
      <c r="K116" s="12">
        <f t="shared" si="6"/>
        <v>125119.4065</v>
      </c>
      <c r="N116" s="4">
        <v>106.0</v>
      </c>
      <c r="O116" s="4">
        <v>0.00558333333</v>
      </c>
      <c r="P116" s="12">
        <f t="shared" si="13"/>
        <v>404435.1907</v>
      </c>
      <c r="Q116" s="4">
        <v>80.93</v>
      </c>
      <c r="R116" s="4">
        <v>827.54</v>
      </c>
      <c r="S116" s="12">
        <f t="shared" si="9"/>
        <v>2258.09648</v>
      </c>
      <c r="T116" s="12">
        <f t="shared" si="10"/>
        <v>-1430.55648</v>
      </c>
      <c r="U116" s="12">
        <f t="shared" si="11"/>
        <v>408951.3837</v>
      </c>
      <c r="V116" s="12">
        <v>446327.0597940659</v>
      </c>
      <c r="W116" s="18">
        <v>42125.0</v>
      </c>
    </row>
    <row r="117">
      <c r="A117" s="33">
        <v>40940.0</v>
      </c>
      <c r="B117" s="4">
        <v>0.09</v>
      </c>
      <c r="D117" s="4">
        <v>107.0</v>
      </c>
      <c r="E117" s="12">
        <f t="shared" si="1"/>
        <v>0.0354</v>
      </c>
      <c r="F117" s="12">
        <f t="shared" si="12"/>
        <v>125119.4065</v>
      </c>
      <c r="G117" s="12">
        <f t="shared" si="2"/>
        <v>28.16677392</v>
      </c>
      <c r="H117" s="12">
        <f t="shared" si="3"/>
        <v>4442.09219</v>
      </c>
      <c r="I117" s="12">
        <f t="shared" si="4"/>
        <v>4429.226989</v>
      </c>
      <c r="J117" s="12">
        <f t="shared" si="5"/>
        <v>12.86520109</v>
      </c>
      <c r="K117" s="12">
        <f t="shared" si="6"/>
        <v>125106.5413</v>
      </c>
      <c r="N117" s="4">
        <v>107.0</v>
      </c>
      <c r="O117" s="4">
        <v>0.00558333333</v>
      </c>
      <c r="P117" s="12">
        <f t="shared" si="13"/>
        <v>408951.3837</v>
      </c>
      <c r="Q117" s="4">
        <v>80.93</v>
      </c>
      <c r="R117" s="4">
        <v>827.54</v>
      </c>
      <c r="S117" s="12">
        <f t="shared" si="9"/>
        <v>2283.311891</v>
      </c>
      <c r="T117" s="12">
        <f t="shared" si="10"/>
        <v>-1455.771891</v>
      </c>
      <c r="U117" s="12">
        <f t="shared" si="11"/>
        <v>413518.0074</v>
      </c>
      <c r="V117" s="12">
        <v>450355.2806344582</v>
      </c>
      <c r="W117" s="18">
        <v>42156.0</v>
      </c>
    </row>
    <row r="118">
      <c r="A118" s="33">
        <v>40969.0</v>
      </c>
      <c r="B118" s="4">
        <v>0.08</v>
      </c>
      <c r="D118" s="4">
        <v>108.0</v>
      </c>
      <c r="E118" s="12">
        <f t="shared" si="1"/>
        <v>0.0354</v>
      </c>
      <c r="F118" s="12">
        <f t="shared" si="12"/>
        <v>125106.5413</v>
      </c>
      <c r="G118" s="12">
        <f t="shared" si="2"/>
        <v>28.16677392</v>
      </c>
      <c r="H118" s="12">
        <f t="shared" si="3"/>
        <v>4441.635439</v>
      </c>
      <c r="I118" s="12">
        <f t="shared" si="4"/>
        <v>4428.77156</v>
      </c>
      <c r="J118" s="12">
        <f t="shared" si="5"/>
        <v>12.86387825</v>
      </c>
      <c r="K118" s="12">
        <f t="shared" si="6"/>
        <v>125093.6774</v>
      </c>
      <c r="N118" s="4">
        <v>108.0</v>
      </c>
      <c r="O118" s="4">
        <v>0.00558333333</v>
      </c>
      <c r="P118" s="12">
        <f t="shared" si="13"/>
        <v>413518.0074</v>
      </c>
      <c r="Q118" s="4">
        <v>80.93</v>
      </c>
      <c r="R118" s="4">
        <v>827.54</v>
      </c>
      <c r="S118" s="12">
        <f t="shared" si="9"/>
        <v>2308.808874</v>
      </c>
      <c r="T118" s="12">
        <f t="shared" si="10"/>
        <v>-1481.268874</v>
      </c>
      <c r="U118" s="12">
        <f t="shared" si="11"/>
        <v>418135.6252</v>
      </c>
      <c r="V118" s="12">
        <v>453516.21365136426</v>
      </c>
      <c r="W118" s="18">
        <v>42186.0</v>
      </c>
    </row>
    <row r="119">
      <c r="A119" s="33">
        <v>41000.0</v>
      </c>
      <c r="B119" s="4">
        <v>0.08</v>
      </c>
      <c r="D119" s="4">
        <v>109.0</v>
      </c>
      <c r="E119" s="12">
        <f t="shared" si="1"/>
        <v>0.0354</v>
      </c>
      <c r="F119" s="12">
        <f t="shared" si="12"/>
        <v>125093.6774</v>
      </c>
      <c r="G119" s="12">
        <f t="shared" si="2"/>
        <v>28.16677392</v>
      </c>
      <c r="H119" s="12">
        <f t="shared" si="3"/>
        <v>4441.178735</v>
      </c>
      <c r="I119" s="12">
        <f t="shared" si="4"/>
        <v>4428.316179</v>
      </c>
      <c r="J119" s="12">
        <f t="shared" si="5"/>
        <v>12.86255554</v>
      </c>
      <c r="K119" s="12">
        <f t="shared" si="6"/>
        <v>125080.8148</v>
      </c>
      <c r="N119" s="4">
        <v>109.0</v>
      </c>
      <c r="O119" s="4">
        <v>0.00558333333</v>
      </c>
      <c r="P119" s="12">
        <f t="shared" si="13"/>
        <v>418135.6252</v>
      </c>
      <c r="Q119" s="4">
        <v>80.93</v>
      </c>
      <c r="R119" s="4">
        <v>827.54</v>
      </c>
      <c r="S119" s="12">
        <f t="shared" si="9"/>
        <v>2334.590573</v>
      </c>
      <c r="T119" s="12">
        <f t="shared" si="10"/>
        <v>-1507.050573</v>
      </c>
      <c r="U119" s="12">
        <f t="shared" si="11"/>
        <v>422804.8063</v>
      </c>
      <c r="V119" s="12">
        <v>456070.65263925085</v>
      </c>
      <c r="W119" s="18">
        <v>42217.0</v>
      </c>
    </row>
    <row r="120">
      <c r="A120" s="33">
        <v>41030.0</v>
      </c>
      <c r="B120" s="4">
        <v>0.09</v>
      </c>
      <c r="D120" s="4">
        <v>110.0</v>
      </c>
      <c r="E120" s="12">
        <f t="shared" si="1"/>
        <v>0.0352</v>
      </c>
      <c r="F120" s="12">
        <f t="shared" si="12"/>
        <v>125080.8148</v>
      </c>
      <c r="G120" s="12">
        <f t="shared" si="2"/>
        <v>28.32409831</v>
      </c>
      <c r="H120" s="12">
        <f t="shared" si="3"/>
        <v>4416.056372</v>
      </c>
      <c r="I120" s="12">
        <f t="shared" si="4"/>
        <v>4402.844682</v>
      </c>
      <c r="J120" s="12">
        <f t="shared" si="5"/>
        <v>13.21168985</v>
      </c>
      <c r="K120" s="12">
        <f t="shared" si="6"/>
        <v>125067.6031</v>
      </c>
      <c r="N120" s="4">
        <v>110.0</v>
      </c>
      <c r="O120" s="4">
        <v>0.00558333333</v>
      </c>
      <c r="P120" s="12">
        <f t="shared" si="13"/>
        <v>422804.8063</v>
      </c>
      <c r="Q120" s="4">
        <v>80.93</v>
      </c>
      <c r="R120" s="4">
        <v>827.54</v>
      </c>
      <c r="S120" s="12">
        <f t="shared" si="9"/>
        <v>2360.660167</v>
      </c>
      <c r="T120" s="12">
        <f t="shared" si="10"/>
        <v>-1533.120167</v>
      </c>
      <c r="U120" s="12">
        <f t="shared" si="11"/>
        <v>427526.1267</v>
      </c>
      <c r="V120" s="12">
        <v>456881.8264856518</v>
      </c>
      <c r="W120" s="18">
        <v>42248.0</v>
      </c>
    </row>
    <row r="121">
      <c r="A121" s="33">
        <v>41061.0</v>
      </c>
      <c r="B121" s="4">
        <v>0.09</v>
      </c>
      <c r="D121" s="4">
        <v>111.0</v>
      </c>
      <c r="E121" s="12">
        <f t="shared" si="1"/>
        <v>0.0351</v>
      </c>
      <c r="F121" s="12">
        <f t="shared" si="12"/>
        <v>125067.6031</v>
      </c>
      <c r="G121" s="12">
        <f t="shared" si="2"/>
        <v>28.40339914</v>
      </c>
      <c r="H121" s="12">
        <f t="shared" si="3"/>
        <v>4403.261824</v>
      </c>
      <c r="I121" s="12">
        <f t="shared" si="4"/>
        <v>4389.87287</v>
      </c>
      <c r="J121" s="12">
        <f t="shared" si="5"/>
        <v>13.38895456</v>
      </c>
      <c r="K121" s="12">
        <f t="shared" si="6"/>
        <v>125054.2142</v>
      </c>
      <c r="N121" s="4">
        <v>111.0</v>
      </c>
      <c r="O121" s="4">
        <v>0.00558333333</v>
      </c>
      <c r="P121" s="12">
        <f t="shared" si="13"/>
        <v>427526.1267</v>
      </c>
      <c r="Q121" s="4">
        <v>80.93</v>
      </c>
      <c r="R121" s="4">
        <v>827.54</v>
      </c>
      <c r="S121" s="12">
        <f t="shared" si="9"/>
        <v>2387.020873</v>
      </c>
      <c r="T121" s="12">
        <f t="shared" si="10"/>
        <v>-1559.480873</v>
      </c>
      <c r="U121" s="12">
        <f t="shared" si="11"/>
        <v>432300.1684</v>
      </c>
      <c r="V121" s="12">
        <v>459227.6903655121</v>
      </c>
      <c r="W121" s="18">
        <v>42278.0</v>
      </c>
    </row>
    <row r="122">
      <c r="A122" s="33">
        <v>41091.0</v>
      </c>
      <c r="B122" s="4">
        <v>0.1</v>
      </c>
      <c r="D122" s="4">
        <v>112.0</v>
      </c>
      <c r="E122" s="12">
        <f t="shared" si="1"/>
        <v>0.0352</v>
      </c>
      <c r="F122" s="12">
        <f t="shared" si="12"/>
        <v>125054.2142</v>
      </c>
      <c r="G122" s="12">
        <f t="shared" si="2"/>
        <v>28.32409831</v>
      </c>
      <c r="H122" s="12">
        <f t="shared" si="3"/>
        <v>4415.117219</v>
      </c>
      <c r="I122" s="12">
        <f t="shared" si="4"/>
        <v>4401.908339</v>
      </c>
      <c r="J122" s="12">
        <f t="shared" si="5"/>
        <v>13.20888016</v>
      </c>
      <c r="K122" s="12">
        <f t="shared" si="6"/>
        <v>125041.0053</v>
      </c>
      <c r="N122" s="4">
        <v>112.0</v>
      </c>
      <c r="O122" s="4">
        <v>0.00558333333</v>
      </c>
      <c r="P122" s="12">
        <f t="shared" si="13"/>
        <v>432300.1684</v>
      </c>
      <c r="Q122" s="4">
        <v>80.93</v>
      </c>
      <c r="R122" s="4">
        <v>827.54</v>
      </c>
      <c r="S122" s="12">
        <f t="shared" si="9"/>
        <v>2413.675939</v>
      </c>
      <c r="T122" s="12">
        <f t="shared" si="10"/>
        <v>-1586.135939</v>
      </c>
      <c r="U122" s="12">
        <f t="shared" si="11"/>
        <v>437127.5203</v>
      </c>
      <c r="V122" s="12">
        <v>460545.8785106857</v>
      </c>
      <c r="W122" s="18">
        <v>42309.0</v>
      </c>
    </row>
    <row r="123">
      <c r="A123" s="33">
        <v>41122.0</v>
      </c>
      <c r="B123" s="4">
        <v>0.1</v>
      </c>
      <c r="D123" s="4">
        <v>113.0</v>
      </c>
      <c r="E123" s="12">
        <f t="shared" si="1"/>
        <v>0.0351</v>
      </c>
      <c r="F123" s="12">
        <f t="shared" si="12"/>
        <v>125041.0053</v>
      </c>
      <c r="G123" s="12">
        <f t="shared" si="2"/>
        <v>28.40339914</v>
      </c>
      <c r="H123" s="12">
        <f t="shared" si="3"/>
        <v>4402.325393</v>
      </c>
      <c r="I123" s="12">
        <f t="shared" si="4"/>
        <v>4388.939286</v>
      </c>
      <c r="J123" s="12">
        <f t="shared" si="5"/>
        <v>13.38610716</v>
      </c>
      <c r="K123" s="12">
        <f t="shared" si="6"/>
        <v>125027.6192</v>
      </c>
      <c r="N123" s="4">
        <v>113.0</v>
      </c>
      <c r="O123" s="4">
        <v>0.00558333333</v>
      </c>
      <c r="P123" s="12">
        <f t="shared" si="13"/>
        <v>437127.5203</v>
      </c>
      <c r="Q123" s="4">
        <v>80.93</v>
      </c>
      <c r="R123" s="4">
        <v>827.54</v>
      </c>
      <c r="S123" s="12">
        <f t="shared" si="9"/>
        <v>2440.628654</v>
      </c>
      <c r="T123" s="12">
        <f t="shared" si="10"/>
        <v>-1613.088654</v>
      </c>
      <c r="U123" s="12">
        <f t="shared" si="11"/>
        <v>442008.7776</v>
      </c>
      <c r="V123" s="12">
        <v>462840.3953775365</v>
      </c>
      <c r="W123" s="18">
        <v>42339.0</v>
      </c>
    </row>
    <row r="124">
      <c r="A124" s="33">
        <v>41153.0</v>
      </c>
      <c r="B124" s="4">
        <v>0.11</v>
      </c>
      <c r="D124" s="4">
        <v>114.0</v>
      </c>
      <c r="E124" s="12">
        <f t="shared" si="1"/>
        <v>0.0351</v>
      </c>
      <c r="F124" s="12">
        <f t="shared" si="12"/>
        <v>125027.6192</v>
      </c>
      <c r="G124" s="12">
        <f t="shared" si="2"/>
        <v>28.40339914</v>
      </c>
      <c r="H124" s="12">
        <f t="shared" si="3"/>
        <v>4401.854108</v>
      </c>
      <c r="I124" s="12">
        <f t="shared" si="4"/>
        <v>4388.469434</v>
      </c>
      <c r="J124" s="12">
        <f t="shared" si="5"/>
        <v>13.38467413</v>
      </c>
      <c r="K124" s="12">
        <f t="shared" si="6"/>
        <v>125014.2345</v>
      </c>
      <c r="N124" s="4">
        <v>114.0</v>
      </c>
      <c r="O124" s="4">
        <v>0.00558333333</v>
      </c>
      <c r="P124" s="12">
        <f t="shared" si="13"/>
        <v>442008.7776</v>
      </c>
      <c r="Q124" s="4">
        <v>80.93</v>
      </c>
      <c r="R124" s="4">
        <v>827.54</v>
      </c>
      <c r="S124" s="12">
        <f t="shared" si="9"/>
        <v>2467.88234</v>
      </c>
      <c r="T124" s="12">
        <f t="shared" si="10"/>
        <v>-1640.34234</v>
      </c>
      <c r="U124" s="12">
        <f t="shared" si="11"/>
        <v>446944.5423</v>
      </c>
      <c r="V124" s="12">
        <v>461630.67609486124</v>
      </c>
      <c r="W124" s="18">
        <v>42370.0</v>
      </c>
    </row>
    <row r="125">
      <c r="A125" s="33">
        <v>41183.0</v>
      </c>
      <c r="B125" s="4">
        <v>0.1</v>
      </c>
      <c r="D125" s="4">
        <v>115.0</v>
      </c>
      <c r="E125" s="12">
        <f t="shared" si="1"/>
        <v>0.0353</v>
      </c>
      <c r="F125" s="12">
        <f t="shared" si="12"/>
        <v>125014.2345</v>
      </c>
      <c r="G125" s="12">
        <f t="shared" si="2"/>
        <v>28.24522432</v>
      </c>
      <c r="H125" s="12">
        <f t="shared" si="3"/>
        <v>4426.03086</v>
      </c>
      <c r="I125" s="12">
        <f t="shared" si="4"/>
        <v>4413.002478</v>
      </c>
      <c r="J125" s="12">
        <f t="shared" si="5"/>
        <v>13.028382</v>
      </c>
      <c r="K125" s="12">
        <f t="shared" si="6"/>
        <v>125001.2061</v>
      </c>
      <c r="N125" s="4">
        <v>115.0</v>
      </c>
      <c r="O125" s="4">
        <v>0.00558333333</v>
      </c>
      <c r="P125" s="12">
        <f t="shared" si="13"/>
        <v>446944.5423</v>
      </c>
      <c r="Q125" s="4">
        <v>80.93</v>
      </c>
      <c r="R125" s="4">
        <v>827.54</v>
      </c>
      <c r="S125" s="12">
        <f t="shared" si="9"/>
        <v>2495.44036</v>
      </c>
      <c r="T125" s="12">
        <f t="shared" si="10"/>
        <v>-1667.90036</v>
      </c>
      <c r="U125" s="12">
        <f t="shared" si="11"/>
        <v>451935.423</v>
      </c>
      <c r="V125" s="12">
        <v>462908.82174182544</v>
      </c>
      <c r="W125" s="18">
        <v>42401.0</v>
      </c>
    </row>
    <row r="126">
      <c r="A126" s="33">
        <v>41214.0</v>
      </c>
      <c r="B126" s="4">
        <v>0.09</v>
      </c>
      <c r="D126" s="4">
        <v>116.0</v>
      </c>
      <c r="E126" s="12">
        <f t="shared" si="1"/>
        <v>0.0359</v>
      </c>
      <c r="F126" s="12">
        <f t="shared" si="12"/>
        <v>125001.2061</v>
      </c>
      <c r="G126" s="12">
        <f t="shared" si="2"/>
        <v>27.78076405</v>
      </c>
      <c r="H126" s="12">
        <f t="shared" si="3"/>
        <v>4499.559691</v>
      </c>
      <c r="I126" s="12">
        <f t="shared" si="4"/>
        <v>4487.5433</v>
      </c>
      <c r="J126" s="12">
        <f t="shared" si="5"/>
        <v>12.01639129</v>
      </c>
      <c r="K126" s="12">
        <f t="shared" si="6"/>
        <v>124989.1897</v>
      </c>
      <c r="N126" s="4">
        <v>116.0</v>
      </c>
      <c r="O126" s="4">
        <v>0.00558333333</v>
      </c>
      <c r="P126" s="12">
        <f t="shared" si="13"/>
        <v>451935.423</v>
      </c>
      <c r="Q126" s="4">
        <v>80.93</v>
      </c>
      <c r="R126" s="4">
        <v>827.54</v>
      </c>
      <c r="S126" s="12">
        <f t="shared" si="9"/>
        <v>2523.30611</v>
      </c>
      <c r="T126" s="12">
        <f t="shared" si="10"/>
        <v>-1695.76611</v>
      </c>
      <c r="U126" s="12">
        <f t="shared" si="11"/>
        <v>456982.0352</v>
      </c>
      <c r="V126" s="12">
        <v>464089.7213217042</v>
      </c>
      <c r="W126" s="18">
        <v>42430.0</v>
      </c>
    </row>
    <row r="127">
      <c r="A127" s="33">
        <v>41244.0</v>
      </c>
      <c r="B127" s="4">
        <v>0.07</v>
      </c>
      <c r="D127" s="4">
        <v>117.0</v>
      </c>
      <c r="E127" s="12">
        <f t="shared" si="1"/>
        <v>0.0358</v>
      </c>
      <c r="F127" s="12">
        <f t="shared" si="12"/>
        <v>124989.1897</v>
      </c>
      <c r="G127" s="12">
        <f t="shared" si="2"/>
        <v>27.85714423</v>
      </c>
      <c r="H127" s="12">
        <f t="shared" si="3"/>
        <v>4486.791205</v>
      </c>
      <c r="I127" s="12">
        <f t="shared" si="4"/>
        <v>4474.612993</v>
      </c>
      <c r="J127" s="12">
        <f t="shared" si="5"/>
        <v>12.1782122</v>
      </c>
      <c r="K127" s="12">
        <f t="shared" si="6"/>
        <v>124977.0115</v>
      </c>
      <c r="N127" s="4">
        <v>117.0</v>
      </c>
      <c r="O127" s="4">
        <v>0.00558333333</v>
      </c>
      <c r="P127" s="12">
        <f t="shared" si="13"/>
        <v>456982.0352</v>
      </c>
      <c r="Q127" s="4">
        <v>80.93</v>
      </c>
      <c r="R127" s="4">
        <v>827.54</v>
      </c>
      <c r="S127" s="12">
        <f t="shared" si="9"/>
        <v>2551.483028</v>
      </c>
      <c r="T127" s="12">
        <f t="shared" si="10"/>
        <v>-1723.943028</v>
      </c>
      <c r="U127" s="12">
        <f t="shared" si="11"/>
        <v>462085.0013</v>
      </c>
      <c r="V127" s="12">
        <v>467348.9627576879</v>
      </c>
      <c r="W127" s="18">
        <v>42461.0</v>
      </c>
    </row>
    <row r="128">
      <c r="A128" s="33">
        <v>41275.0</v>
      </c>
      <c r="B128" s="4">
        <v>0.07</v>
      </c>
      <c r="D128" s="4">
        <v>118.0</v>
      </c>
      <c r="E128" s="12">
        <f t="shared" si="1"/>
        <v>0.0358</v>
      </c>
      <c r="F128" s="12">
        <f t="shared" si="12"/>
        <v>124977.0115</v>
      </c>
      <c r="G128" s="12">
        <f t="shared" si="2"/>
        <v>27.85714423</v>
      </c>
      <c r="H128" s="12">
        <f t="shared" si="3"/>
        <v>4486.354038</v>
      </c>
      <c r="I128" s="12">
        <f t="shared" si="4"/>
        <v>4474.177013</v>
      </c>
      <c r="J128" s="12">
        <f t="shared" si="5"/>
        <v>12.17702563</v>
      </c>
      <c r="K128" s="12">
        <f t="shared" si="6"/>
        <v>124964.8345</v>
      </c>
      <c r="N128" s="4">
        <v>118.0</v>
      </c>
      <c r="O128" s="4">
        <v>0.00558333333</v>
      </c>
      <c r="P128" s="12">
        <f t="shared" si="13"/>
        <v>462085.0013</v>
      </c>
      <c r="Q128" s="4">
        <v>80.93</v>
      </c>
      <c r="R128" s="4">
        <v>827.54</v>
      </c>
      <c r="S128" s="12">
        <f t="shared" si="9"/>
        <v>2579.974589</v>
      </c>
      <c r="T128" s="12">
        <f t="shared" si="10"/>
        <v>-1752.434589</v>
      </c>
      <c r="U128" s="12">
        <f t="shared" si="11"/>
        <v>467244.9505</v>
      </c>
      <c r="V128" s="12">
        <v>469908.38662800426</v>
      </c>
      <c r="W128" s="18">
        <v>42491.0</v>
      </c>
    </row>
    <row r="129">
      <c r="A129" s="33">
        <v>41306.0</v>
      </c>
      <c r="B129" s="4">
        <v>0.1</v>
      </c>
      <c r="D129" s="4">
        <v>119.0</v>
      </c>
      <c r="E129" s="12">
        <f t="shared" si="1"/>
        <v>0.0359</v>
      </c>
      <c r="F129" s="12">
        <f t="shared" si="12"/>
        <v>124964.8345</v>
      </c>
      <c r="G129" s="12">
        <f t="shared" si="2"/>
        <v>27.78076405</v>
      </c>
      <c r="H129" s="12">
        <f t="shared" si="3"/>
        <v>4498.250454</v>
      </c>
      <c r="I129" s="12">
        <f t="shared" si="4"/>
        <v>4486.237559</v>
      </c>
      <c r="J129" s="12">
        <f t="shared" si="5"/>
        <v>12.01289488</v>
      </c>
      <c r="K129" s="12">
        <f t="shared" si="6"/>
        <v>124952.8216</v>
      </c>
      <c r="N129" s="4">
        <v>119.0</v>
      </c>
      <c r="O129" s="4">
        <v>0.00558333333</v>
      </c>
      <c r="P129" s="12">
        <f t="shared" si="13"/>
        <v>467244.9505</v>
      </c>
      <c r="Q129" s="4">
        <v>80.93</v>
      </c>
      <c r="R129" s="4">
        <v>827.54</v>
      </c>
      <c r="S129" s="12">
        <f t="shared" si="9"/>
        <v>2608.784305</v>
      </c>
      <c r="T129" s="12">
        <f t="shared" si="10"/>
        <v>-1781.244305</v>
      </c>
      <c r="U129" s="12">
        <f t="shared" si="11"/>
        <v>472462.5191</v>
      </c>
      <c r="V129" s="12">
        <v>473243.19125448674</v>
      </c>
      <c r="W129" s="18">
        <v>42522.0</v>
      </c>
    </row>
    <row r="130">
      <c r="A130" s="33">
        <v>41334.0</v>
      </c>
      <c r="B130" s="4">
        <v>0.09</v>
      </c>
      <c r="D130" s="4">
        <v>120.0</v>
      </c>
      <c r="E130" s="12">
        <f t="shared" si="1"/>
        <v>0.0359</v>
      </c>
      <c r="F130" s="12">
        <f t="shared" si="12"/>
        <v>124952.8216</v>
      </c>
      <c r="G130" s="12">
        <f t="shared" si="2"/>
        <v>27.78076405</v>
      </c>
      <c r="H130" s="12">
        <f t="shared" si="3"/>
        <v>4497.818036</v>
      </c>
      <c r="I130" s="12">
        <f t="shared" si="4"/>
        <v>4485.806296</v>
      </c>
      <c r="J130" s="12">
        <f t="shared" si="5"/>
        <v>12.01174008</v>
      </c>
      <c r="K130" s="12">
        <f t="shared" si="6"/>
        <v>124940.8099</v>
      </c>
      <c r="N130" s="4">
        <v>120.0</v>
      </c>
      <c r="O130" s="4">
        <v>0.00558333333</v>
      </c>
      <c r="P130" s="12">
        <f t="shared" si="13"/>
        <v>472462.5191</v>
      </c>
      <c r="Q130" s="4">
        <v>80.93</v>
      </c>
      <c r="R130" s="4">
        <v>827.54</v>
      </c>
      <c r="S130" s="12">
        <f t="shared" si="9"/>
        <v>2637.91573</v>
      </c>
      <c r="T130" s="12">
        <f t="shared" si="10"/>
        <v>-1810.37573</v>
      </c>
      <c r="U130" s="12">
        <f t="shared" si="11"/>
        <v>477738.3505</v>
      </c>
      <c r="V130" s="12">
        <v>476947.39473691</v>
      </c>
      <c r="W130" s="18">
        <v>42552.0</v>
      </c>
    </row>
    <row r="131">
      <c r="A131" s="33">
        <v>41365.0</v>
      </c>
      <c r="B131" s="4">
        <v>0.06</v>
      </c>
      <c r="D131" s="4">
        <v>121.0</v>
      </c>
      <c r="E131" s="12">
        <f t="shared" si="1"/>
        <v>0.036</v>
      </c>
      <c r="F131" s="12">
        <f t="shared" si="12"/>
        <v>124940.8099</v>
      </c>
      <c r="G131" s="12">
        <f t="shared" si="2"/>
        <v>27.70478858</v>
      </c>
      <c r="H131" s="12">
        <f t="shared" si="3"/>
        <v>4509.718943</v>
      </c>
      <c r="I131" s="12">
        <f t="shared" si="4"/>
        <v>4497.869155</v>
      </c>
      <c r="J131" s="12">
        <f t="shared" si="5"/>
        <v>11.84978765</v>
      </c>
      <c r="K131" s="12">
        <f t="shared" si="6"/>
        <v>124928.9601</v>
      </c>
    </row>
    <row r="132">
      <c r="A132" s="33">
        <v>41395.0</v>
      </c>
      <c r="B132" s="4">
        <v>0.04</v>
      </c>
      <c r="D132" s="4">
        <v>122.0</v>
      </c>
      <c r="E132" s="12">
        <f t="shared" si="1"/>
        <v>0.036</v>
      </c>
      <c r="F132" s="12">
        <f t="shared" si="12"/>
        <v>124928.9601</v>
      </c>
      <c r="G132" s="12">
        <f t="shared" si="2"/>
        <v>27.70478858</v>
      </c>
      <c r="H132" s="12">
        <f t="shared" si="3"/>
        <v>4509.291227</v>
      </c>
      <c r="I132" s="12">
        <f t="shared" si="4"/>
        <v>4497.442563</v>
      </c>
      <c r="J132" s="12">
        <f t="shared" si="5"/>
        <v>11.84866377</v>
      </c>
      <c r="K132" s="12">
        <f t="shared" si="6"/>
        <v>124917.1114</v>
      </c>
    </row>
    <row r="133">
      <c r="A133" s="33">
        <v>41426.0</v>
      </c>
      <c r="B133" s="4">
        <v>0.05</v>
      </c>
      <c r="D133" s="4">
        <v>123.0</v>
      </c>
      <c r="E133" s="12">
        <f t="shared" si="1"/>
        <v>0.0361</v>
      </c>
      <c r="F133" s="12">
        <f t="shared" si="12"/>
        <v>124917.1114</v>
      </c>
      <c r="G133" s="12">
        <f t="shared" si="2"/>
        <v>27.62921477</v>
      </c>
      <c r="H133" s="12">
        <f t="shared" si="3"/>
        <v>4521.196584</v>
      </c>
      <c r="I133" s="12">
        <f t="shared" si="4"/>
        <v>4509.507722</v>
      </c>
      <c r="J133" s="12">
        <f t="shared" si="5"/>
        <v>11.68886139</v>
      </c>
      <c r="K133" s="12">
        <f t="shared" si="6"/>
        <v>124905.4226</v>
      </c>
    </row>
    <row r="134">
      <c r="A134" s="33">
        <v>41456.0</v>
      </c>
      <c r="B134" s="4">
        <v>0.04</v>
      </c>
      <c r="D134" s="4">
        <v>124.0</v>
      </c>
      <c r="E134" s="12">
        <f t="shared" si="1"/>
        <v>0.036</v>
      </c>
      <c r="F134" s="12">
        <f t="shared" si="12"/>
        <v>124905.4226</v>
      </c>
      <c r="G134" s="12">
        <f t="shared" si="2"/>
        <v>27.70478858</v>
      </c>
      <c r="H134" s="12">
        <f t="shared" si="3"/>
        <v>4508.441643</v>
      </c>
      <c r="I134" s="12">
        <f t="shared" si="4"/>
        <v>4496.595212</v>
      </c>
      <c r="J134" s="12">
        <f t="shared" si="5"/>
        <v>11.8464314</v>
      </c>
      <c r="K134" s="12">
        <f t="shared" si="6"/>
        <v>124893.5761</v>
      </c>
    </row>
    <row r="135">
      <c r="A135" s="33">
        <v>41487.0</v>
      </c>
      <c r="B135" s="4">
        <v>0.04</v>
      </c>
      <c r="D135" s="4">
        <v>125.0</v>
      </c>
      <c r="E135" s="12">
        <f t="shared" si="1"/>
        <v>0.0359</v>
      </c>
      <c r="F135" s="12">
        <f t="shared" si="12"/>
        <v>124893.5761</v>
      </c>
      <c r="G135" s="12">
        <f t="shared" si="2"/>
        <v>27.78076405</v>
      </c>
      <c r="H135" s="12">
        <f t="shared" si="3"/>
        <v>4495.685428</v>
      </c>
      <c r="I135" s="12">
        <f t="shared" si="4"/>
        <v>4483.679383</v>
      </c>
      <c r="J135" s="12">
        <f t="shared" si="5"/>
        <v>12.0060448</v>
      </c>
      <c r="K135" s="12">
        <f t="shared" si="6"/>
        <v>124881.5701</v>
      </c>
    </row>
    <row r="136">
      <c r="A136" s="33">
        <v>41518.0</v>
      </c>
      <c r="B136" s="4">
        <v>0.02</v>
      </c>
      <c r="D136" s="4">
        <v>126.0</v>
      </c>
      <c r="E136" s="12">
        <f t="shared" si="1"/>
        <v>0.0357</v>
      </c>
      <c r="F136" s="12">
        <f t="shared" si="12"/>
        <v>124881.5701</v>
      </c>
      <c r="G136" s="12">
        <f t="shared" si="2"/>
        <v>27.93393219</v>
      </c>
      <c r="H136" s="12">
        <f t="shared" si="3"/>
        <v>4470.604755</v>
      </c>
      <c r="I136" s="12">
        <f t="shared" si="4"/>
        <v>4458.272052</v>
      </c>
      <c r="J136" s="12">
        <f t="shared" si="5"/>
        <v>12.33270281</v>
      </c>
      <c r="K136" s="12">
        <f t="shared" si="6"/>
        <v>124869.2374</v>
      </c>
    </row>
    <row r="137">
      <c r="A137" s="33">
        <v>41548.0</v>
      </c>
      <c r="B137" s="4">
        <v>0.05</v>
      </c>
      <c r="D137" s="4">
        <v>127.0</v>
      </c>
      <c r="E137" s="12">
        <f t="shared" si="1"/>
        <v>0.0357</v>
      </c>
      <c r="F137" s="12">
        <f t="shared" si="12"/>
        <v>124869.2374</v>
      </c>
      <c r="G137" s="12">
        <f t="shared" si="2"/>
        <v>27.93393219</v>
      </c>
      <c r="H137" s="12">
        <f t="shared" si="3"/>
        <v>4470.163259</v>
      </c>
      <c r="I137" s="12">
        <f t="shared" si="4"/>
        <v>4457.831774</v>
      </c>
      <c r="J137" s="12">
        <f t="shared" si="5"/>
        <v>12.33148489</v>
      </c>
      <c r="K137" s="12">
        <f t="shared" si="6"/>
        <v>124856.9059</v>
      </c>
    </row>
    <row r="138">
      <c r="A138" s="33">
        <v>41579.0</v>
      </c>
      <c r="B138" s="4">
        <v>0.07</v>
      </c>
      <c r="D138" s="4">
        <v>128.0</v>
      </c>
      <c r="E138" s="12">
        <f t="shared" si="1"/>
        <v>0.036</v>
      </c>
      <c r="F138" s="12">
        <f t="shared" si="12"/>
        <v>124856.9059</v>
      </c>
      <c r="G138" s="12">
        <f t="shared" si="2"/>
        <v>27.70478858</v>
      </c>
      <c r="H138" s="12">
        <f t="shared" si="3"/>
        <v>4506.690442</v>
      </c>
      <c r="I138" s="12">
        <f t="shared" si="4"/>
        <v>4494.848612</v>
      </c>
      <c r="J138" s="12">
        <f t="shared" si="5"/>
        <v>11.84182992</v>
      </c>
      <c r="K138" s="12">
        <f t="shared" si="6"/>
        <v>124845.0641</v>
      </c>
    </row>
    <row r="139">
      <c r="A139" s="33">
        <v>41609.0</v>
      </c>
      <c r="B139" s="4">
        <v>0.07</v>
      </c>
      <c r="D139" s="4">
        <v>129.0</v>
      </c>
      <c r="E139" s="12">
        <f t="shared" si="1"/>
        <v>0.0359</v>
      </c>
      <c r="F139" s="12">
        <f t="shared" si="12"/>
        <v>124845.0641</v>
      </c>
      <c r="G139" s="12">
        <f t="shared" si="2"/>
        <v>27.78076405</v>
      </c>
      <c r="H139" s="12">
        <f t="shared" si="3"/>
        <v>4493.939181</v>
      </c>
      <c r="I139" s="12">
        <f t="shared" si="4"/>
        <v>4481.9378</v>
      </c>
      <c r="J139" s="12">
        <f t="shared" si="5"/>
        <v>12.00138132</v>
      </c>
      <c r="K139" s="12">
        <f t="shared" si="6"/>
        <v>124833.0627</v>
      </c>
    </row>
    <row r="140">
      <c r="A140" s="33">
        <v>41640.0</v>
      </c>
      <c r="B140" s="4">
        <v>0.04</v>
      </c>
      <c r="D140" s="4">
        <v>130.0</v>
      </c>
      <c r="E140" s="12">
        <f t="shared" si="1"/>
        <v>0.0356</v>
      </c>
      <c r="F140" s="12">
        <f t="shared" si="12"/>
        <v>124833.0627</v>
      </c>
      <c r="G140" s="12">
        <f t="shared" si="2"/>
        <v>28.01113104</v>
      </c>
      <c r="H140" s="12">
        <f t="shared" si="3"/>
        <v>4456.552023</v>
      </c>
      <c r="I140" s="12">
        <f t="shared" si="4"/>
        <v>4444.057031</v>
      </c>
      <c r="J140" s="12">
        <f t="shared" si="5"/>
        <v>12.49499148</v>
      </c>
      <c r="K140" s="12">
        <f t="shared" si="6"/>
        <v>124820.5677</v>
      </c>
    </row>
    <row r="141">
      <c r="A141" s="33">
        <v>41671.0</v>
      </c>
      <c r="B141" s="4">
        <v>0.05</v>
      </c>
      <c r="D141" s="4">
        <v>131.0</v>
      </c>
      <c r="E141" s="12">
        <f t="shared" si="1"/>
        <v>0.0354</v>
      </c>
      <c r="F141" s="12">
        <f t="shared" si="12"/>
        <v>124820.5677</v>
      </c>
      <c r="G141" s="12">
        <f t="shared" si="2"/>
        <v>28.16677392</v>
      </c>
      <c r="H141" s="12">
        <f t="shared" si="3"/>
        <v>4431.48257</v>
      </c>
      <c r="I141" s="12">
        <f t="shared" si="4"/>
        <v>4418.648096</v>
      </c>
      <c r="J141" s="12">
        <f t="shared" si="5"/>
        <v>12.83447348</v>
      </c>
      <c r="K141" s="12">
        <f t="shared" si="6"/>
        <v>124807.7332</v>
      </c>
    </row>
    <row r="142">
      <c r="A142" s="33">
        <v>41699.0</v>
      </c>
      <c r="B142" s="4">
        <v>0.05</v>
      </c>
      <c r="D142" s="4">
        <v>132.0</v>
      </c>
      <c r="E142" s="12">
        <f t="shared" si="1"/>
        <v>0.0355</v>
      </c>
      <c r="F142" s="12">
        <f t="shared" si="12"/>
        <v>124807.7332</v>
      </c>
      <c r="G142" s="12">
        <f t="shared" si="2"/>
        <v>28.08874389</v>
      </c>
      <c r="H142" s="12">
        <f t="shared" si="3"/>
        <v>4443.336224</v>
      </c>
      <c r="I142" s="12">
        <f t="shared" si="4"/>
        <v>4430.674529</v>
      </c>
      <c r="J142" s="12">
        <f t="shared" si="5"/>
        <v>12.66169462</v>
      </c>
      <c r="K142" s="12">
        <f t="shared" si="6"/>
        <v>124795.0715</v>
      </c>
    </row>
    <row r="143">
      <c r="A143" s="33">
        <v>41730.0</v>
      </c>
      <c r="B143" s="4">
        <v>0.03</v>
      </c>
      <c r="D143" s="4">
        <v>133.0</v>
      </c>
      <c r="E143" s="12">
        <f t="shared" si="1"/>
        <v>0.0354</v>
      </c>
      <c r="F143" s="12">
        <f t="shared" si="12"/>
        <v>124795.0715</v>
      </c>
      <c r="G143" s="12">
        <f t="shared" si="2"/>
        <v>28.16677392</v>
      </c>
      <c r="H143" s="12">
        <f t="shared" si="3"/>
        <v>4430.577384</v>
      </c>
      <c r="I143" s="12">
        <f t="shared" si="4"/>
        <v>4417.745532</v>
      </c>
      <c r="J143" s="12">
        <f t="shared" si="5"/>
        <v>12.83185188</v>
      </c>
      <c r="K143" s="12">
        <f t="shared" si="6"/>
        <v>124782.2397</v>
      </c>
    </row>
    <row r="144">
      <c r="A144" s="33">
        <v>41760.0</v>
      </c>
      <c r="B144" s="4">
        <v>0.03</v>
      </c>
      <c r="D144" s="4">
        <v>134.0</v>
      </c>
      <c r="E144" s="12">
        <f t="shared" si="1"/>
        <v>0.0354</v>
      </c>
      <c r="F144" s="12">
        <f t="shared" si="12"/>
        <v>124782.2397</v>
      </c>
      <c r="G144" s="12">
        <f t="shared" si="2"/>
        <v>28.16677392</v>
      </c>
      <c r="H144" s="12">
        <f t="shared" si="3"/>
        <v>4430.121817</v>
      </c>
      <c r="I144" s="12">
        <f t="shared" si="4"/>
        <v>4417.291284</v>
      </c>
      <c r="J144" s="12">
        <f t="shared" si="5"/>
        <v>12.83053246</v>
      </c>
      <c r="K144" s="12">
        <f t="shared" si="6"/>
        <v>124769.4091</v>
      </c>
    </row>
    <row r="145">
      <c r="A145" s="33">
        <v>41791.0</v>
      </c>
      <c r="B145" s="4">
        <v>0.04</v>
      </c>
      <c r="D145" s="4">
        <v>135.0</v>
      </c>
      <c r="E145" s="12">
        <f t="shared" si="1"/>
        <v>0.0352</v>
      </c>
      <c r="F145" s="12">
        <f t="shared" si="12"/>
        <v>124769.4091</v>
      </c>
      <c r="G145" s="12">
        <f t="shared" si="2"/>
        <v>28.32409831</v>
      </c>
      <c r="H145" s="12">
        <f t="shared" si="3"/>
        <v>4405.061999</v>
      </c>
      <c r="I145" s="12">
        <f t="shared" si="4"/>
        <v>4391.883202</v>
      </c>
      <c r="J145" s="12">
        <f t="shared" si="5"/>
        <v>13.17879756</v>
      </c>
      <c r="K145" s="12">
        <f t="shared" si="6"/>
        <v>124756.2303</v>
      </c>
    </row>
    <row r="146">
      <c r="A146" s="33">
        <v>41821.0</v>
      </c>
      <c r="B146" s="4">
        <v>0.03</v>
      </c>
      <c r="D146" s="4">
        <v>136.0</v>
      </c>
      <c r="E146" s="12">
        <f t="shared" si="1"/>
        <v>0.0355</v>
      </c>
      <c r="F146" s="12">
        <f t="shared" si="12"/>
        <v>124756.2303</v>
      </c>
      <c r="G146" s="12">
        <f t="shared" si="2"/>
        <v>28.08874389</v>
      </c>
      <c r="H146" s="12">
        <f t="shared" si="3"/>
        <v>4441.502647</v>
      </c>
      <c r="I146" s="12">
        <f t="shared" si="4"/>
        <v>4428.846177</v>
      </c>
      <c r="J146" s="12">
        <f t="shared" si="5"/>
        <v>12.65646967</v>
      </c>
      <c r="K146" s="12">
        <f t="shared" si="6"/>
        <v>124743.5739</v>
      </c>
    </row>
    <row r="147">
      <c r="A147" s="33">
        <v>41852.0</v>
      </c>
      <c r="B147" s="4">
        <v>0.03</v>
      </c>
      <c r="D147" s="4">
        <v>137.0</v>
      </c>
      <c r="E147" s="12">
        <f t="shared" si="1"/>
        <v>0.0357</v>
      </c>
      <c r="F147" s="12">
        <f t="shared" si="12"/>
        <v>124743.5739</v>
      </c>
      <c r="G147" s="12">
        <f t="shared" si="2"/>
        <v>27.93393219</v>
      </c>
      <c r="H147" s="12">
        <f t="shared" si="3"/>
        <v>4465.664662</v>
      </c>
      <c r="I147" s="12">
        <f t="shared" si="4"/>
        <v>4453.345587</v>
      </c>
      <c r="J147" s="12">
        <f t="shared" si="5"/>
        <v>12.31907497</v>
      </c>
      <c r="K147" s="12">
        <f t="shared" si="6"/>
        <v>124731.2548</v>
      </c>
    </row>
    <row r="148">
      <c r="A148" s="33">
        <v>41883.0</v>
      </c>
      <c r="B148" s="4">
        <v>0.02</v>
      </c>
      <c r="D148" s="4">
        <v>138.0</v>
      </c>
      <c r="E148" s="12">
        <f t="shared" si="1"/>
        <v>0.0357</v>
      </c>
      <c r="F148" s="12">
        <f t="shared" si="12"/>
        <v>124731.2548</v>
      </c>
      <c r="G148" s="12">
        <f t="shared" si="2"/>
        <v>27.93393219</v>
      </c>
      <c r="H148" s="12">
        <f t="shared" si="3"/>
        <v>4465.223655</v>
      </c>
      <c r="I148" s="12">
        <f t="shared" si="4"/>
        <v>4452.905796</v>
      </c>
      <c r="J148" s="12">
        <f t="shared" si="5"/>
        <v>12.3178584</v>
      </c>
      <c r="K148" s="12">
        <f t="shared" si="6"/>
        <v>124718.9369</v>
      </c>
    </row>
    <row r="149">
      <c r="A149" s="33">
        <v>41913.0</v>
      </c>
      <c r="B149" s="4">
        <v>0.02</v>
      </c>
      <c r="D149" s="4">
        <v>139.0</v>
      </c>
      <c r="E149" s="12">
        <f t="shared" si="1"/>
        <v>0.0354</v>
      </c>
      <c r="F149" s="12">
        <f t="shared" si="12"/>
        <v>124718.9369</v>
      </c>
      <c r="G149" s="12">
        <f t="shared" si="2"/>
        <v>28.16677392</v>
      </c>
      <c r="H149" s="12">
        <f t="shared" si="3"/>
        <v>4427.874391</v>
      </c>
      <c r="I149" s="12">
        <f t="shared" si="4"/>
        <v>4415.050368</v>
      </c>
      <c r="J149" s="12">
        <f t="shared" si="5"/>
        <v>12.82402346</v>
      </c>
      <c r="K149" s="12">
        <f t="shared" si="6"/>
        <v>124706.1129</v>
      </c>
    </row>
    <row r="150">
      <c r="A150" s="33">
        <v>41944.0</v>
      </c>
      <c r="B150" s="4">
        <v>0.02</v>
      </c>
      <c r="D150" s="4">
        <v>140.0</v>
      </c>
      <c r="E150" s="12">
        <f t="shared" si="1"/>
        <v>0.0355</v>
      </c>
      <c r="F150" s="12">
        <f t="shared" si="12"/>
        <v>124706.1129</v>
      </c>
      <c r="G150" s="12">
        <f t="shared" si="2"/>
        <v>28.08874389</v>
      </c>
      <c r="H150" s="12">
        <f t="shared" si="3"/>
        <v>4439.718394</v>
      </c>
      <c r="I150" s="12">
        <f t="shared" si="4"/>
        <v>4427.067008</v>
      </c>
      <c r="J150" s="12">
        <f t="shared" si="5"/>
        <v>12.65138528</v>
      </c>
      <c r="K150" s="12">
        <f t="shared" si="6"/>
        <v>124693.4615</v>
      </c>
    </row>
    <row r="151">
      <c r="A151" s="33">
        <v>41974.0</v>
      </c>
      <c r="B151" s="4">
        <v>0.03</v>
      </c>
      <c r="D151" s="4">
        <v>141.0</v>
      </c>
      <c r="E151" s="12">
        <f t="shared" si="1"/>
        <v>0.0355</v>
      </c>
      <c r="F151" s="12">
        <f t="shared" si="12"/>
        <v>124693.4615</v>
      </c>
      <c r="G151" s="12">
        <f t="shared" si="2"/>
        <v>28.08874389</v>
      </c>
      <c r="H151" s="12">
        <f t="shared" si="3"/>
        <v>4439.267986</v>
      </c>
      <c r="I151" s="12">
        <f t="shared" si="4"/>
        <v>4426.617884</v>
      </c>
      <c r="J151" s="12">
        <f t="shared" si="5"/>
        <v>12.6501018</v>
      </c>
      <c r="K151" s="12">
        <f t="shared" si="6"/>
        <v>124680.8114</v>
      </c>
    </row>
    <row r="152">
      <c r="A152" s="33">
        <v>42005.0</v>
      </c>
      <c r="B152" s="4">
        <v>0.03</v>
      </c>
      <c r="D152" s="4">
        <v>142.0</v>
      </c>
      <c r="E152" s="12">
        <f t="shared" si="1"/>
        <v>0.0353</v>
      </c>
      <c r="F152" s="12">
        <f t="shared" si="12"/>
        <v>124680.8114</v>
      </c>
      <c r="G152" s="12">
        <f t="shared" si="2"/>
        <v>28.24522432</v>
      </c>
      <c r="H152" s="12">
        <f t="shared" si="3"/>
        <v>4414.226278</v>
      </c>
      <c r="I152" s="12">
        <f t="shared" si="4"/>
        <v>4401.232643</v>
      </c>
      <c r="J152" s="12">
        <f t="shared" si="5"/>
        <v>12.99363425</v>
      </c>
      <c r="K152" s="12">
        <f t="shared" si="6"/>
        <v>124667.8178</v>
      </c>
    </row>
    <row r="153">
      <c r="A153" s="33">
        <v>42036.0</v>
      </c>
      <c r="B153" s="4">
        <v>0.02</v>
      </c>
      <c r="D153" s="4">
        <v>143.0</v>
      </c>
      <c r="E153" s="12">
        <f t="shared" si="1"/>
        <v>0.0353</v>
      </c>
      <c r="F153" s="12">
        <f t="shared" si="12"/>
        <v>124667.8178</v>
      </c>
      <c r="G153" s="12">
        <f t="shared" si="2"/>
        <v>28.24522432</v>
      </c>
      <c r="H153" s="12">
        <f t="shared" si="3"/>
        <v>4413.766248</v>
      </c>
      <c r="I153" s="12">
        <f t="shared" si="4"/>
        <v>4400.773968</v>
      </c>
      <c r="J153" s="12">
        <f t="shared" si="5"/>
        <v>12.99228012</v>
      </c>
      <c r="K153" s="12">
        <f t="shared" si="6"/>
        <v>124654.8255</v>
      </c>
    </row>
    <row r="154">
      <c r="A154" s="33">
        <v>42064.0</v>
      </c>
      <c r="B154" s="4">
        <v>0.03</v>
      </c>
      <c r="D154" s="4">
        <v>144.0</v>
      </c>
      <c r="E154" s="12">
        <f t="shared" si="1"/>
        <v>0.0354</v>
      </c>
      <c r="F154" s="12">
        <f t="shared" si="12"/>
        <v>124654.8255</v>
      </c>
      <c r="G154" s="12">
        <f t="shared" si="2"/>
        <v>28.16677392</v>
      </c>
      <c r="H154" s="12">
        <f t="shared" si="3"/>
        <v>4425.598254</v>
      </c>
      <c r="I154" s="12">
        <f t="shared" si="4"/>
        <v>4412.780823</v>
      </c>
      <c r="J154" s="12">
        <f t="shared" si="5"/>
        <v>12.81743131</v>
      </c>
      <c r="K154" s="12">
        <f t="shared" si="6"/>
        <v>124642.0081</v>
      </c>
    </row>
    <row r="155">
      <c r="A155" s="33">
        <v>42095.0</v>
      </c>
      <c r="B155" s="4">
        <v>0.02</v>
      </c>
      <c r="D155" s="4">
        <v>145.0</v>
      </c>
      <c r="E155" s="12">
        <f t="shared" si="1"/>
        <v>0.0353</v>
      </c>
      <c r="F155" s="12">
        <f t="shared" si="12"/>
        <v>124642.0081</v>
      </c>
      <c r="G155" s="12">
        <f t="shared" si="2"/>
        <v>28.24522432</v>
      </c>
      <c r="H155" s="12">
        <f t="shared" si="3"/>
        <v>4412.852476</v>
      </c>
      <c r="I155" s="12">
        <f t="shared" si="4"/>
        <v>4399.862885</v>
      </c>
      <c r="J155" s="12">
        <f t="shared" si="5"/>
        <v>12.98959035</v>
      </c>
      <c r="K155" s="12">
        <f t="shared" si="6"/>
        <v>124629.0185</v>
      </c>
    </row>
    <row r="156">
      <c r="A156" s="33">
        <v>42125.0</v>
      </c>
      <c r="B156" s="4">
        <v>0.02</v>
      </c>
      <c r="D156" s="4">
        <v>146.0</v>
      </c>
      <c r="E156" s="12">
        <f t="shared" si="1"/>
        <v>0.0353</v>
      </c>
      <c r="F156" s="12">
        <f t="shared" si="12"/>
        <v>124629.0185</v>
      </c>
      <c r="G156" s="12">
        <f t="shared" si="2"/>
        <v>28.24522432</v>
      </c>
      <c r="H156" s="12">
        <f t="shared" si="3"/>
        <v>4412.392589</v>
      </c>
      <c r="I156" s="12">
        <f t="shared" si="4"/>
        <v>4399.404353</v>
      </c>
      <c r="J156" s="12">
        <f t="shared" si="5"/>
        <v>12.98823664</v>
      </c>
      <c r="K156" s="12">
        <f t="shared" si="6"/>
        <v>124616.0303</v>
      </c>
    </row>
    <row r="157">
      <c r="A157" s="33">
        <v>42156.0</v>
      </c>
      <c r="B157" s="4">
        <v>0.02</v>
      </c>
      <c r="D157" s="4">
        <v>147.0</v>
      </c>
      <c r="E157" s="12">
        <f t="shared" si="1"/>
        <v>0.0352</v>
      </c>
      <c r="F157" s="12">
        <f t="shared" si="12"/>
        <v>124616.0303</v>
      </c>
      <c r="G157" s="12">
        <f t="shared" si="2"/>
        <v>28.32409831</v>
      </c>
      <c r="H157" s="12">
        <f t="shared" si="3"/>
        <v>4399.646862</v>
      </c>
      <c r="I157" s="12">
        <f t="shared" si="4"/>
        <v>4386.484265</v>
      </c>
      <c r="J157" s="12">
        <f t="shared" si="5"/>
        <v>13.16259688</v>
      </c>
      <c r="K157" s="12">
        <f t="shared" si="6"/>
        <v>124602.8677</v>
      </c>
    </row>
    <row r="158">
      <c r="A158" s="33">
        <v>42186.0</v>
      </c>
      <c r="B158" s="4">
        <v>0.03</v>
      </c>
      <c r="D158" s="4">
        <v>148.0</v>
      </c>
      <c r="E158" s="12">
        <f t="shared" si="1"/>
        <v>0.0352</v>
      </c>
      <c r="F158" s="12">
        <f t="shared" si="12"/>
        <v>124602.8677</v>
      </c>
      <c r="G158" s="12">
        <f t="shared" si="2"/>
        <v>28.32409831</v>
      </c>
      <c r="H158" s="12">
        <f t="shared" si="3"/>
        <v>4399.182148</v>
      </c>
      <c r="I158" s="12">
        <f t="shared" si="4"/>
        <v>4386.020941</v>
      </c>
      <c r="J158" s="12">
        <f t="shared" si="5"/>
        <v>13.16120658</v>
      </c>
      <c r="K158" s="12">
        <f t="shared" si="6"/>
        <v>124589.7064</v>
      </c>
    </row>
    <row r="159">
      <c r="A159" s="33">
        <v>42217.0</v>
      </c>
      <c r="B159" s="4">
        <v>0.07</v>
      </c>
      <c r="D159" s="4">
        <v>149.0</v>
      </c>
      <c r="E159" s="12">
        <f t="shared" si="1"/>
        <v>0.0352</v>
      </c>
      <c r="F159" s="12">
        <f t="shared" si="12"/>
        <v>124589.7064</v>
      </c>
      <c r="G159" s="12">
        <f t="shared" si="2"/>
        <v>28.32409831</v>
      </c>
      <c r="H159" s="12">
        <f t="shared" si="3"/>
        <v>4398.717483</v>
      </c>
      <c r="I159" s="12">
        <f t="shared" si="4"/>
        <v>4385.557667</v>
      </c>
      <c r="J159" s="12">
        <f t="shared" si="5"/>
        <v>13.15981642</v>
      </c>
      <c r="K159" s="12">
        <f t="shared" si="6"/>
        <v>124576.5466</v>
      </c>
    </row>
    <row r="160">
      <c r="A160" s="33">
        <v>42248.0</v>
      </c>
      <c r="B160" s="4">
        <v>0.02</v>
      </c>
      <c r="D160" s="4">
        <v>150.0</v>
      </c>
      <c r="E160" s="12">
        <f t="shared" si="1"/>
        <v>0.0353</v>
      </c>
      <c r="F160" s="12">
        <f t="shared" si="12"/>
        <v>124576.5466</v>
      </c>
      <c r="G160" s="12">
        <f t="shared" si="2"/>
        <v>28.24522432</v>
      </c>
      <c r="H160" s="12">
        <f t="shared" si="3"/>
        <v>4410.534864</v>
      </c>
      <c r="I160" s="12">
        <f t="shared" si="4"/>
        <v>4397.552096</v>
      </c>
      <c r="J160" s="12">
        <f t="shared" si="5"/>
        <v>12.98276827</v>
      </c>
      <c r="K160" s="12">
        <f t="shared" si="6"/>
        <v>124563.5639</v>
      </c>
    </row>
    <row r="161">
      <c r="A161" s="33">
        <v>42278.0</v>
      </c>
      <c r="B161" s="4">
        <v>0.02</v>
      </c>
      <c r="D161" s="4">
        <v>151.0</v>
      </c>
      <c r="E161" s="12">
        <f t="shared" si="1"/>
        <v>0.0353</v>
      </c>
      <c r="F161" s="12">
        <f t="shared" si="12"/>
        <v>124563.5639</v>
      </c>
      <c r="G161" s="12">
        <f t="shared" si="2"/>
        <v>28.24522432</v>
      </c>
      <c r="H161" s="12">
        <f t="shared" si="3"/>
        <v>4410.07522</v>
      </c>
      <c r="I161" s="12">
        <f t="shared" si="4"/>
        <v>4397.093804</v>
      </c>
      <c r="J161" s="12">
        <f t="shared" si="5"/>
        <v>12.98141527</v>
      </c>
      <c r="K161" s="12">
        <f t="shared" si="6"/>
        <v>124550.5824</v>
      </c>
    </row>
    <row r="162">
      <c r="A162" s="33">
        <v>42309.0</v>
      </c>
      <c r="B162" s="4">
        <v>0.12</v>
      </c>
      <c r="D162" s="4">
        <v>152.0</v>
      </c>
      <c r="E162" s="12">
        <f t="shared" si="1"/>
        <v>0.0352</v>
      </c>
      <c r="F162" s="12">
        <f t="shared" si="12"/>
        <v>124550.5824</v>
      </c>
      <c r="G162" s="12">
        <f t="shared" si="2"/>
        <v>28.32409831</v>
      </c>
      <c r="H162" s="12">
        <f t="shared" si="3"/>
        <v>4397.336186</v>
      </c>
      <c r="I162" s="12">
        <f t="shared" si="4"/>
        <v>4384.180502</v>
      </c>
      <c r="J162" s="12">
        <f t="shared" si="5"/>
        <v>13.15568394</v>
      </c>
      <c r="K162" s="12">
        <f t="shared" si="6"/>
        <v>124537.4268</v>
      </c>
    </row>
    <row r="163">
      <c r="A163" s="33">
        <v>42339.0</v>
      </c>
      <c r="B163" s="4">
        <v>0.23</v>
      </c>
      <c r="D163" s="4">
        <v>153.0</v>
      </c>
      <c r="E163" s="12">
        <f t="shared" si="1"/>
        <v>0.0353</v>
      </c>
      <c r="F163" s="12">
        <f t="shared" si="12"/>
        <v>124537.4268</v>
      </c>
      <c r="G163" s="12">
        <f t="shared" si="2"/>
        <v>28.24522432</v>
      </c>
      <c r="H163" s="12">
        <f t="shared" si="3"/>
        <v>4409.149856</v>
      </c>
      <c r="I163" s="12">
        <f t="shared" si="4"/>
        <v>4396.171165</v>
      </c>
      <c r="J163" s="12">
        <f t="shared" si="5"/>
        <v>12.97869139</v>
      </c>
      <c r="K163" s="12">
        <f t="shared" si="6"/>
        <v>124524.4481</v>
      </c>
    </row>
    <row r="164">
      <c r="A164" s="33">
        <v>42370.0</v>
      </c>
      <c r="B164" s="4">
        <v>0.26</v>
      </c>
      <c r="D164" s="4">
        <v>154.0</v>
      </c>
      <c r="E164" s="12">
        <f t="shared" si="1"/>
        <v>0.0352</v>
      </c>
      <c r="F164" s="12">
        <f t="shared" si="12"/>
        <v>124524.4481</v>
      </c>
      <c r="G164" s="12">
        <f t="shared" si="2"/>
        <v>28.32409831</v>
      </c>
      <c r="H164" s="12">
        <f t="shared" si="3"/>
        <v>4396.413496</v>
      </c>
      <c r="I164" s="12">
        <f t="shared" si="4"/>
        <v>4383.260572</v>
      </c>
      <c r="J164" s="12">
        <f t="shared" si="5"/>
        <v>13.15292349</v>
      </c>
      <c r="K164" s="12">
        <f t="shared" si="6"/>
        <v>124511.2952</v>
      </c>
    </row>
    <row r="165">
      <c r="A165" s="33">
        <v>42401.0</v>
      </c>
      <c r="B165" s="4">
        <v>0.31</v>
      </c>
      <c r="D165" s="4">
        <v>155.0</v>
      </c>
      <c r="E165" s="12">
        <f t="shared" si="1"/>
        <v>0.0352</v>
      </c>
      <c r="F165" s="12">
        <f t="shared" si="12"/>
        <v>124511.2952</v>
      </c>
      <c r="G165" s="12">
        <f t="shared" si="2"/>
        <v>28.32409831</v>
      </c>
      <c r="H165" s="12">
        <f t="shared" si="3"/>
        <v>4395.949124</v>
      </c>
      <c r="I165" s="12">
        <f t="shared" si="4"/>
        <v>4382.797589</v>
      </c>
      <c r="J165" s="12">
        <f t="shared" si="5"/>
        <v>13.15153421</v>
      </c>
      <c r="K165" s="12">
        <f t="shared" si="6"/>
        <v>124498.1436</v>
      </c>
    </row>
    <row r="166">
      <c r="A166" s="33">
        <v>42430.0</v>
      </c>
      <c r="B166" s="4">
        <v>0.29</v>
      </c>
      <c r="D166" s="4">
        <v>156.0</v>
      </c>
      <c r="E166" s="12">
        <f t="shared" si="1"/>
        <v>0.0352</v>
      </c>
      <c r="F166" s="12">
        <f t="shared" si="12"/>
        <v>124498.1436</v>
      </c>
      <c r="G166" s="12">
        <f t="shared" si="2"/>
        <v>28.32409831</v>
      </c>
      <c r="H166" s="12">
        <f t="shared" si="3"/>
        <v>4395.4848</v>
      </c>
      <c r="I166" s="12">
        <f t="shared" si="4"/>
        <v>4382.334655</v>
      </c>
      <c r="J166" s="12">
        <f t="shared" si="5"/>
        <v>13.15014507</v>
      </c>
      <c r="K166" s="12">
        <f t="shared" si="6"/>
        <v>124484.9935</v>
      </c>
    </row>
    <row r="167">
      <c r="A167" s="33">
        <v>42461.0</v>
      </c>
      <c r="B167" s="4">
        <v>0.23</v>
      </c>
      <c r="D167" s="4">
        <v>157.0</v>
      </c>
      <c r="E167" s="12">
        <f t="shared" si="1"/>
        <v>0.0353</v>
      </c>
      <c r="F167" s="12">
        <f t="shared" si="12"/>
        <v>124484.9935</v>
      </c>
      <c r="G167" s="12">
        <f t="shared" si="2"/>
        <v>28.24522432</v>
      </c>
      <c r="H167" s="12">
        <f t="shared" si="3"/>
        <v>4407.293497</v>
      </c>
      <c r="I167" s="12">
        <f t="shared" si="4"/>
        <v>4394.32027</v>
      </c>
      <c r="J167" s="12">
        <f t="shared" si="5"/>
        <v>12.97322704</v>
      </c>
      <c r="K167" s="12">
        <f t="shared" si="6"/>
        <v>124472.0202</v>
      </c>
    </row>
    <row r="168">
      <c r="A168" s="33">
        <v>42491.0</v>
      </c>
      <c r="B168" s="4">
        <v>0.27</v>
      </c>
      <c r="D168" s="4">
        <v>158.0</v>
      </c>
      <c r="E168" s="12">
        <f t="shared" si="1"/>
        <v>0.0357</v>
      </c>
      <c r="F168" s="12">
        <f t="shared" si="12"/>
        <v>124472.0202</v>
      </c>
      <c r="G168" s="12">
        <f t="shared" si="2"/>
        <v>27.93393219</v>
      </c>
      <c r="H168" s="12">
        <f t="shared" si="3"/>
        <v>4455.94338</v>
      </c>
      <c r="I168" s="12">
        <f t="shared" si="4"/>
        <v>4443.651123</v>
      </c>
      <c r="J168" s="12">
        <f t="shared" si="5"/>
        <v>12.29225764</v>
      </c>
      <c r="K168" s="12">
        <f t="shared" si="6"/>
        <v>124459.728</v>
      </c>
    </row>
    <row r="169">
      <c r="A169" s="33">
        <v>42522.0</v>
      </c>
      <c r="B169" s="4">
        <v>0.27</v>
      </c>
      <c r="D169" s="4">
        <v>159.0</v>
      </c>
      <c r="E169" s="12">
        <f t="shared" si="1"/>
        <v>0.0352</v>
      </c>
      <c r="F169" s="12">
        <f t="shared" si="12"/>
        <v>124459.728</v>
      </c>
      <c r="G169" s="12">
        <f t="shared" si="2"/>
        <v>28.32409831</v>
      </c>
      <c r="H169" s="12">
        <f t="shared" si="3"/>
        <v>4394.128513</v>
      </c>
      <c r="I169" s="12">
        <f t="shared" si="4"/>
        <v>4380.982425</v>
      </c>
      <c r="J169" s="12">
        <f t="shared" si="5"/>
        <v>13.14608741</v>
      </c>
      <c r="K169" s="12">
        <f t="shared" si="6"/>
        <v>124446.5819</v>
      </c>
    </row>
    <row r="170">
      <c r="A170" s="33">
        <v>42552.0</v>
      </c>
      <c r="B170" s="4">
        <v>0.3</v>
      </c>
      <c r="D170" s="4">
        <v>160.0</v>
      </c>
      <c r="E170" s="12">
        <f t="shared" si="1"/>
        <v>0.0352</v>
      </c>
      <c r="F170" s="12">
        <f t="shared" si="12"/>
        <v>124446.5819</v>
      </c>
      <c r="G170" s="12">
        <f t="shared" si="2"/>
        <v>28.32409831</v>
      </c>
      <c r="H170" s="12">
        <f t="shared" si="3"/>
        <v>4393.664382</v>
      </c>
      <c r="I170" s="12">
        <f t="shared" si="4"/>
        <v>4380.519683</v>
      </c>
      <c r="J170" s="12">
        <f t="shared" si="5"/>
        <v>13.14469886</v>
      </c>
      <c r="K170" s="12">
        <f t="shared" si="6"/>
        <v>124433.4372</v>
      </c>
    </row>
    <row r="171">
      <c r="D171" s="4">
        <v>161.0</v>
      </c>
      <c r="E171" s="12">
        <f t="shared" si="1"/>
        <v>0.0362</v>
      </c>
      <c r="F171" s="12">
        <f t="shared" si="12"/>
        <v>124433.4372</v>
      </c>
      <c r="G171" s="12">
        <f t="shared" si="2"/>
        <v>27.5540396</v>
      </c>
      <c r="H171" s="12">
        <f t="shared" si="3"/>
        <v>4515.97802</v>
      </c>
      <c r="I171" s="12">
        <f t="shared" si="4"/>
        <v>4504.490427</v>
      </c>
      <c r="J171" s="12">
        <f t="shared" si="5"/>
        <v>11.48759309</v>
      </c>
      <c r="K171" s="12">
        <f t="shared" si="6"/>
        <v>124421.9496</v>
      </c>
    </row>
    <row r="172">
      <c r="D172" s="4">
        <v>162.0</v>
      </c>
      <c r="E172" s="12">
        <f t="shared" si="1"/>
        <v>0.0373</v>
      </c>
      <c r="F172" s="12">
        <f t="shared" si="12"/>
        <v>124421.9496</v>
      </c>
      <c r="G172" s="12">
        <f t="shared" si="2"/>
        <v>26.75258833</v>
      </c>
      <c r="H172" s="12">
        <f t="shared" si="3"/>
        <v>4650.83782</v>
      </c>
      <c r="I172" s="12">
        <f t="shared" si="4"/>
        <v>4640.93872</v>
      </c>
      <c r="J172" s="12">
        <f t="shared" si="5"/>
        <v>9.899099944</v>
      </c>
      <c r="K172" s="12">
        <f t="shared" si="6"/>
        <v>124412.0505</v>
      </c>
    </row>
    <row r="173">
      <c r="D173" s="4">
        <v>163.0</v>
      </c>
      <c r="E173" s="12">
        <f t="shared" si="1"/>
        <v>0.0376</v>
      </c>
      <c r="F173" s="12">
        <f t="shared" si="12"/>
        <v>124412.0505</v>
      </c>
      <c r="G173" s="12">
        <f t="shared" si="2"/>
        <v>26.54182115</v>
      </c>
      <c r="H173" s="12">
        <f t="shared" si="3"/>
        <v>4687.396913</v>
      </c>
      <c r="I173" s="12">
        <f t="shared" si="4"/>
        <v>4677.893099</v>
      </c>
      <c r="J173" s="12">
        <f t="shared" si="5"/>
        <v>9.503814105</v>
      </c>
      <c r="K173" s="12">
        <f t="shared" si="6"/>
        <v>124402.5467</v>
      </c>
    </row>
    <row r="174">
      <c r="D174" s="4">
        <v>164.0</v>
      </c>
      <c r="E174" s="12">
        <f t="shared" si="1"/>
        <v>0.0381</v>
      </c>
      <c r="F174" s="12">
        <f t="shared" si="12"/>
        <v>124402.5467</v>
      </c>
      <c r="G174" s="12">
        <f t="shared" si="2"/>
        <v>26.1976407</v>
      </c>
      <c r="H174" s="12">
        <f t="shared" si="3"/>
        <v>4748.616416</v>
      </c>
      <c r="I174" s="12">
        <f t="shared" si="4"/>
        <v>4739.737029</v>
      </c>
      <c r="J174" s="12">
        <f t="shared" si="5"/>
        <v>8.879387198</v>
      </c>
      <c r="K174" s="12">
        <f t="shared" si="6"/>
        <v>124393.6673</v>
      </c>
    </row>
    <row r="175">
      <c r="D175" s="4">
        <v>165.0</v>
      </c>
      <c r="E175" s="12">
        <f t="shared" si="1"/>
        <v>0.0379</v>
      </c>
      <c r="F175" s="12">
        <f t="shared" si="12"/>
        <v>124393.6673</v>
      </c>
      <c r="G175" s="12">
        <f t="shared" si="2"/>
        <v>26.33426365</v>
      </c>
      <c r="H175" s="12">
        <f t="shared" si="3"/>
        <v>4723.643273</v>
      </c>
      <c r="I175" s="12">
        <f t="shared" si="4"/>
        <v>4714.519991</v>
      </c>
      <c r="J175" s="12">
        <f t="shared" si="5"/>
        <v>9.123281696</v>
      </c>
      <c r="K175" s="12">
        <f t="shared" si="6"/>
        <v>124384.544</v>
      </c>
    </row>
    <row r="176">
      <c r="D176" s="4">
        <v>166.0</v>
      </c>
      <c r="E176" s="12">
        <f t="shared" si="1"/>
        <v>0.0373</v>
      </c>
      <c r="F176" s="12">
        <f t="shared" si="12"/>
        <v>124384.544</v>
      </c>
      <c r="G176" s="12">
        <f t="shared" si="2"/>
        <v>26.75258833</v>
      </c>
      <c r="H176" s="12">
        <f t="shared" si="3"/>
        <v>4649.439616</v>
      </c>
      <c r="I176" s="12">
        <f t="shared" si="4"/>
        <v>4639.543492</v>
      </c>
      <c r="J176" s="12">
        <f t="shared" si="5"/>
        <v>9.896123928</v>
      </c>
      <c r="K176" s="12">
        <f t="shared" si="6"/>
        <v>124374.6479</v>
      </c>
    </row>
    <row r="177">
      <c r="D177" s="4">
        <v>167.0</v>
      </c>
      <c r="E177" s="12">
        <f t="shared" si="1"/>
        <v>0.0377</v>
      </c>
      <c r="F177" s="12">
        <f t="shared" si="12"/>
        <v>124374.6479</v>
      </c>
      <c r="G177" s="12">
        <f t="shared" si="2"/>
        <v>26.47228216</v>
      </c>
      <c r="H177" s="12">
        <f t="shared" si="3"/>
        <v>4698.297154</v>
      </c>
      <c r="I177" s="12">
        <f t="shared" si="4"/>
        <v>4688.924226</v>
      </c>
      <c r="J177" s="12">
        <f t="shared" si="5"/>
        <v>9.372927761</v>
      </c>
      <c r="K177" s="12">
        <f t="shared" si="6"/>
        <v>124365.275</v>
      </c>
    </row>
    <row r="178">
      <c r="D178" s="4">
        <v>168.0</v>
      </c>
      <c r="E178" s="12">
        <f t="shared" si="1"/>
        <v>0.0377</v>
      </c>
      <c r="F178" s="12">
        <f t="shared" si="12"/>
        <v>124365.275</v>
      </c>
      <c r="G178" s="12">
        <f t="shared" si="2"/>
        <v>26.47228216</v>
      </c>
      <c r="H178" s="12">
        <f t="shared" si="3"/>
        <v>4697.943088</v>
      </c>
      <c r="I178" s="12">
        <f t="shared" si="4"/>
        <v>4688.570866</v>
      </c>
      <c r="J178" s="12">
        <f t="shared" si="5"/>
        <v>9.372221413</v>
      </c>
      <c r="K178" s="12">
        <f t="shared" si="6"/>
        <v>124355.9028</v>
      </c>
    </row>
  </sheetData>
  <mergeCells count="2">
    <mergeCell ref="C1:C10"/>
    <mergeCell ref="M1:M10"/>
  </mergeCells>
  <drawing r:id="rId1"/>
</worksheet>
</file>