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ron/blog/blog4/"/>
    </mc:Choice>
  </mc:AlternateContent>
  <xr:revisionPtr revIDLastSave="0" documentId="13_ncr:1_{F81D54E2-ED1E-044F-90EB-7D338D256E55}" xr6:coauthVersionLast="47" xr6:coauthVersionMax="47" xr10:uidLastSave="{00000000-0000-0000-0000-000000000000}"/>
  <bookViews>
    <workbookView xWindow="0" yWindow="500" windowWidth="32000" windowHeight="15800" activeTab="3" xr2:uid="{00000000-000D-0000-FFFF-FFFF00000000}"/>
  </bookViews>
  <sheets>
    <sheet name="README" sheetId="1" r:id="rId1"/>
    <sheet name="unemployment" sheetId="6" r:id="rId2"/>
    <sheet name="business_graduate25" sheetId="7" r:id="rId3"/>
    <sheet name="graduate25" sheetId="8" r:id="rId4"/>
    <sheet name="unemployment20yrs+" sheetId="4" r:id="rId5"/>
    <sheet name="unemployment_rate" sheetId="2" r:id="rId6"/>
    <sheet name="unemployment16_24" sheetId="3" r:id="rId7"/>
    <sheet name="unemployment_graduate25" sheetId="5" r:id="rId8"/>
  </sheets>
  <definedNames>
    <definedName name="unemploy_graduate" localSheetId="7">unemployment_graduate25!$A$1:$B$307</definedName>
    <definedName name="unemployment16_24" localSheetId="6">unemployment16_24!$A$1:$B$307</definedName>
    <definedName name="unemployment20yrs" localSheetId="4">'unemployment20yrs+'!$A$1:$B$307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8" l="1"/>
  <c r="M3" i="8"/>
  <c r="M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H62" i="8"/>
  <c r="I62" i="8"/>
  <c r="J62" i="8"/>
  <c r="H63" i="8"/>
  <c r="I63" i="8"/>
  <c r="J63" i="8"/>
  <c r="H64" i="8"/>
  <c r="I64" i="8"/>
  <c r="J64" i="8"/>
  <c r="H65" i="8"/>
  <c r="I65" i="8"/>
  <c r="J65" i="8"/>
  <c r="H66" i="8"/>
  <c r="I66" i="8"/>
  <c r="J66" i="8"/>
  <c r="H67" i="8"/>
  <c r="I67" i="8"/>
  <c r="J67" i="8"/>
  <c r="H68" i="8"/>
  <c r="I68" i="8"/>
  <c r="J68" i="8"/>
  <c r="H69" i="8"/>
  <c r="I69" i="8"/>
  <c r="J69" i="8"/>
  <c r="H70" i="8"/>
  <c r="I70" i="8"/>
  <c r="J70" i="8"/>
  <c r="H71" i="8"/>
  <c r="I71" i="8"/>
  <c r="J71" i="8"/>
  <c r="H72" i="8"/>
  <c r="I72" i="8"/>
  <c r="J72" i="8"/>
  <c r="H73" i="8"/>
  <c r="I73" i="8"/>
  <c r="J73" i="8"/>
  <c r="H74" i="8"/>
  <c r="I74" i="8"/>
  <c r="J74" i="8"/>
  <c r="H75" i="8"/>
  <c r="I75" i="8"/>
  <c r="J75" i="8"/>
  <c r="H76" i="8"/>
  <c r="I76" i="8"/>
  <c r="J76" i="8"/>
  <c r="H77" i="8"/>
  <c r="I77" i="8"/>
  <c r="J77" i="8"/>
  <c r="H78" i="8"/>
  <c r="I78" i="8"/>
  <c r="J78" i="8"/>
  <c r="H79" i="8"/>
  <c r="I79" i="8"/>
  <c r="J79" i="8"/>
  <c r="H80" i="8"/>
  <c r="I80" i="8"/>
  <c r="J80" i="8"/>
  <c r="H81" i="8"/>
  <c r="I81" i="8"/>
  <c r="J81" i="8"/>
  <c r="H82" i="8"/>
  <c r="I82" i="8"/>
  <c r="J82" i="8"/>
  <c r="H83" i="8"/>
  <c r="I83" i="8"/>
  <c r="J83" i="8"/>
  <c r="H84" i="8"/>
  <c r="I84" i="8"/>
  <c r="J84" i="8"/>
  <c r="H85" i="8"/>
  <c r="I85" i="8"/>
  <c r="J85" i="8"/>
  <c r="H86" i="8"/>
  <c r="I86" i="8"/>
  <c r="J86" i="8"/>
  <c r="H87" i="8"/>
  <c r="I87" i="8"/>
  <c r="J87" i="8"/>
  <c r="H88" i="8"/>
  <c r="I88" i="8"/>
  <c r="J88" i="8"/>
  <c r="H89" i="8"/>
  <c r="I89" i="8"/>
  <c r="J89" i="8"/>
  <c r="H90" i="8"/>
  <c r="I90" i="8"/>
  <c r="J90" i="8"/>
  <c r="H91" i="8"/>
  <c r="I91" i="8"/>
  <c r="J91" i="8"/>
  <c r="H92" i="8"/>
  <c r="I92" i="8"/>
  <c r="J92" i="8"/>
  <c r="H93" i="8"/>
  <c r="I93" i="8"/>
  <c r="J93" i="8"/>
  <c r="H94" i="8"/>
  <c r="I94" i="8"/>
  <c r="J94" i="8"/>
  <c r="H95" i="8"/>
  <c r="I95" i="8"/>
  <c r="J95" i="8"/>
  <c r="H96" i="8"/>
  <c r="I96" i="8"/>
  <c r="J96" i="8"/>
  <c r="H97" i="8"/>
  <c r="I97" i="8"/>
  <c r="J97" i="8"/>
  <c r="H98" i="8"/>
  <c r="I98" i="8"/>
  <c r="J98" i="8"/>
  <c r="H99" i="8"/>
  <c r="I99" i="8"/>
  <c r="J99" i="8"/>
  <c r="H100" i="8"/>
  <c r="I100" i="8"/>
  <c r="J100" i="8"/>
  <c r="H101" i="8"/>
  <c r="I101" i="8"/>
  <c r="J101" i="8"/>
  <c r="H102" i="8"/>
  <c r="I102" i="8"/>
  <c r="J102" i="8"/>
  <c r="H103" i="8"/>
  <c r="I103" i="8"/>
  <c r="J103" i="8"/>
  <c r="H104" i="8"/>
  <c r="I104" i="8"/>
  <c r="J104" i="8"/>
  <c r="H105" i="8"/>
  <c r="I105" i="8"/>
  <c r="J105" i="8"/>
  <c r="H106" i="8"/>
  <c r="I106" i="8"/>
  <c r="J106" i="8"/>
  <c r="H107" i="8"/>
  <c r="I107" i="8"/>
  <c r="J107" i="8"/>
  <c r="H108" i="8"/>
  <c r="I108" i="8"/>
  <c r="J108" i="8"/>
  <c r="H109" i="8"/>
  <c r="I109" i="8"/>
  <c r="J109" i="8"/>
  <c r="H110" i="8"/>
  <c r="I110" i="8"/>
  <c r="J110" i="8"/>
  <c r="H111" i="8"/>
  <c r="I111" i="8"/>
  <c r="J111" i="8"/>
  <c r="H112" i="8"/>
  <c r="I112" i="8"/>
  <c r="J112" i="8"/>
  <c r="H113" i="8"/>
  <c r="I113" i="8"/>
  <c r="J113" i="8"/>
  <c r="H114" i="8"/>
  <c r="I114" i="8"/>
  <c r="J114" i="8"/>
  <c r="H115" i="8"/>
  <c r="I115" i="8"/>
  <c r="J115" i="8"/>
  <c r="H116" i="8"/>
  <c r="I116" i="8"/>
  <c r="J116" i="8"/>
  <c r="H117" i="8"/>
  <c r="I117" i="8"/>
  <c r="J117" i="8"/>
  <c r="H118" i="8"/>
  <c r="I118" i="8"/>
  <c r="J118" i="8"/>
  <c r="H119" i="8"/>
  <c r="I119" i="8"/>
  <c r="J119" i="8"/>
  <c r="H120" i="8"/>
  <c r="I120" i="8"/>
  <c r="J120" i="8"/>
  <c r="H121" i="8"/>
  <c r="I121" i="8"/>
  <c r="J121" i="8"/>
  <c r="H122" i="8"/>
  <c r="I122" i="8"/>
  <c r="J122" i="8"/>
  <c r="H123" i="8"/>
  <c r="I123" i="8"/>
  <c r="J123" i="8"/>
  <c r="H124" i="8"/>
  <c r="I124" i="8"/>
  <c r="J124" i="8"/>
  <c r="H125" i="8"/>
  <c r="I125" i="8"/>
  <c r="J125" i="8"/>
  <c r="H126" i="8"/>
  <c r="I126" i="8"/>
  <c r="J126" i="8"/>
  <c r="H127" i="8"/>
  <c r="I127" i="8"/>
  <c r="J127" i="8"/>
  <c r="I2" i="8"/>
  <c r="J2" i="8"/>
  <c r="H2" i="8"/>
  <c r="I12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2" i="7"/>
  <c r="E8" i="7"/>
  <c r="E5" i="7"/>
  <c r="E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C2" i="7"/>
  <c r="B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2" i="6"/>
  <c r="E11" i="5"/>
  <c r="E10" i="5"/>
  <c r="E9" i="5"/>
  <c r="E8" i="5"/>
  <c r="E7" i="5"/>
  <c r="E6" i="5"/>
  <c r="E5" i="5"/>
  <c r="E4" i="5"/>
  <c r="E3" i="5"/>
  <c r="E2" i="5"/>
  <c r="Q11" i="4"/>
  <c r="Q10" i="4"/>
  <c r="Q9" i="4"/>
  <c r="Q8" i="4"/>
  <c r="Q7" i="4"/>
  <c r="Q6" i="4"/>
  <c r="Q5" i="4"/>
  <c r="Q4" i="4"/>
  <c r="Q3" i="4"/>
  <c r="Q2" i="4"/>
  <c r="E11" i="3"/>
  <c r="E10" i="3"/>
  <c r="E9" i="3"/>
  <c r="E8" i="3"/>
  <c r="E7" i="3"/>
  <c r="E6" i="3"/>
  <c r="E5" i="3"/>
  <c r="E4" i="3"/>
  <c r="E3" i="3"/>
  <c r="E2" i="3"/>
  <c r="E11" i="2"/>
  <c r="E10" i="2"/>
  <c r="E9" i="2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63" authorId="0" shapeId="0" xr:uid="{65B3AABA-1690-B248-B030-FD0035310C38}">
      <text>
        <r>
          <rPr>
            <sz val="11"/>
            <color indexed="8"/>
            <rFont val="Calibri"/>
            <family val="2"/>
            <scheme val="minor"/>
          </rPr>
          <t xml:space="preserve">*  Corrected
</t>
        </r>
      </text>
    </comment>
    <comment ref="I64" authorId="0" shapeId="0" xr:uid="{DA880191-6940-124E-9808-E1A435211513}">
      <text>
        <r>
          <rPr>
            <sz val="11"/>
            <color indexed="8"/>
            <rFont val="Calibri"/>
            <family val="2"/>
            <scheme val="minor"/>
          </rPr>
          <t xml:space="preserve">*  Corrected
</t>
        </r>
      </text>
    </comment>
    <comment ref="I65" authorId="0" shapeId="0" xr:uid="{9A4B369A-F51B-0549-A162-84DACCC673E8}">
      <text>
        <r>
          <rPr>
            <sz val="11"/>
            <color indexed="8"/>
            <rFont val="Calibri"/>
            <family val="2"/>
            <scheme val="minor"/>
          </rPr>
          <t xml:space="preserve">*  Corrected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C9D73A-CE95-DA4D-BC85-4A3342641072}" name="unemploy_graduate" type="6" refreshedVersion="8" background="1" saveData="1">
    <textPr sourceFile="/Users/aaron/blog/blog4/unemploy_graduate.csv" comma="1">
      <textFields count="2">
        <textField/>
        <textField/>
      </textFields>
    </textPr>
  </connection>
  <connection id="2" xr16:uid="{FE93654D-4704-2E49-ADB9-28332B143D9A}" name="unemployment16_24" type="6" refreshedVersion="8" background="1" saveData="1">
    <textPr sourceFile="/Users/aaron/blog/blog4/unemployment16_24.csv" tab="0" comma="1">
      <textFields count="2">
        <textField/>
        <textField/>
      </textFields>
    </textPr>
  </connection>
  <connection id="3" xr16:uid="{EFF6C443-71C6-CE4B-A54B-CCF97A30917F}" name="unemployment20yrs" type="6" refreshedVersion="8" background="1" saveData="1">
    <textPr sourceFile="/Users/aaron/blog/blog4/unemployment20yr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<sst xmlns="http://schemas.openxmlformats.org/spreadsheetml/2006/main" count="52" uniqueCount="30">
  <si>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</si>
  <si>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</si>
  <si>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</si>
  <si>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</si>
  <si>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</si>
  <si>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2025-07-12 6:05 pm CDT</t>
  </si>
  <si>
    <t>UNRATE</t>
  </si>
  <si>
    <t>Unemployment Rate, Percent, Monthly, Seasonally Adjusted</t>
  </si>
  <si>
    <t>Data Updated: 2025-07-03</t>
  </si>
  <si>
    <t>observation_date</t>
  </si>
  <si>
    <t>LNS14024887</t>
  </si>
  <si>
    <t>CGBD2534</t>
  </si>
  <si>
    <t xml:space="preserve">Year </t>
  </si>
  <si>
    <t>Unemployment Rate (avg)</t>
  </si>
  <si>
    <t>Date</t>
  </si>
  <si>
    <t>Graduate Unemployment Rate</t>
  </si>
  <si>
    <t>Risk Ratio</t>
  </si>
  <si>
    <t>25 graduates unemployment</t>
  </si>
  <si>
    <t>Business and professional</t>
  </si>
  <si>
    <t>sector avg</t>
  </si>
  <si>
    <t>Business and Professional SD</t>
  </si>
  <si>
    <t>sector variance</t>
  </si>
  <si>
    <t>sector SD</t>
  </si>
  <si>
    <t>20+ yr</t>
  </si>
  <si>
    <t>Financial</t>
  </si>
  <si>
    <t>healthcare</t>
  </si>
  <si>
    <t>leisure</t>
  </si>
  <si>
    <t>professional business</t>
  </si>
  <si>
    <t>financial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</si>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</sst>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70" formatCode="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4" fontId="0" fillId="0" borderId="0" xfId="0" applyNumberFormat="1"/>
    <xf numFmtId="0" fontId="3" fillId="0" borderId="0" xfId="0" applyFont="1"/>
    <xf numFmtId="10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0" fontId="4" fillId="0" borderId="0" xfId="0" applyFont="1"/>
    <xf numFmtId="10" fontId="4" fillId="0" borderId="0" xfId="0" applyNumberFormat="1" applyFont="1"/>
    <xf numFmtId="14" fontId="4" fillId="0" borderId="0" xfId="0" applyNumberFormat="1" applyFont="1"/>
    <xf numFmtId="170" fontId="5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25+ Graduates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business_graduate25!$A$2:$A$127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business_graduate25!$B$2:$B$127</c:f>
              <c:numCache>
                <c:formatCode>0.00%</c:formatCode>
                <c:ptCount val="126"/>
                <c:pt idx="0">
                  <c:v>3.7000000000000005E-2</c:v>
                </c:pt>
                <c:pt idx="1">
                  <c:v>2.7999999999999997E-2</c:v>
                </c:pt>
                <c:pt idx="2">
                  <c:v>0.02</c:v>
                </c:pt>
                <c:pt idx="3">
                  <c:v>2.7999999999999997E-2</c:v>
                </c:pt>
                <c:pt idx="4">
                  <c:v>2.7999999999999997E-2</c:v>
                </c:pt>
                <c:pt idx="5">
                  <c:v>2.7000000000000003E-2</c:v>
                </c:pt>
                <c:pt idx="6">
                  <c:v>0.03</c:v>
                </c:pt>
                <c:pt idx="7">
                  <c:v>2.6000000000000002E-2</c:v>
                </c:pt>
                <c:pt idx="8">
                  <c:v>2.4E-2</c:v>
                </c:pt>
                <c:pt idx="9">
                  <c:v>2.7000000000000003E-2</c:v>
                </c:pt>
                <c:pt idx="10">
                  <c:v>2.2000000000000002E-2</c:v>
                </c:pt>
                <c:pt idx="11">
                  <c:v>2.7000000000000003E-2</c:v>
                </c:pt>
                <c:pt idx="12">
                  <c:v>2.7000000000000003E-2</c:v>
                </c:pt>
                <c:pt idx="13">
                  <c:v>2.7999999999999997E-2</c:v>
                </c:pt>
                <c:pt idx="14">
                  <c:v>2.8999999999999998E-2</c:v>
                </c:pt>
                <c:pt idx="15">
                  <c:v>2.6000000000000002E-2</c:v>
                </c:pt>
                <c:pt idx="16">
                  <c:v>2.7999999999999997E-2</c:v>
                </c:pt>
                <c:pt idx="17">
                  <c:v>0.03</c:v>
                </c:pt>
                <c:pt idx="18">
                  <c:v>2.4E-2</c:v>
                </c:pt>
                <c:pt idx="19">
                  <c:v>3.3000000000000002E-2</c:v>
                </c:pt>
                <c:pt idx="20">
                  <c:v>2.4E-2</c:v>
                </c:pt>
                <c:pt idx="21">
                  <c:v>2.5000000000000001E-2</c:v>
                </c:pt>
                <c:pt idx="22">
                  <c:v>2.3E-2</c:v>
                </c:pt>
                <c:pt idx="23">
                  <c:v>2.5000000000000001E-2</c:v>
                </c:pt>
                <c:pt idx="24">
                  <c:v>2.7999999999999997E-2</c:v>
                </c:pt>
                <c:pt idx="25">
                  <c:v>3.2000000000000001E-2</c:v>
                </c:pt>
                <c:pt idx="26">
                  <c:v>2.8999999999999998E-2</c:v>
                </c:pt>
                <c:pt idx="27">
                  <c:v>2.7999999999999997E-2</c:v>
                </c:pt>
                <c:pt idx="28">
                  <c:v>2.6000000000000002E-2</c:v>
                </c:pt>
                <c:pt idx="29">
                  <c:v>2.2000000000000002E-2</c:v>
                </c:pt>
                <c:pt idx="30">
                  <c:v>2.8999999999999998E-2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1.8000000000000002E-2</c:v>
                </c:pt>
                <c:pt idx="34">
                  <c:v>0.02</c:v>
                </c:pt>
                <c:pt idx="35">
                  <c:v>2.2000000000000002E-2</c:v>
                </c:pt>
                <c:pt idx="36">
                  <c:v>2.5000000000000001E-2</c:v>
                </c:pt>
                <c:pt idx="37">
                  <c:v>2.3E-2</c:v>
                </c:pt>
                <c:pt idx="38">
                  <c:v>2.5000000000000001E-2</c:v>
                </c:pt>
                <c:pt idx="39">
                  <c:v>2.2000000000000002E-2</c:v>
                </c:pt>
                <c:pt idx="40">
                  <c:v>2.1000000000000001E-2</c:v>
                </c:pt>
                <c:pt idx="41">
                  <c:v>2.5000000000000001E-2</c:v>
                </c:pt>
                <c:pt idx="42">
                  <c:v>2.2000000000000002E-2</c:v>
                </c:pt>
                <c:pt idx="43">
                  <c:v>2.2000000000000002E-2</c:v>
                </c:pt>
                <c:pt idx="44">
                  <c:v>2.1000000000000001E-2</c:v>
                </c:pt>
                <c:pt idx="45">
                  <c:v>2.2000000000000002E-2</c:v>
                </c:pt>
                <c:pt idx="46">
                  <c:v>2.4E-2</c:v>
                </c:pt>
                <c:pt idx="47">
                  <c:v>2.1000000000000001E-2</c:v>
                </c:pt>
                <c:pt idx="48">
                  <c:v>2.7999999999999997E-2</c:v>
                </c:pt>
                <c:pt idx="49">
                  <c:v>2.6000000000000002E-2</c:v>
                </c:pt>
                <c:pt idx="50">
                  <c:v>2.2000000000000002E-2</c:v>
                </c:pt>
                <c:pt idx="51">
                  <c:v>2.5000000000000001E-2</c:v>
                </c:pt>
                <c:pt idx="52">
                  <c:v>2.4E-2</c:v>
                </c:pt>
                <c:pt idx="53">
                  <c:v>2.4E-2</c:v>
                </c:pt>
                <c:pt idx="54">
                  <c:v>2.5000000000000001E-2</c:v>
                </c:pt>
                <c:pt idx="55">
                  <c:v>2.3E-2</c:v>
                </c:pt>
                <c:pt idx="56">
                  <c:v>1.4999999999999999E-2</c:v>
                </c:pt>
                <c:pt idx="57">
                  <c:v>1.8000000000000002E-2</c:v>
                </c:pt>
                <c:pt idx="58">
                  <c:v>0.02</c:v>
                </c:pt>
                <c:pt idx="59">
                  <c:v>0.02</c:v>
                </c:pt>
                <c:pt idx="60">
                  <c:v>2.6000000000000002E-2</c:v>
                </c:pt>
                <c:pt idx="61">
                  <c:v>2.5000000000000001E-2</c:v>
                </c:pt>
                <c:pt idx="62">
                  <c:v>2.6000000000000002E-2</c:v>
                </c:pt>
                <c:pt idx="63">
                  <c:v>0.10199999999999999</c:v>
                </c:pt>
                <c:pt idx="64">
                  <c:v>9.6000000000000002E-2</c:v>
                </c:pt>
                <c:pt idx="65">
                  <c:v>9.5000000000000001E-2</c:v>
                </c:pt>
                <c:pt idx="66">
                  <c:v>0.106</c:v>
                </c:pt>
                <c:pt idx="67">
                  <c:v>0.08</c:v>
                </c:pt>
                <c:pt idx="68">
                  <c:v>6.3E-2</c:v>
                </c:pt>
                <c:pt idx="69">
                  <c:v>5.2000000000000005E-2</c:v>
                </c:pt>
                <c:pt idx="70">
                  <c:v>5.0999999999999997E-2</c:v>
                </c:pt>
                <c:pt idx="71">
                  <c:v>0.04</c:v>
                </c:pt>
                <c:pt idx="72">
                  <c:v>5.0999999999999997E-2</c:v>
                </c:pt>
                <c:pt idx="73">
                  <c:v>3.9E-2</c:v>
                </c:pt>
                <c:pt idx="74">
                  <c:v>3.7000000000000005E-2</c:v>
                </c:pt>
                <c:pt idx="75">
                  <c:v>0.04</c:v>
                </c:pt>
                <c:pt idx="76">
                  <c:v>3.2000000000000001E-2</c:v>
                </c:pt>
                <c:pt idx="77">
                  <c:v>4.0999999999999995E-2</c:v>
                </c:pt>
                <c:pt idx="78">
                  <c:v>4.0999999999999995E-2</c:v>
                </c:pt>
                <c:pt idx="79">
                  <c:v>4.0999999999999995E-2</c:v>
                </c:pt>
                <c:pt idx="80">
                  <c:v>2.7000000000000003E-2</c:v>
                </c:pt>
                <c:pt idx="81">
                  <c:v>2.8999999999999998E-2</c:v>
                </c:pt>
                <c:pt idx="82">
                  <c:v>2.7000000000000003E-2</c:v>
                </c:pt>
                <c:pt idx="83">
                  <c:v>2.2000000000000002E-2</c:v>
                </c:pt>
                <c:pt idx="84">
                  <c:v>2.5000000000000001E-2</c:v>
                </c:pt>
                <c:pt idx="85">
                  <c:v>2.8999999999999998E-2</c:v>
                </c:pt>
                <c:pt idx="86">
                  <c:v>2.3E-2</c:v>
                </c:pt>
                <c:pt idx="87">
                  <c:v>2.6000000000000002E-2</c:v>
                </c:pt>
                <c:pt idx="88">
                  <c:v>2.3E-2</c:v>
                </c:pt>
                <c:pt idx="89">
                  <c:v>2.7999999999999997E-2</c:v>
                </c:pt>
                <c:pt idx="90">
                  <c:v>2.8999999999999998E-2</c:v>
                </c:pt>
                <c:pt idx="91">
                  <c:v>2.6000000000000002E-2</c:v>
                </c:pt>
                <c:pt idx="92">
                  <c:v>2.3E-2</c:v>
                </c:pt>
                <c:pt idx="93">
                  <c:v>0.02</c:v>
                </c:pt>
                <c:pt idx="94">
                  <c:v>2.5000000000000001E-2</c:v>
                </c:pt>
                <c:pt idx="95">
                  <c:v>2.3E-2</c:v>
                </c:pt>
                <c:pt idx="96">
                  <c:v>3.1000000000000003E-2</c:v>
                </c:pt>
                <c:pt idx="97">
                  <c:v>2.8999999999999998E-2</c:v>
                </c:pt>
                <c:pt idx="98">
                  <c:v>2.8999999999999998E-2</c:v>
                </c:pt>
                <c:pt idx="99">
                  <c:v>2.2000000000000002E-2</c:v>
                </c:pt>
                <c:pt idx="100">
                  <c:v>2.7000000000000003E-2</c:v>
                </c:pt>
                <c:pt idx="101">
                  <c:v>2.8999999999999998E-2</c:v>
                </c:pt>
                <c:pt idx="102">
                  <c:v>3.1000000000000003E-2</c:v>
                </c:pt>
                <c:pt idx="103">
                  <c:v>3.1000000000000003E-2</c:v>
                </c:pt>
                <c:pt idx="104">
                  <c:v>2.7000000000000003E-2</c:v>
                </c:pt>
                <c:pt idx="105">
                  <c:v>3.1000000000000003E-2</c:v>
                </c:pt>
                <c:pt idx="106">
                  <c:v>2.7000000000000003E-2</c:v>
                </c:pt>
                <c:pt idx="107">
                  <c:v>2.6000000000000002E-2</c:v>
                </c:pt>
                <c:pt idx="108">
                  <c:v>2.7000000000000003E-2</c:v>
                </c:pt>
                <c:pt idx="109">
                  <c:v>3.2000000000000001E-2</c:v>
                </c:pt>
                <c:pt idx="110">
                  <c:v>2.8999999999999998E-2</c:v>
                </c:pt>
                <c:pt idx="111">
                  <c:v>0.02</c:v>
                </c:pt>
                <c:pt idx="112">
                  <c:v>2.5000000000000001E-2</c:v>
                </c:pt>
                <c:pt idx="113">
                  <c:v>3.7000000000000005E-2</c:v>
                </c:pt>
                <c:pt idx="114">
                  <c:v>4.2000000000000003E-2</c:v>
                </c:pt>
                <c:pt idx="115">
                  <c:v>0.04</c:v>
                </c:pt>
                <c:pt idx="116">
                  <c:v>2.7999999999999997E-2</c:v>
                </c:pt>
                <c:pt idx="117">
                  <c:v>3.1000000000000003E-2</c:v>
                </c:pt>
                <c:pt idx="118">
                  <c:v>3.2000000000000001E-2</c:v>
                </c:pt>
                <c:pt idx="119">
                  <c:v>2.6000000000000002E-2</c:v>
                </c:pt>
                <c:pt idx="120">
                  <c:v>2.6000000000000002E-2</c:v>
                </c:pt>
                <c:pt idx="121">
                  <c:v>3.6000000000000004E-2</c:v>
                </c:pt>
                <c:pt idx="122">
                  <c:v>3.3000000000000002E-2</c:v>
                </c:pt>
                <c:pt idx="123">
                  <c:v>3.3000000000000002E-2</c:v>
                </c:pt>
                <c:pt idx="124">
                  <c:v>3.2000000000000001E-2</c:v>
                </c:pt>
                <c:pt idx="125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0-BB49-9DDC-FB1628A9A4DD}"/>
            </c:ext>
          </c:extLst>
        </c:ser>
        <c:ser>
          <c:idx val="1"/>
          <c:order val="1"/>
          <c:tx>
            <c:v>Business and Professional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business_graduate25!$A$2:$A$127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business_graduate25!$C$2:$C$127</c:f>
              <c:numCache>
                <c:formatCode>0.00%</c:formatCode>
                <c:ptCount val="126"/>
                <c:pt idx="0">
                  <c:v>6.8000000000000005E-2</c:v>
                </c:pt>
                <c:pt idx="1">
                  <c:v>5.7999999999999996E-2</c:v>
                </c:pt>
                <c:pt idx="2">
                  <c:v>6.5000000000000002E-2</c:v>
                </c:pt>
                <c:pt idx="3">
                  <c:v>5.2999999999999999E-2</c:v>
                </c:pt>
                <c:pt idx="4">
                  <c:v>6.0999999999999999E-2</c:v>
                </c:pt>
                <c:pt idx="5">
                  <c:v>5.2000000000000005E-2</c:v>
                </c:pt>
                <c:pt idx="6">
                  <c:v>5.4000000000000006E-2</c:v>
                </c:pt>
                <c:pt idx="7">
                  <c:v>5.4000000000000006E-2</c:v>
                </c:pt>
                <c:pt idx="8">
                  <c:v>5.2999999999999999E-2</c:v>
                </c:pt>
                <c:pt idx="9">
                  <c:v>5.4000000000000006E-2</c:v>
                </c:pt>
                <c:pt idx="10">
                  <c:v>5.2000000000000005E-2</c:v>
                </c:pt>
                <c:pt idx="11">
                  <c:v>5.2000000000000005E-2</c:v>
                </c:pt>
                <c:pt idx="12">
                  <c:v>5.5999999999999994E-2</c:v>
                </c:pt>
                <c:pt idx="13">
                  <c:v>5.7999999999999996E-2</c:v>
                </c:pt>
                <c:pt idx="14">
                  <c:v>5.5E-2</c:v>
                </c:pt>
                <c:pt idx="15">
                  <c:v>5.2000000000000005E-2</c:v>
                </c:pt>
                <c:pt idx="16">
                  <c:v>4.2999999999999997E-2</c:v>
                </c:pt>
                <c:pt idx="17">
                  <c:v>4.7E-2</c:v>
                </c:pt>
                <c:pt idx="18">
                  <c:v>4.7E-2</c:v>
                </c:pt>
                <c:pt idx="19">
                  <c:v>4.4000000000000004E-2</c:v>
                </c:pt>
                <c:pt idx="20">
                  <c:v>5.2999999999999999E-2</c:v>
                </c:pt>
                <c:pt idx="21">
                  <c:v>5.5E-2</c:v>
                </c:pt>
                <c:pt idx="22">
                  <c:v>4.4999999999999998E-2</c:v>
                </c:pt>
                <c:pt idx="23">
                  <c:v>5.2999999999999999E-2</c:v>
                </c:pt>
                <c:pt idx="24">
                  <c:v>5.7000000000000002E-2</c:v>
                </c:pt>
                <c:pt idx="25">
                  <c:v>5.5E-2</c:v>
                </c:pt>
                <c:pt idx="26">
                  <c:v>5.5E-2</c:v>
                </c:pt>
                <c:pt idx="27">
                  <c:v>4.9000000000000002E-2</c:v>
                </c:pt>
                <c:pt idx="28">
                  <c:v>4.0999999999999995E-2</c:v>
                </c:pt>
                <c:pt idx="29">
                  <c:v>4.0999999999999995E-2</c:v>
                </c:pt>
                <c:pt idx="30">
                  <c:v>0.04</c:v>
                </c:pt>
                <c:pt idx="31">
                  <c:v>4.4999999999999998E-2</c:v>
                </c:pt>
                <c:pt idx="32">
                  <c:v>4.0999999999999995E-2</c:v>
                </c:pt>
                <c:pt idx="33">
                  <c:v>4.0999999999999995E-2</c:v>
                </c:pt>
                <c:pt idx="34">
                  <c:v>0.04</c:v>
                </c:pt>
                <c:pt idx="35">
                  <c:v>4.2000000000000003E-2</c:v>
                </c:pt>
                <c:pt idx="36">
                  <c:v>0.05</c:v>
                </c:pt>
                <c:pt idx="37">
                  <c:v>4.8000000000000001E-2</c:v>
                </c:pt>
                <c:pt idx="38">
                  <c:v>4.2000000000000003E-2</c:v>
                </c:pt>
                <c:pt idx="39">
                  <c:v>3.5000000000000003E-2</c:v>
                </c:pt>
                <c:pt idx="40">
                  <c:v>0.04</c:v>
                </c:pt>
                <c:pt idx="41">
                  <c:v>3.3000000000000002E-2</c:v>
                </c:pt>
                <c:pt idx="42">
                  <c:v>3.6000000000000004E-2</c:v>
                </c:pt>
                <c:pt idx="43">
                  <c:v>3.5000000000000003E-2</c:v>
                </c:pt>
                <c:pt idx="44">
                  <c:v>3.2000000000000001E-2</c:v>
                </c:pt>
                <c:pt idx="45">
                  <c:v>0.04</c:v>
                </c:pt>
                <c:pt idx="46">
                  <c:v>3.6000000000000004E-2</c:v>
                </c:pt>
                <c:pt idx="47">
                  <c:v>4.2999999999999997E-2</c:v>
                </c:pt>
                <c:pt idx="48">
                  <c:v>4.9000000000000002E-2</c:v>
                </c:pt>
                <c:pt idx="49">
                  <c:v>4.2999999999999997E-2</c:v>
                </c:pt>
                <c:pt idx="50">
                  <c:v>3.9E-2</c:v>
                </c:pt>
                <c:pt idx="51">
                  <c:v>3.5000000000000003E-2</c:v>
                </c:pt>
                <c:pt idx="52">
                  <c:v>3.4000000000000002E-2</c:v>
                </c:pt>
                <c:pt idx="53">
                  <c:v>3.6000000000000004E-2</c:v>
                </c:pt>
                <c:pt idx="54">
                  <c:v>3.4000000000000002E-2</c:v>
                </c:pt>
                <c:pt idx="55">
                  <c:v>3.2000000000000001E-2</c:v>
                </c:pt>
                <c:pt idx="56">
                  <c:v>3.2000000000000001E-2</c:v>
                </c:pt>
                <c:pt idx="57">
                  <c:v>3.5000000000000003E-2</c:v>
                </c:pt>
                <c:pt idx="58">
                  <c:v>3.6000000000000004E-2</c:v>
                </c:pt>
                <c:pt idx="59">
                  <c:v>3.1000000000000003E-2</c:v>
                </c:pt>
                <c:pt idx="60">
                  <c:v>4.0999999999999995E-2</c:v>
                </c:pt>
                <c:pt idx="61">
                  <c:v>4.4000000000000004E-2</c:v>
                </c:pt>
                <c:pt idx="62">
                  <c:v>4.7E-2</c:v>
                </c:pt>
                <c:pt idx="63">
                  <c:v>9.8000000000000004E-2</c:v>
                </c:pt>
                <c:pt idx="64">
                  <c:v>0.09</c:v>
                </c:pt>
                <c:pt idx="65">
                  <c:v>8.5999999999999993E-2</c:v>
                </c:pt>
                <c:pt idx="66">
                  <c:v>7.5999999999999998E-2</c:v>
                </c:pt>
                <c:pt idx="67">
                  <c:v>7.2000000000000008E-2</c:v>
                </c:pt>
                <c:pt idx="68">
                  <c:v>6.7000000000000004E-2</c:v>
                </c:pt>
                <c:pt idx="69">
                  <c:v>6.0999999999999999E-2</c:v>
                </c:pt>
                <c:pt idx="70">
                  <c:v>5.9000000000000004E-2</c:v>
                </c:pt>
                <c:pt idx="71">
                  <c:v>6.0999999999999999E-2</c:v>
                </c:pt>
                <c:pt idx="72">
                  <c:v>6.8000000000000005E-2</c:v>
                </c:pt>
                <c:pt idx="73">
                  <c:v>6.8000000000000005E-2</c:v>
                </c:pt>
                <c:pt idx="74">
                  <c:v>6.7000000000000004E-2</c:v>
                </c:pt>
                <c:pt idx="75">
                  <c:v>5.9000000000000004E-2</c:v>
                </c:pt>
                <c:pt idx="76">
                  <c:v>5.4000000000000006E-2</c:v>
                </c:pt>
                <c:pt idx="77">
                  <c:v>5.2000000000000005E-2</c:v>
                </c:pt>
                <c:pt idx="78">
                  <c:v>5.0999999999999997E-2</c:v>
                </c:pt>
                <c:pt idx="79">
                  <c:v>4.5999999999999999E-2</c:v>
                </c:pt>
                <c:pt idx="80">
                  <c:v>4.4000000000000004E-2</c:v>
                </c:pt>
                <c:pt idx="81">
                  <c:v>4.4000000000000004E-2</c:v>
                </c:pt>
                <c:pt idx="82">
                  <c:v>3.7999999999999999E-2</c:v>
                </c:pt>
                <c:pt idx="83">
                  <c:v>3.7999999999999999E-2</c:v>
                </c:pt>
                <c:pt idx="84">
                  <c:v>4.4999999999999998E-2</c:v>
                </c:pt>
                <c:pt idx="85">
                  <c:v>3.9E-2</c:v>
                </c:pt>
                <c:pt idx="86">
                  <c:v>0.04</c:v>
                </c:pt>
                <c:pt idx="87">
                  <c:v>0.03</c:v>
                </c:pt>
                <c:pt idx="88">
                  <c:v>3.1000000000000003E-2</c:v>
                </c:pt>
                <c:pt idx="89">
                  <c:v>3.4000000000000002E-2</c:v>
                </c:pt>
                <c:pt idx="90">
                  <c:v>3.3000000000000002E-2</c:v>
                </c:pt>
                <c:pt idx="91">
                  <c:v>3.5000000000000003E-2</c:v>
                </c:pt>
                <c:pt idx="92">
                  <c:v>2.8999999999999998E-2</c:v>
                </c:pt>
                <c:pt idx="93">
                  <c:v>3.5000000000000003E-2</c:v>
                </c:pt>
                <c:pt idx="94">
                  <c:v>3.7000000000000005E-2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4.2000000000000003E-2</c:v>
                </c:pt>
                <c:pt idx="98">
                  <c:v>3.9E-2</c:v>
                </c:pt>
                <c:pt idx="99">
                  <c:v>3.7000000000000005E-2</c:v>
                </c:pt>
                <c:pt idx="100">
                  <c:v>3.9E-2</c:v>
                </c:pt>
                <c:pt idx="101">
                  <c:v>3.3000000000000002E-2</c:v>
                </c:pt>
                <c:pt idx="102">
                  <c:v>3.5000000000000003E-2</c:v>
                </c:pt>
                <c:pt idx="103">
                  <c:v>3.7000000000000005E-2</c:v>
                </c:pt>
                <c:pt idx="104">
                  <c:v>3.6000000000000004E-2</c:v>
                </c:pt>
                <c:pt idx="105">
                  <c:v>3.2000000000000001E-2</c:v>
                </c:pt>
                <c:pt idx="106">
                  <c:v>3.9E-2</c:v>
                </c:pt>
                <c:pt idx="107">
                  <c:v>3.9E-2</c:v>
                </c:pt>
                <c:pt idx="108">
                  <c:v>4.2999999999999997E-2</c:v>
                </c:pt>
                <c:pt idx="109">
                  <c:v>5.0999999999999997E-2</c:v>
                </c:pt>
                <c:pt idx="110">
                  <c:v>4.4000000000000004E-2</c:v>
                </c:pt>
                <c:pt idx="111">
                  <c:v>0.04</c:v>
                </c:pt>
                <c:pt idx="112">
                  <c:v>3.7000000000000005E-2</c:v>
                </c:pt>
                <c:pt idx="113">
                  <c:v>3.7000000000000005E-2</c:v>
                </c:pt>
                <c:pt idx="114">
                  <c:v>4.2000000000000003E-2</c:v>
                </c:pt>
                <c:pt idx="115">
                  <c:v>4.2000000000000003E-2</c:v>
                </c:pt>
                <c:pt idx="116">
                  <c:v>3.7000000000000005E-2</c:v>
                </c:pt>
                <c:pt idx="117">
                  <c:v>4.2000000000000003E-2</c:v>
                </c:pt>
                <c:pt idx="118">
                  <c:v>0.04</c:v>
                </c:pt>
                <c:pt idx="119">
                  <c:v>3.7000000000000005E-2</c:v>
                </c:pt>
                <c:pt idx="120">
                  <c:v>4.9000000000000002E-2</c:v>
                </c:pt>
                <c:pt idx="121">
                  <c:v>5.2999999999999999E-2</c:v>
                </c:pt>
                <c:pt idx="122">
                  <c:v>4.2999999999999997E-2</c:v>
                </c:pt>
                <c:pt idx="123">
                  <c:v>3.6000000000000004E-2</c:v>
                </c:pt>
                <c:pt idx="124">
                  <c:v>3.4000000000000002E-2</c:v>
                </c:pt>
                <c:pt idx="125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0-BB49-9DDC-FB1628A9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90463"/>
        <c:axId val="668425999"/>
      </c:lineChart>
      <c:dateAx>
        <c:axId val="54639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25999"/>
        <c:crosses val="autoZero"/>
        <c:auto val="1"/>
        <c:lblOffset val="100"/>
        <c:baseTimeUnit val="months"/>
      </c:dateAx>
      <c:valAx>
        <c:axId val="6684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Ratio for Business</a:t>
            </a:r>
            <a:r>
              <a:rPr lang="en-US" baseline="0"/>
              <a:t> and Professional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business_graduate25!$A$2:$A$127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business_graduate25!$I$2:$I$127</c:f>
              <c:numCache>
                <c:formatCode>0.00</c:formatCode>
                <c:ptCount val="126"/>
                <c:pt idx="0">
                  <c:v>1.8378378378378377</c:v>
                </c:pt>
                <c:pt idx="1">
                  <c:v>2.0714285714285716</c:v>
                </c:pt>
                <c:pt idx="2">
                  <c:v>3.25</c:v>
                </c:pt>
                <c:pt idx="3">
                  <c:v>1.892857142857143</c:v>
                </c:pt>
                <c:pt idx="4">
                  <c:v>2.1785714285714288</c:v>
                </c:pt>
                <c:pt idx="5">
                  <c:v>1.9259259259259258</c:v>
                </c:pt>
                <c:pt idx="6">
                  <c:v>1.8000000000000003</c:v>
                </c:pt>
                <c:pt idx="7">
                  <c:v>2.0769230769230771</c:v>
                </c:pt>
                <c:pt idx="8">
                  <c:v>2.208333333333333</c:v>
                </c:pt>
                <c:pt idx="9">
                  <c:v>2</c:v>
                </c:pt>
                <c:pt idx="10">
                  <c:v>2.3636363636363638</c:v>
                </c:pt>
                <c:pt idx="11">
                  <c:v>1.9259259259259258</c:v>
                </c:pt>
                <c:pt idx="12">
                  <c:v>2.0740740740740735</c:v>
                </c:pt>
                <c:pt idx="13">
                  <c:v>2.0714285714285716</c:v>
                </c:pt>
                <c:pt idx="14">
                  <c:v>1.8965517241379313</c:v>
                </c:pt>
                <c:pt idx="15">
                  <c:v>2</c:v>
                </c:pt>
                <c:pt idx="16">
                  <c:v>1.5357142857142858</c:v>
                </c:pt>
                <c:pt idx="17">
                  <c:v>1.5666666666666667</c:v>
                </c:pt>
                <c:pt idx="18">
                  <c:v>1.9583333333333333</c:v>
                </c:pt>
                <c:pt idx="19">
                  <c:v>1.3333333333333335</c:v>
                </c:pt>
                <c:pt idx="20">
                  <c:v>2.208333333333333</c:v>
                </c:pt>
                <c:pt idx="21">
                  <c:v>2.1999999999999997</c:v>
                </c:pt>
                <c:pt idx="22">
                  <c:v>1.9565217391304348</c:v>
                </c:pt>
                <c:pt idx="23">
                  <c:v>2.1199999999999997</c:v>
                </c:pt>
                <c:pt idx="24">
                  <c:v>2.035714285714286</c:v>
                </c:pt>
                <c:pt idx="25">
                  <c:v>1.71875</c:v>
                </c:pt>
                <c:pt idx="26">
                  <c:v>1.8965517241379313</c:v>
                </c:pt>
                <c:pt idx="27">
                  <c:v>1.7500000000000002</c:v>
                </c:pt>
                <c:pt idx="28">
                  <c:v>1.5769230769230766</c:v>
                </c:pt>
                <c:pt idx="29">
                  <c:v>1.8636363636363633</c:v>
                </c:pt>
                <c:pt idx="30">
                  <c:v>1.3793103448275863</c:v>
                </c:pt>
                <c:pt idx="31">
                  <c:v>1.875</c:v>
                </c:pt>
                <c:pt idx="32">
                  <c:v>1.9523809523809521</c:v>
                </c:pt>
                <c:pt idx="33">
                  <c:v>2.2777777777777772</c:v>
                </c:pt>
                <c:pt idx="34">
                  <c:v>2</c:v>
                </c:pt>
                <c:pt idx="35">
                  <c:v>1.9090909090909089</c:v>
                </c:pt>
                <c:pt idx="36">
                  <c:v>2</c:v>
                </c:pt>
                <c:pt idx="37">
                  <c:v>2.0869565217391304</c:v>
                </c:pt>
                <c:pt idx="38">
                  <c:v>1.68</c:v>
                </c:pt>
                <c:pt idx="39">
                  <c:v>1.5909090909090908</c:v>
                </c:pt>
                <c:pt idx="40">
                  <c:v>1.9047619047619047</c:v>
                </c:pt>
                <c:pt idx="41">
                  <c:v>1.32</c:v>
                </c:pt>
                <c:pt idx="42">
                  <c:v>1.6363636363636365</c:v>
                </c:pt>
                <c:pt idx="43">
                  <c:v>1.5909090909090908</c:v>
                </c:pt>
                <c:pt idx="44">
                  <c:v>1.5238095238095237</c:v>
                </c:pt>
                <c:pt idx="45">
                  <c:v>1.8181818181818181</c:v>
                </c:pt>
                <c:pt idx="46">
                  <c:v>1.5000000000000002</c:v>
                </c:pt>
                <c:pt idx="47">
                  <c:v>2.0476190476190474</c:v>
                </c:pt>
                <c:pt idx="48">
                  <c:v>1.7500000000000002</c:v>
                </c:pt>
                <c:pt idx="49">
                  <c:v>1.6538461538461535</c:v>
                </c:pt>
                <c:pt idx="50">
                  <c:v>1.7727272727272725</c:v>
                </c:pt>
                <c:pt idx="51">
                  <c:v>1.4000000000000001</c:v>
                </c:pt>
                <c:pt idx="52">
                  <c:v>1.4166666666666667</c:v>
                </c:pt>
                <c:pt idx="53">
                  <c:v>1.5000000000000002</c:v>
                </c:pt>
                <c:pt idx="54">
                  <c:v>1.36</c:v>
                </c:pt>
                <c:pt idx="55">
                  <c:v>1.3913043478260869</c:v>
                </c:pt>
                <c:pt idx="56">
                  <c:v>2.1333333333333333</c:v>
                </c:pt>
                <c:pt idx="57">
                  <c:v>1.9444444444444444</c:v>
                </c:pt>
                <c:pt idx="58">
                  <c:v>1.8000000000000003</c:v>
                </c:pt>
                <c:pt idx="59">
                  <c:v>1.55</c:v>
                </c:pt>
                <c:pt idx="60">
                  <c:v>1.5769230769230766</c:v>
                </c:pt>
                <c:pt idx="61">
                  <c:v>1.76</c:v>
                </c:pt>
                <c:pt idx="62">
                  <c:v>1.8076923076923075</c:v>
                </c:pt>
                <c:pt idx="63">
                  <c:v>0.96078431372549034</c:v>
                </c:pt>
                <c:pt idx="64">
                  <c:v>0.9375</c:v>
                </c:pt>
                <c:pt idx="65">
                  <c:v>0.90526315789473677</c:v>
                </c:pt>
                <c:pt idx="66">
                  <c:v>0.71698113207547165</c:v>
                </c:pt>
                <c:pt idx="67">
                  <c:v>0.90000000000000013</c:v>
                </c:pt>
                <c:pt idx="68">
                  <c:v>1.0634920634920635</c:v>
                </c:pt>
                <c:pt idx="69">
                  <c:v>1.1730769230769229</c:v>
                </c:pt>
                <c:pt idx="70">
                  <c:v>1.1568627450980393</c:v>
                </c:pt>
                <c:pt idx="71">
                  <c:v>1.5249999999999999</c:v>
                </c:pt>
                <c:pt idx="72">
                  <c:v>1.3333333333333335</c:v>
                </c:pt>
                <c:pt idx="73">
                  <c:v>1.7435897435897436</c:v>
                </c:pt>
                <c:pt idx="74">
                  <c:v>1.8108108108108107</c:v>
                </c:pt>
                <c:pt idx="75">
                  <c:v>1.4750000000000001</c:v>
                </c:pt>
                <c:pt idx="76">
                  <c:v>1.6875000000000002</c:v>
                </c:pt>
                <c:pt idx="77">
                  <c:v>1.2682926829268295</c:v>
                </c:pt>
                <c:pt idx="78">
                  <c:v>1.2439024390243902</c:v>
                </c:pt>
                <c:pt idx="79">
                  <c:v>1.1219512195121952</c:v>
                </c:pt>
                <c:pt idx="80">
                  <c:v>1.6296296296296295</c:v>
                </c:pt>
                <c:pt idx="81">
                  <c:v>1.517241379310345</c:v>
                </c:pt>
                <c:pt idx="82">
                  <c:v>1.4074074074074072</c:v>
                </c:pt>
                <c:pt idx="83">
                  <c:v>1.7272727272727271</c:v>
                </c:pt>
                <c:pt idx="84">
                  <c:v>1.7999999999999998</c:v>
                </c:pt>
                <c:pt idx="85">
                  <c:v>1.3448275862068966</c:v>
                </c:pt>
                <c:pt idx="86">
                  <c:v>1.7391304347826089</c:v>
                </c:pt>
                <c:pt idx="87">
                  <c:v>1.1538461538461537</c:v>
                </c:pt>
                <c:pt idx="88">
                  <c:v>1.347826086956522</c:v>
                </c:pt>
                <c:pt idx="89">
                  <c:v>1.2142857142857144</c:v>
                </c:pt>
                <c:pt idx="90">
                  <c:v>1.1379310344827587</c:v>
                </c:pt>
                <c:pt idx="91">
                  <c:v>1.3461538461538463</c:v>
                </c:pt>
                <c:pt idx="92">
                  <c:v>1.2608695652173911</c:v>
                </c:pt>
                <c:pt idx="93">
                  <c:v>1.7500000000000002</c:v>
                </c:pt>
                <c:pt idx="94">
                  <c:v>1.4800000000000002</c:v>
                </c:pt>
                <c:pt idx="95">
                  <c:v>1.5217391304347827</c:v>
                </c:pt>
                <c:pt idx="96">
                  <c:v>1.129032258064516</c:v>
                </c:pt>
                <c:pt idx="97">
                  <c:v>1.4482758620689657</c:v>
                </c:pt>
                <c:pt idx="98">
                  <c:v>1.3448275862068966</c:v>
                </c:pt>
                <c:pt idx="99">
                  <c:v>1.6818181818181819</c:v>
                </c:pt>
                <c:pt idx="100">
                  <c:v>1.4444444444444442</c:v>
                </c:pt>
                <c:pt idx="101">
                  <c:v>1.1379310344827587</c:v>
                </c:pt>
                <c:pt idx="102">
                  <c:v>1.129032258064516</c:v>
                </c:pt>
                <c:pt idx="103">
                  <c:v>1.1935483870967742</c:v>
                </c:pt>
                <c:pt idx="104">
                  <c:v>1.3333333333333333</c:v>
                </c:pt>
                <c:pt idx="105">
                  <c:v>1.032258064516129</c:v>
                </c:pt>
                <c:pt idx="106">
                  <c:v>1.4444444444444442</c:v>
                </c:pt>
                <c:pt idx="107">
                  <c:v>1.4999999999999998</c:v>
                </c:pt>
                <c:pt idx="108">
                  <c:v>1.5925925925925923</c:v>
                </c:pt>
                <c:pt idx="109">
                  <c:v>1.5937499999999998</c:v>
                </c:pt>
                <c:pt idx="110">
                  <c:v>1.517241379310345</c:v>
                </c:pt>
                <c:pt idx="111">
                  <c:v>2</c:v>
                </c:pt>
                <c:pt idx="112">
                  <c:v>1.4800000000000002</c:v>
                </c:pt>
                <c:pt idx="113">
                  <c:v>1</c:v>
                </c:pt>
                <c:pt idx="114">
                  <c:v>1</c:v>
                </c:pt>
                <c:pt idx="115">
                  <c:v>1.05</c:v>
                </c:pt>
                <c:pt idx="116">
                  <c:v>1.3214285714285718</c:v>
                </c:pt>
                <c:pt idx="117">
                  <c:v>1.3548387096774193</c:v>
                </c:pt>
                <c:pt idx="118">
                  <c:v>1.25</c:v>
                </c:pt>
                <c:pt idx="119">
                  <c:v>1.4230769230769231</c:v>
                </c:pt>
                <c:pt idx="120">
                  <c:v>1.8846153846153846</c:v>
                </c:pt>
                <c:pt idx="121">
                  <c:v>1.4722222222222221</c:v>
                </c:pt>
                <c:pt idx="122">
                  <c:v>1.3030303030303028</c:v>
                </c:pt>
                <c:pt idx="123">
                  <c:v>1.0909090909090911</c:v>
                </c:pt>
                <c:pt idx="124">
                  <c:v>1.0625</c:v>
                </c:pt>
                <c:pt idx="125">
                  <c:v>1.0588235294117647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F-F140-BDB9-285ECD44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44528"/>
        <c:axId val="381946240"/>
      </c:lineChart>
      <c:dateAx>
        <c:axId val="3819445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46240"/>
        <c:crosses val="autoZero"/>
        <c:auto val="1"/>
        <c:lblOffset val="100"/>
        <c:baseTimeUnit val="months"/>
      </c:dateAx>
      <c:valAx>
        <c:axId val="3819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business_graduate25!$A$2:$A$127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business_graduate25!$F$2:$F$127</c:f>
              <c:numCache>
                <c:formatCode>0.00%</c:formatCode>
                <c:ptCount val="126"/>
                <c:pt idx="0">
                  <c:v>2.2150793650793671E-2</c:v>
                </c:pt>
                <c:pt idx="1">
                  <c:v>1.2150793650793662E-2</c:v>
                </c:pt>
                <c:pt idx="2">
                  <c:v>1.9150793650793668E-2</c:v>
                </c:pt>
                <c:pt idx="3">
                  <c:v>7.1507936507936645E-3</c:v>
                </c:pt>
                <c:pt idx="4">
                  <c:v>1.5150793650793665E-2</c:v>
                </c:pt>
                <c:pt idx="5">
                  <c:v>6.1507936507936706E-3</c:v>
                </c:pt>
                <c:pt idx="6">
                  <c:v>8.1507936507936724E-3</c:v>
                </c:pt>
                <c:pt idx="7">
                  <c:v>8.1507936507936724E-3</c:v>
                </c:pt>
                <c:pt idx="8">
                  <c:v>7.1507936507936645E-3</c:v>
                </c:pt>
                <c:pt idx="9">
                  <c:v>8.1507936507936724E-3</c:v>
                </c:pt>
                <c:pt idx="10">
                  <c:v>6.1507936507936706E-3</c:v>
                </c:pt>
                <c:pt idx="11">
                  <c:v>6.1507936507936706E-3</c:v>
                </c:pt>
                <c:pt idx="12">
                  <c:v>1.015079365079366E-2</c:v>
                </c:pt>
                <c:pt idx="13">
                  <c:v>1.2150793650793662E-2</c:v>
                </c:pt>
                <c:pt idx="14">
                  <c:v>9.1507936507936663E-3</c:v>
                </c:pt>
                <c:pt idx="15">
                  <c:v>6.1507936507936706E-3</c:v>
                </c:pt>
                <c:pt idx="16">
                  <c:v>-2.8492063492063374E-3</c:v>
                </c:pt>
                <c:pt idx="17">
                  <c:v>1.1507936507936661E-3</c:v>
                </c:pt>
                <c:pt idx="18">
                  <c:v>1.1507936507936661E-3</c:v>
                </c:pt>
                <c:pt idx="19">
                  <c:v>-1.8492063492063296E-3</c:v>
                </c:pt>
                <c:pt idx="20">
                  <c:v>7.1507936507936645E-3</c:v>
                </c:pt>
                <c:pt idx="21">
                  <c:v>9.1507936507936663E-3</c:v>
                </c:pt>
                <c:pt idx="22">
                  <c:v>-8.4920634920633564E-4</c:v>
                </c:pt>
                <c:pt idx="23">
                  <c:v>7.1507936507936645E-3</c:v>
                </c:pt>
                <c:pt idx="24">
                  <c:v>1.1150793650793668E-2</c:v>
                </c:pt>
                <c:pt idx="25">
                  <c:v>9.1507936507936663E-3</c:v>
                </c:pt>
                <c:pt idx="26">
                  <c:v>9.1507936507936663E-3</c:v>
                </c:pt>
                <c:pt idx="27">
                  <c:v>3.1507936507936679E-3</c:v>
                </c:pt>
                <c:pt idx="28">
                  <c:v>-4.8492063492063392E-3</c:v>
                </c:pt>
                <c:pt idx="29">
                  <c:v>-4.8492063492063392E-3</c:v>
                </c:pt>
                <c:pt idx="30">
                  <c:v>-5.8492063492063331E-3</c:v>
                </c:pt>
                <c:pt idx="31">
                  <c:v>-8.4920634920633564E-4</c:v>
                </c:pt>
                <c:pt idx="32">
                  <c:v>-4.8492063492063392E-3</c:v>
                </c:pt>
                <c:pt idx="33">
                  <c:v>-4.8492063492063392E-3</c:v>
                </c:pt>
                <c:pt idx="34">
                  <c:v>-5.8492063492063331E-3</c:v>
                </c:pt>
                <c:pt idx="35">
                  <c:v>-3.8492063492063314E-3</c:v>
                </c:pt>
                <c:pt idx="36">
                  <c:v>4.1507936507936688E-3</c:v>
                </c:pt>
                <c:pt idx="37">
                  <c:v>2.150793650793667E-3</c:v>
                </c:pt>
                <c:pt idx="38">
                  <c:v>-3.8492063492063314E-3</c:v>
                </c:pt>
                <c:pt idx="39">
                  <c:v>-1.0849206349206331E-2</c:v>
                </c:pt>
                <c:pt idx="40">
                  <c:v>-5.8492063492063331E-3</c:v>
                </c:pt>
                <c:pt idx="41">
                  <c:v>-1.2849206349206332E-2</c:v>
                </c:pt>
                <c:pt idx="42">
                  <c:v>-9.8492063492063298E-3</c:v>
                </c:pt>
                <c:pt idx="43">
                  <c:v>-1.0849206349206331E-2</c:v>
                </c:pt>
                <c:pt idx="44">
                  <c:v>-1.3849206349206333E-2</c:v>
                </c:pt>
                <c:pt idx="45">
                  <c:v>-5.8492063492063331E-3</c:v>
                </c:pt>
                <c:pt idx="46">
                  <c:v>-9.8492063492063298E-3</c:v>
                </c:pt>
                <c:pt idx="47">
                  <c:v>-2.8492063492063374E-3</c:v>
                </c:pt>
                <c:pt idx="48">
                  <c:v>3.1507936507936679E-3</c:v>
                </c:pt>
                <c:pt idx="49">
                  <c:v>-2.8492063492063374E-3</c:v>
                </c:pt>
                <c:pt idx="50">
                  <c:v>-6.849206349206334E-3</c:v>
                </c:pt>
                <c:pt idx="51">
                  <c:v>-1.0849206349206331E-2</c:v>
                </c:pt>
                <c:pt idx="52">
                  <c:v>-1.1849206349206332E-2</c:v>
                </c:pt>
                <c:pt idx="53">
                  <c:v>-9.8492063492063298E-3</c:v>
                </c:pt>
                <c:pt idx="54">
                  <c:v>-1.1849206349206332E-2</c:v>
                </c:pt>
                <c:pt idx="55">
                  <c:v>-1.3849206349206333E-2</c:v>
                </c:pt>
                <c:pt idx="56">
                  <c:v>-1.3849206349206333E-2</c:v>
                </c:pt>
                <c:pt idx="57">
                  <c:v>-1.0849206349206331E-2</c:v>
                </c:pt>
                <c:pt idx="58">
                  <c:v>-9.8492063492063298E-3</c:v>
                </c:pt>
                <c:pt idx="59">
                  <c:v>-1.4849206349206331E-2</c:v>
                </c:pt>
                <c:pt idx="60">
                  <c:v>-4.8492063492063392E-3</c:v>
                </c:pt>
                <c:pt idx="61">
                  <c:v>-1.8492063492063296E-3</c:v>
                </c:pt>
                <c:pt idx="62">
                  <c:v>1.1507936507936661E-3</c:v>
                </c:pt>
                <c:pt idx="63">
                  <c:v>5.215079365079367E-2</c:v>
                </c:pt>
                <c:pt idx="64">
                  <c:v>4.4150793650793663E-2</c:v>
                </c:pt>
                <c:pt idx="65">
                  <c:v>4.0150793650793659E-2</c:v>
                </c:pt>
                <c:pt idx="66">
                  <c:v>3.0150793650793664E-2</c:v>
                </c:pt>
                <c:pt idx="67">
                  <c:v>2.6150793650793674E-2</c:v>
                </c:pt>
                <c:pt idx="68">
                  <c:v>2.115079365079367E-2</c:v>
                </c:pt>
                <c:pt idx="69">
                  <c:v>1.5150793650793665E-2</c:v>
                </c:pt>
                <c:pt idx="70">
                  <c:v>1.315079365079367E-2</c:v>
                </c:pt>
                <c:pt idx="71">
                  <c:v>1.5150793650793665E-2</c:v>
                </c:pt>
                <c:pt idx="72">
                  <c:v>2.2150793650793671E-2</c:v>
                </c:pt>
                <c:pt idx="73">
                  <c:v>2.2150793650793671E-2</c:v>
                </c:pt>
                <c:pt idx="74">
                  <c:v>2.115079365079367E-2</c:v>
                </c:pt>
                <c:pt idx="75">
                  <c:v>1.315079365079367E-2</c:v>
                </c:pt>
                <c:pt idx="76">
                  <c:v>8.1507936507936724E-3</c:v>
                </c:pt>
                <c:pt idx="77">
                  <c:v>6.1507936507936706E-3</c:v>
                </c:pt>
                <c:pt idx="78">
                  <c:v>5.1507936507936627E-3</c:v>
                </c:pt>
                <c:pt idx="79">
                  <c:v>1.5079365079366525E-4</c:v>
                </c:pt>
                <c:pt idx="80">
                  <c:v>-1.8492063492063296E-3</c:v>
                </c:pt>
                <c:pt idx="81">
                  <c:v>-1.8492063492063296E-3</c:v>
                </c:pt>
                <c:pt idx="82">
                  <c:v>-7.8492063492063349E-3</c:v>
                </c:pt>
                <c:pt idx="83">
                  <c:v>-7.8492063492063349E-3</c:v>
                </c:pt>
                <c:pt idx="84">
                  <c:v>-8.4920634920633564E-4</c:v>
                </c:pt>
                <c:pt idx="85">
                  <c:v>-6.849206349206334E-3</c:v>
                </c:pt>
                <c:pt idx="86">
                  <c:v>-5.8492063492063331E-3</c:v>
                </c:pt>
                <c:pt idx="87">
                  <c:v>-1.5849206349206335E-2</c:v>
                </c:pt>
                <c:pt idx="88">
                  <c:v>-1.4849206349206331E-2</c:v>
                </c:pt>
                <c:pt idx="89">
                  <c:v>-1.1849206349206332E-2</c:v>
                </c:pt>
                <c:pt idx="90">
                  <c:v>-1.2849206349206332E-2</c:v>
                </c:pt>
                <c:pt idx="91">
                  <c:v>-1.0849206349206331E-2</c:v>
                </c:pt>
                <c:pt idx="92">
                  <c:v>-1.6849206349206336E-2</c:v>
                </c:pt>
                <c:pt idx="93">
                  <c:v>-1.0849206349206331E-2</c:v>
                </c:pt>
                <c:pt idx="94">
                  <c:v>-8.8492063492063289E-3</c:v>
                </c:pt>
                <c:pt idx="95">
                  <c:v>-1.0849206349206331E-2</c:v>
                </c:pt>
                <c:pt idx="96">
                  <c:v>-1.0849206349206331E-2</c:v>
                </c:pt>
                <c:pt idx="97">
                  <c:v>-3.8492063492063314E-3</c:v>
                </c:pt>
                <c:pt idx="98">
                  <c:v>-6.849206349206334E-3</c:v>
                </c:pt>
                <c:pt idx="99">
                  <c:v>-8.8492063492063289E-3</c:v>
                </c:pt>
                <c:pt idx="100">
                  <c:v>-6.849206349206334E-3</c:v>
                </c:pt>
                <c:pt idx="101">
                  <c:v>-1.2849206349206332E-2</c:v>
                </c:pt>
                <c:pt idx="102">
                  <c:v>-1.0849206349206331E-2</c:v>
                </c:pt>
                <c:pt idx="103">
                  <c:v>-8.8492063492063289E-3</c:v>
                </c:pt>
                <c:pt idx="104">
                  <c:v>-9.8492063492063298E-3</c:v>
                </c:pt>
                <c:pt idx="105">
                  <c:v>-1.3849206349206333E-2</c:v>
                </c:pt>
                <c:pt idx="106">
                  <c:v>-6.849206349206334E-3</c:v>
                </c:pt>
                <c:pt idx="107">
                  <c:v>-6.849206349206334E-3</c:v>
                </c:pt>
                <c:pt idx="108">
                  <c:v>-2.8492063492063374E-3</c:v>
                </c:pt>
                <c:pt idx="109">
                  <c:v>5.1507936507936627E-3</c:v>
                </c:pt>
                <c:pt idx="110">
                  <c:v>-1.8492063492063296E-3</c:v>
                </c:pt>
                <c:pt idx="111">
                  <c:v>-5.8492063492063331E-3</c:v>
                </c:pt>
                <c:pt idx="112">
                  <c:v>-8.8492063492063289E-3</c:v>
                </c:pt>
                <c:pt idx="113">
                  <c:v>-8.8492063492063289E-3</c:v>
                </c:pt>
                <c:pt idx="114">
                  <c:v>-3.8492063492063314E-3</c:v>
                </c:pt>
                <c:pt idx="115">
                  <c:v>-3.8492063492063314E-3</c:v>
                </c:pt>
                <c:pt idx="116">
                  <c:v>-8.8492063492063289E-3</c:v>
                </c:pt>
                <c:pt idx="117">
                  <c:v>-3.8492063492063314E-3</c:v>
                </c:pt>
                <c:pt idx="118">
                  <c:v>-5.8492063492063331E-3</c:v>
                </c:pt>
                <c:pt idx="119">
                  <c:v>-8.8492063492063289E-3</c:v>
                </c:pt>
                <c:pt idx="120">
                  <c:v>3.1507936507936679E-3</c:v>
                </c:pt>
                <c:pt idx="121">
                  <c:v>7.1507936507936645E-3</c:v>
                </c:pt>
                <c:pt idx="122">
                  <c:v>-2.8492063492063374E-3</c:v>
                </c:pt>
                <c:pt idx="123">
                  <c:v>-9.8492063492063298E-3</c:v>
                </c:pt>
                <c:pt idx="124">
                  <c:v>-1.1849206349206332E-2</c:v>
                </c:pt>
                <c:pt idx="125">
                  <c:v>-9.8492063492063298E-3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8-9046-A99A-1A017DC94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00864"/>
        <c:axId val="380802576"/>
      </c:lineChart>
      <c:dateAx>
        <c:axId val="38080086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02576"/>
        <c:crosses val="autoZero"/>
        <c:auto val="1"/>
        <c:lblOffset val="100"/>
        <c:baseTimeUnit val="months"/>
      </c:dateAx>
      <c:valAx>
        <c:axId val="3808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Rates Across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graduate25!$B$1</c:f>
              <c:strCache>
                <c:ptCount val="1"/>
                <c:pt idx="0">
                  <c:v>25 graduates unemployment</c:v>
                </c:pt>
              </c:strCache>
            </c:strRef>
          </c:tx>
          <c:spPr>
            <a:ln w="4762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graduate25!$B$2:$B$127</c:f>
              <c:numCache>
                <c:formatCode>0.00%</c:formatCode>
                <c:ptCount val="126"/>
                <c:pt idx="0">
                  <c:v>3.6999999999999998E-2</c:v>
                </c:pt>
                <c:pt idx="1">
                  <c:v>2.8000000000000001E-2</c:v>
                </c:pt>
                <c:pt idx="2">
                  <c:v>0.02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2.7E-2</c:v>
                </c:pt>
                <c:pt idx="6">
                  <c:v>0.03</c:v>
                </c:pt>
                <c:pt idx="7">
                  <c:v>2.5999999999999999E-2</c:v>
                </c:pt>
                <c:pt idx="8">
                  <c:v>2.4E-2</c:v>
                </c:pt>
                <c:pt idx="9">
                  <c:v>2.7E-2</c:v>
                </c:pt>
                <c:pt idx="10">
                  <c:v>2.1999999999999999E-2</c:v>
                </c:pt>
                <c:pt idx="11">
                  <c:v>2.7E-2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2.9000000000000001E-2</c:v>
                </c:pt>
                <c:pt idx="15">
                  <c:v>2.5999999999999999E-2</c:v>
                </c:pt>
                <c:pt idx="16">
                  <c:v>2.8000000000000001E-2</c:v>
                </c:pt>
                <c:pt idx="17">
                  <c:v>0.03</c:v>
                </c:pt>
                <c:pt idx="18">
                  <c:v>2.4E-2</c:v>
                </c:pt>
                <c:pt idx="19">
                  <c:v>3.3000000000000002E-2</c:v>
                </c:pt>
                <c:pt idx="20">
                  <c:v>2.4E-2</c:v>
                </c:pt>
                <c:pt idx="21">
                  <c:v>2.5000000000000001E-2</c:v>
                </c:pt>
                <c:pt idx="22">
                  <c:v>2.3E-2</c:v>
                </c:pt>
                <c:pt idx="23">
                  <c:v>2.5000000000000001E-2</c:v>
                </c:pt>
                <c:pt idx="24">
                  <c:v>2.8000000000000001E-2</c:v>
                </c:pt>
                <c:pt idx="25">
                  <c:v>3.2000000000000001E-2</c:v>
                </c:pt>
                <c:pt idx="26">
                  <c:v>2.9000000000000001E-2</c:v>
                </c:pt>
                <c:pt idx="27">
                  <c:v>2.8000000000000001E-2</c:v>
                </c:pt>
                <c:pt idx="28">
                  <c:v>2.5999999999999999E-2</c:v>
                </c:pt>
                <c:pt idx="29">
                  <c:v>2.1999999999999999E-2</c:v>
                </c:pt>
                <c:pt idx="30">
                  <c:v>2.9000000000000001E-2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1.7999999999999999E-2</c:v>
                </c:pt>
                <c:pt idx="34">
                  <c:v>0.02</c:v>
                </c:pt>
                <c:pt idx="35">
                  <c:v>2.1999999999999999E-2</c:v>
                </c:pt>
                <c:pt idx="36">
                  <c:v>2.5000000000000001E-2</c:v>
                </c:pt>
                <c:pt idx="37">
                  <c:v>2.3E-2</c:v>
                </c:pt>
                <c:pt idx="38">
                  <c:v>2.5000000000000001E-2</c:v>
                </c:pt>
                <c:pt idx="39">
                  <c:v>2.1999999999999999E-2</c:v>
                </c:pt>
                <c:pt idx="40">
                  <c:v>2.1000000000000001E-2</c:v>
                </c:pt>
                <c:pt idx="41">
                  <c:v>2.5000000000000001E-2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2.1000000000000001E-2</c:v>
                </c:pt>
                <c:pt idx="45">
                  <c:v>2.1999999999999999E-2</c:v>
                </c:pt>
                <c:pt idx="46">
                  <c:v>2.4E-2</c:v>
                </c:pt>
                <c:pt idx="47">
                  <c:v>2.1000000000000001E-2</c:v>
                </c:pt>
                <c:pt idx="48">
                  <c:v>2.8000000000000001E-2</c:v>
                </c:pt>
                <c:pt idx="49">
                  <c:v>2.5999999999999999E-2</c:v>
                </c:pt>
                <c:pt idx="50">
                  <c:v>2.1999999999999999E-2</c:v>
                </c:pt>
                <c:pt idx="51">
                  <c:v>2.5000000000000001E-2</c:v>
                </c:pt>
                <c:pt idx="52">
                  <c:v>2.4E-2</c:v>
                </c:pt>
                <c:pt idx="53">
                  <c:v>2.4E-2</c:v>
                </c:pt>
                <c:pt idx="54">
                  <c:v>2.5000000000000001E-2</c:v>
                </c:pt>
                <c:pt idx="55">
                  <c:v>2.3E-2</c:v>
                </c:pt>
                <c:pt idx="56">
                  <c:v>1.4999999999999999E-2</c:v>
                </c:pt>
                <c:pt idx="57">
                  <c:v>1.7999999999999999E-2</c:v>
                </c:pt>
                <c:pt idx="58">
                  <c:v>0.02</c:v>
                </c:pt>
                <c:pt idx="59">
                  <c:v>0.02</c:v>
                </c:pt>
                <c:pt idx="60">
                  <c:v>2.5999999999999999E-2</c:v>
                </c:pt>
                <c:pt idx="61">
                  <c:v>2.5000000000000001E-2</c:v>
                </c:pt>
                <c:pt idx="62">
                  <c:v>2.5999999999999999E-2</c:v>
                </c:pt>
                <c:pt idx="63">
                  <c:v>0.10199999999999999</c:v>
                </c:pt>
                <c:pt idx="64">
                  <c:v>9.6000000000000002E-2</c:v>
                </c:pt>
                <c:pt idx="65">
                  <c:v>9.5000000000000001E-2</c:v>
                </c:pt>
                <c:pt idx="66">
                  <c:v>0.106</c:v>
                </c:pt>
                <c:pt idx="67">
                  <c:v>0.08</c:v>
                </c:pt>
                <c:pt idx="68">
                  <c:v>6.3E-2</c:v>
                </c:pt>
                <c:pt idx="69">
                  <c:v>5.1999999999999998E-2</c:v>
                </c:pt>
                <c:pt idx="70">
                  <c:v>5.0999999999999997E-2</c:v>
                </c:pt>
                <c:pt idx="71">
                  <c:v>0.04</c:v>
                </c:pt>
                <c:pt idx="72">
                  <c:v>5.0999999999999997E-2</c:v>
                </c:pt>
                <c:pt idx="73">
                  <c:v>3.9E-2</c:v>
                </c:pt>
                <c:pt idx="74">
                  <c:v>3.6999999999999998E-2</c:v>
                </c:pt>
                <c:pt idx="75">
                  <c:v>0.04</c:v>
                </c:pt>
                <c:pt idx="76">
                  <c:v>3.2000000000000001E-2</c:v>
                </c:pt>
                <c:pt idx="77">
                  <c:v>4.1000000000000002E-2</c:v>
                </c:pt>
                <c:pt idx="78">
                  <c:v>4.1000000000000002E-2</c:v>
                </c:pt>
                <c:pt idx="79">
                  <c:v>4.1000000000000002E-2</c:v>
                </c:pt>
                <c:pt idx="80">
                  <c:v>2.7E-2</c:v>
                </c:pt>
                <c:pt idx="81">
                  <c:v>2.9000000000000001E-2</c:v>
                </c:pt>
                <c:pt idx="82">
                  <c:v>2.7E-2</c:v>
                </c:pt>
                <c:pt idx="83">
                  <c:v>2.1999999999999999E-2</c:v>
                </c:pt>
                <c:pt idx="84">
                  <c:v>2.5000000000000001E-2</c:v>
                </c:pt>
                <c:pt idx="85">
                  <c:v>2.9000000000000001E-2</c:v>
                </c:pt>
                <c:pt idx="86">
                  <c:v>2.3E-2</c:v>
                </c:pt>
                <c:pt idx="87">
                  <c:v>2.5999999999999999E-2</c:v>
                </c:pt>
                <c:pt idx="88">
                  <c:v>2.3E-2</c:v>
                </c:pt>
                <c:pt idx="89">
                  <c:v>2.8000000000000001E-2</c:v>
                </c:pt>
                <c:pt idx="90">
                  <c:v>2.9000000000000001E-2</c:v>
                </c:pt>
                <c:pt idx="91">
                  <c:v>2.5999999999999999E-2</c:v>
                </c:pt>
                <c:pt idx="92">
                  <c:v>2.3E-2</c:v>
                </c:pt>
                <c:pt idx="93">
                  <c:v>0.02</c:v>
                </c:pt>
                <c:pt idx="94">
                  <c:v>2.5000000000000001E-2</c:v>
                </c:pt>
                <c:pt idx="95">
                  <c:v>2.3E-2</c:v>
                </c:pt>
                <c:pt idx="96">
                  <c:v>3.1E-2</c:v>
                </c:pt>
                <c:pt idx="97">
                  <c:v>2.9000000000000001E-2</c:v>
                </c:pt>
                <c:pt idx="98">
                  <c:v>2.9000000000000001E-2</c:v>
                </c:pt>
                <c:pt idx="99">
                  <c:v>2.1999999999999999E-2</c:v>
                </c:pt>
                <c:pt idx="100">
                  <c:v>2.7E-2</c:v>
                </c:pt>
                <c:pt idx="101">
                  <c:v>2.9000000000000001E-2</c:v>
                </c:pt>
                <c:pt idx="102">
                  <c:v>3.1E-2</c:v>
                </c:pt>
                <c:pt idx="103">
                  <c:v>3.1E-2</c:v>
                </c:pt>
                <c:pt idx="104">
                  <c:v>2.7E-2</c:v>
                </c:pt>
                <c:pt idx="105">
                  <c:v>3.1E-2</c:v>
                </c:pt>
                <c:pt idx="106">
                  <c:v>2.7E-2</c:v>
                </c:pt>
                <c:pt idx="107">
                  <c:v>2.5999999999999999E-2</c:v>
                </c:pt>
                <c:pt idx="108">
                  <c:v>2.7E-2</c:v>
                </c:pt>
                <c:pt idx="109">
                  <c:v>3.2000000000000001E-2</c:v>
                </c:pt>
                <c:pt idx="110">
                  <c:v>2.9000000000000001E-2</c:v>
                </c:pt>
                <c:pt idx="111">
                  <c:v>0.02</c:v>
                </c:pt>
                <c:pt idx="112">
                  <c:v>2.5000000000000001E-2</c:v>
                </c:pt>
                <c:pt idx="113">
                  <c:v>3.6999999999999998E-2</c:v>
                </c:pt>
                <c:pt idx="114">
                  <c:v>4.2000000000000003E-2</c:v>
                </c:pt>
                <c:pt idx="115">
                  <c:v>0.04</c:v>
                </c:pt>
                <c:pt idx="116">
                  <c:v>2.8000000000000001E-2</c:v>
                </c:pt>
                <c:pt idx="117">
                  <c:v>3.1E-2</c:v>
                </c:pt>
                <c:pt idx="118">
                  <c:v>3.2000000000000001E-2</c:v>
                </c:pt>
                <c:pt idx="119">
                  <c:v>2.5999999999999999E-2</c:v>
                </c:pt>
                <c:pt idx="120">
                  <c:v>2.5999999999999999E-2</c:v>
                </c:pt>
                <c:pt idx="121">
                  <c:v>3.5999999999999997E-2</c:v>
                </c:pt>
                <c:pt idx="122">
                  <c:v>3.3000000000000002E-2</c:v>
                </c:pt>
                <c:pt idx="123">
                  <c:v>3.3000000000000002E-2</c:v>
                </c:pt>
                <c:pt idx="124">
                  <c:v>3.2000000000000001E-2</c:v>
                </c:pt>
                <c:pt idx="125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E-284E-A3A7-8B7549CB6323}"/>
            </c:ext>
          </c:extLst>
        </c:ser>
        <c:ser>
          <c:idx val="1"/>
          <c:order val="1"/>
          <c:tx>
            <c:strRef>
              <c:f>graduate25!$D$1</c:f>
              <c:strCache>
                <c:ptCount val="1"/>
                <c:pt idx="0">
                  <c:v>financial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graduate25!$D$2:$D$127</c:f>
              <c:numCache>
                <c:formatCode>0.00%</c:formatCode>
                <c:ptCount val="126"/>
                <c:pt idx="0">
                  <c:v>0.03</c:v>
                </c:pt>
                <c:pt idx="1">
                  <c:v>3.1000000000000003E-2</c:v>
                </c:pt>
                <c:pt idx="2">
                  <c:v>2.6000000000000002E-2</c:v>
                </c:pt>
                <c:pt idx="3">
                  <c:v>2.7000000000000003E-2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2.3E-2</c:v>
                </c:pt>
                <c:pt idx="7">
                  <c:v>2.5000000000000001E-2</c:v>
                </c:pt>
                <c:pt idx="8">
                  <c:v>2.6000000000000002E-2</c:v>
                </c:pt>
                <c:pt idx="9">
                  <c:v>2.4E-2</c:v>
                </c:pt>
                <c:pt idx="10">
                  <c:v>2.6000000000000002E-2</c:v>
                </c:pt>
                <c:pt idx="11">
                  <c:v>2.6000000000000002E-2</c:v>
                </c:pt>
                <c:pt idx="12">
                  <c:v>3.1000000000000003E-2</c:v>
                </c:pt>
                <c:pt idx="13">
                  <c:v>3.6000000000000004E-2</c:v>
                </c:pt>
                <c:pt idx="14">
                  <c:v>0.03</c:v>
                </c:pt>
                <c:pt idx="15">
                  <c:v>2.7000000000000003E-2</c:v>
                </c:pt>
                <c:pt idx="16">
                  <c:v>1.8000000000000002E-2</c:v>
                </c:pt>
                <c:pt idx="17">
                  <c:v>2.2000000000000002E-2</c:v>
                </c:pt>
                <c:pt idx="18">
                  <c:v>2.4E-2</c:v>
                </c:pt>
                <c:pt idx="19">
                  <c:v>2.7999999999999997E-2</c:v>
                </c:pt>
                <c:pt idx="20">
                  <c:v>0.03</c:v>
                </c:pt>
                <c:pt idx="21">
                  <c:v>2.7000000000000003E-2</c:v>
                </c:pt>
                <c:pt idx="22">
                  <c:v>2.7999999999999997E-2</c:v>
                </c:pt>
                <c:pt idx="23">
                  <c:v>2.6000000000000002E-2</c:v>
                </c:pt>
                <c:pt idx="24">
                  <c:v>3.3000000000000002E-2</c:v>
                </c:pt>
                <c:pt idx="25">
                  <c:v>3.4000000000000002E-2</c:v>
                </c:pt>
                <c:pt idx="26">
                  <c:v>2.3E-2</c:v>
                </c:pt>
                <c:pt idx="27">
                  <c:v>2.3E-2</c:v>
                </c:pt>
                <c:pt idx="28">
                  <c:v>2.3E-2</c:v>
                </c:pt>
                <c:pt idx="29">
                  <c:v>2.5000000000000001E-2</c:v>
                </c:pt>
                <c:pt idx="30">
                  <c:v>2.3E-2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2.2000000000000002E-2</c:v>
                </c:pt>
                <c:pt idx="34">
                  <c:v>2.1000000000000001E-2</c:v>
                </c:pt>
                <c:pt idx="35">
                  <c:v>1.4999999999999999E-2</c:v>
                </c:pt>
                <c:pt idx="36">
                  <c:v>2.2000000000000002E-2</c:v>
                </c:pt>
                <c:pt idx="37">
                  <c:v>2.2000000000000002E-2</c:v>
                </c:pt>
                <c:pt idx="38">
                  <c:v>1.8000000000000002E-2</c:v>
                </c:pt>
                <c:pt idx="39">
                  <c:v>1.6E-2</c:v>
                </c:pt>
                <c:pt idx="40">
                  <c:v>1.7000000000000001E-2</c:v>
                </c:pt>
                <c:pt idx="41">
                  <c:v>2.1000000000000001E-2</c:v>
                </c:pt>
                <c:pt idx="42">
                  <c:v>2.3E-2</c:v>
                </c:pt>
                <c:pt idx="43">
                  <c:v>2.7000000000000003E-2</c:v>
                </c:pt>
                <c:pt idx="44">
                  <c:v>2.7000000000000003E-2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2.4E-2</c:v>
                </c:pt>
                <c:pt idx="48">
                  <c:v>2.4E-2</c:v>
                </c:pt>
                <c:pt idx="49">
                  <c:v>2.6000000000000002E-2</c:v>
                </c:pt>
                <c:pt idx="50">
                  <c:v>2.7999999999999997E-2</c:v>
                </c:pt>
                <c:pt idx="51">
                  <c:v>2.1000000000000001E-2</c:v>
                </c:pt>
                <c:pt idx="52">
                  <c:v>1.7000000000000001E-2</c:v>
                </c:pt>
                <c:pt idx="53">
                  <c:v>0.02</c:v>
                </c:pt>
                <c:pt idx="54">
                  <c:v>1.7000000000000001E-2</c:v>
                </c:pt>
                <c:pt idx="55">
                  <c:v>2.1000000000000001E-2</c:v>
                </c:pt>
                <c:pt idx="56">
                  <c:v>1.9E-2</c:v>
                </c:pt>
                <c:pt idx="57">
                  <c:v>0.02</c:v>
                </c:pt>
                <c:pt idx="58">
                  <c:v>2.1000000000000001E-2</c:v>
                </c:pt>
                <c:pt idx="59">
                  <c:v>2.3E-2</c:v>
                </c:pt>
                <c:pt idx="60">
                  <c:v>2.5000000000000001E-2</c:v>
                </c:pt>
                <c:pt idx="61">
                  <c:v>1.7000000000000001E-2</c:v>
                </c:pt>
                <c:pt idx="62">
                  <c:v>2.2000000000000002E-2</c:v>
                </c:pt>
                <c:pt idx="63">
                  <c:v>5.4000000000000006E-2</c:v>
                </c:pt>
                <c:pt idx="64">
                  <c:v>5.7000000000000002E-2</c:v>
                </c:pt>
                <c:pt idx="65">
                  <c:v>5.0999999999999997E-2</c:v>
                </c:pt>
                <c:pt idx="66">
                  <c:v>4.7E-2</c:v>
                </c:pt>
                <c:pt idx="67">
                  <c:v>4.2000000000000003E-2</c:v>
                </c:pt>
                <c:pt idx="68">
                  <c:v>4.4000000000000004E-2</c:v>
                </c:pt>
                <c:pt idx="69">
                  <c:v>3.7999999999999999E-2</c:v>
                </c:pt>
                <c:pt idx="70">
                  <c:v>3.5000000000000003E-2</c:v>
                </c:pt>
                <c:pt idx="71">
                  <c:v>3.1000000000000003E-2</c:v>
                </c:pt>
                <c:pt idx="72">
                  <c:v>3.4000000000000002E-2</c:v>
                </c:pt>
                <c:pt idx="73">
                  <c:v>3.7000000000000005E-2</c:v>
                </c:pt>
                <c:pt idx="74">
                  <c:v>3.4000000000000002E-2</c:v>
                </c:pt>
                <c:pt idx="75">
                  <c:v>2.7000000000000003E-2</c:v>
                </c:pt>
                <c:pt idx="76">
                  <c:v>0.03</c:v>
                </c:pt>
                <c:pt idx="77">
                  <c:v>3.4000000000000002E-2</c:v>
                </c:pt>
                <c:pt idx="78">
                  <c:v>0.03</c:v>
                </c:pt>
                <c:pt idx="79">
                  <c:v>3.2000000000000001E-2</c:v>
                </c:pt>
                <c:pt idx="80">
                  <c:v>2.5000000000000001E-2</c:v>
                </c:pt>
                <c:pt idx="81">
                  <c:v>1.9E-2</c:v>
                </c:pt>
                <c:pt idx="82">
                  <c:v>0.02</c:v>
                </c:pt>
                <c:pt idx="83">
                  <c:v>2.4E-2</c:v>
                </c:pt>
                <c:pt idx="84">
                  <c:v>1.9E-2</c:v>
                </c:pt>
                <c:pt idx="85">
                  <c:v>2.4E-2</c:v>
                </c:pt>
                <c:pt idx="86">
                  <c:v>0.02</c:v>
                </c:pt>
                <c:pt idx="87">
                  <c:v>1.9E-2</c:v>
                </c:pt>
                <c:pt idx="88">
                  <c:v>1.9E-2</c:v>
                </c:pt>
                <c:pt idx="89">
                  <c:v>2.1000000000000001E-2</c:v>
                </c:pt>
                <c:pt idx="90">
                  <c:v>1.6E-2</c:v>
                </c:pt>
                <c:pt idx="91">
                  <c:v>1.8000000000000002E-2</c:v>
                </c:pt>
                <c:pt idx="92">
                  <c:v>1.3000000000000001E-2</c:v>
                </c:pt>
                <c:pt idx="93">
                  <c:v>1.9E-2</c:v>
                </c:pt>
                <c:pt idx="94">
                  <c:v>1.9E-2</c:v>
                </c:pt>
                <c:pt idx="95">
                  <c:v>2.6000000000000002E-2</c:v>
                </c:pt>
                <c:pt idx="96">
                  <c:v>2.3E-2</c:v>
                </c:pt>
                <c:pt idx="97">
                  <c:v>2.2000000000000002E-2</c:v>
                </c:pt>
                <c:pt idx="98">
                  <c:v>1.8000000000000002E-2</c:v>
                </c:pt>
                <c:pt idx="99">
                  <c:v>2.1000000000000001E-2</c:v>
                </c:pt>
                <c:pt idx="100">
                  <c:v>2.3E-2</c:v>
                </c:pt>
                <c:pt idx="101">
                  <c:v>2.2000000000000002E-2</c:v>
                </c:pt>
                <c:pt idx="102">
                  <c:v>1.9E-2</c:v>
                </c:pt>
                <c:pt idx="103">
                  <c:v>2.2000000000000002E-2</c:v>
                </c:pt>
                <c:pt idx="104">
                  <c:v>1.9E-2</c:v>
                </c:pt>
                <c:pt idx="105">
                  <c:v>2.2000000000000002E-2</c:v>
                </c:pt>
                <c:pt idx="106">
                  <c:v>2.3E-2</c:v>
                </c:pt>
                <c:pt idx="107">
                  <c:v>2.8999999999999998E-2</c:v>
                </c:pt>
                <c:pt idx="108">
                  <c:v>2.1000000000000001E-2</c:v>
                </c:pt>
                <c:pt idx="109">
                  <c:v>2.4E-2</c:v>
                </c:pt>
                <c:pt idx="110">
                  <c:v>2.2000000000000002E-2</c:v>
                </c:pt>
                <c:pt idx="111">
                  <c:v>2.7000000000000003E-2</c:v>
                </c:pt>
                <c:pt idx="112">
                  <c:v>2.7999999999999997E-2</c:v>
                </c:pt>
                <c:pt idx="113">
                  <c:v>2.7000000000000003E-2</c:v>
                </c:pt>
                <c:pt idx="114">
                  <c:v>2.5000000000000001E-2</c:v>
                </c:pt>
                <c:pt idx="115">
                  <c:v>0.03</c:v>
                </c:pt>
                <c:pt idx="116">
                  <c:v>2.4E-2</c:v>
                </c:pt>
                <c:pt idx="117">
                  <c:v>1.9E-2</c:v>
                </c:pt>
                <c:pt idx="118">
                  <c:v>2.4E-2</c:v>
                </c:pt>
                <c:pt idx="119">
                  <c:v>2.1000000000000001E-2</c:v>
                </c:pt>
                <c:pt idx="120">
                  <c:v>0.02</c:v>
                </c:pt>
                <c:pt idx="121">
                  <c:v>0.02</c:v>
                </c:pt>
                <c:pt idx="122">
                  <c:v>2.7999999999999997E-2</c:v>
                </c:pt>
                <c:pt idx="123">
                  <c:v>2.8999999999999998E-2</c:v>
                </c:pt>
                <c:pt idx="124">
                  <c:v>2.7000000000000003E-2</c:v>
                </c:pt>
                <c:pt idx="12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E-284E-A3A7-8B7549CB6323}"/>
            </c:ext>
          </c:extLst>
        </c:ser>
        <c:ser>
          <c:idx val="2"/>
          <c:order val="2"/>
          <c:tx>
            <c:strRef>
              <c:f>graduate25!$E$1</c:f>
              <c:strCache>
                <c:ptCount val="1"/>
                <c:pt idx="0">
                  <c:v>healthcare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graduate25!$E$2:$E$127</c:f>
              <c:numCache>
                <c:formatCode>0.00%</c:formatCode>
                <c:ptCount val="126"/>
                <c:pt idx="0">
                  <c:v>4.2999999999999997E-2</c:v>
                </c:pt>
                <c:pt idx="1">
                  <c:v>3.2000000000000001E-2</c:v>
                </c:pt>
                <c:pt idx="2">
                  <c:v>0.03</c:v>
                </c:pt>
                <c:pt idx="3">
                  <c:v>2.7999999999999997E-2</c:v>
                </c:pt>
                <c:pt idx="4">
                  <c:v>5.0999999999999997E-2</c:v>
                </c:pt>
                <c:pt idx="5">
                  <c:v>7.0000000000000007E-2</c:v>
                </c:pt>
                <c:pt idx="6">
                  <c:v>7.0999999999999994E-2</c:v>
                </c:pt>
                <c:pt idx="7">
                  <c:v>6.0999999999999999E-2</c:v>
                </c:pt>
                <c:pt idx="8">
                  <c:v>4.2999999999999997E-2</c:v>
                </c:pt>
                <c:pt idx="9">
                  <c:v>4.4999999999999998E-2</c:v>
                </c:pt>
                <c:pt idx="10">
                  <c:v>3.1000000000000003E-2</c:v>
                </c:pt>
                <c:pt idx="11">
                  <c:v>2.8999999999999998E-2</c:v>
                </c:pt>
                <c:pt idx="12">
                  <c:v>2.8999999999999998E-2</c:v>
                </c:pt>
                <c:pt idx="13">
                  <c:v>3.4000000000000002E-2</c:v>
                </c:pt>
                <c:pt idx="14">
                  <c:v>4.0999999999999995E-2</c:v>
                </c:pt>
                <c:pt idx="15">
                  <c:v>2.5000000000000001E-2</c:v>
                </c:pt>
                <c:pt idx="16">
                  <c:v>2.8999999999999998E-2</c:v>
                </c:pt>
                <c:pt idx="17">
                  <c:v>5.4000000000000006E-2</c:v>
                </c:pt>
                <c:pt idx="18">
                  <c:v>5.7000000000000002E-2</c:v>
                </c:pt>
                <c:pt idx="19">
                  <c:v>7.2000000000000008E-2</c:v>
                </c:pt>
                <c:pt idx="20">
                  <c:v>4.4000000000000004E-2</c:v>
                </c:pt>
                <c:pt idx="21">
                  <c:v>4.2000000000000003E-2</c:v>
                </c:pt>
                <c:pt idx="22">
                  <c:v>3.2000000000000001E-2</c:v>
                </c:pt>
                <c:pt idx="23">
                  <c:v>3.1000000000000003E-2</c:v>
                </c:pt>
                <c:pt idx="24">
                  <c:v>3.2000000000000001E-2</c:v>
                </c:pt>
                <c:pt idx="25">
                  <c:v>3.5000000000000003E-2</c:v>
                </c:pt>
                <c:pt idx="26">
                  <c:v>2.8999999999999998E-2</c:v>
                </c:pt>
                <c:pt idx="27">
                  <c:v>2.8999999999999998E-2</c:v>
                </c:pt>
                <c:pt idx="28">
                  <c:v>2.6000000000000002E-2</c:v>
                </c:pt>
                <c:pt idx="29">
                  <c:v>4.2999999999999997E-2</c:v>
                </c:pt>
                <c:pt idx="30">
                  <c:v>5.7000000000000002E-2</c:v>
                </c:pt>
                <c:pt idx="31">
                  <c:v>5.7999999999999996E-2</c:v>
                </c:pt>
                <c:pt idx="32">
                  <c:v>0.04</c:v>
                </c:pt>
                <c:pt idx="33">
                  <c:v>2.2000000000000002E-2</c:v>
                </c:pt>
                <c:pt idx="34">
                  <c:v>2.2000000000000002E-2</c:v>
                </c:pt>
                <c:pt idx="35">
                  <c:v>0.03</c:v>
                </c:pt>
                <c:pt idx="36">
                  <c:v>3.4000000000000002E-2</c:v>
                </c:pt>
                <c:pt idx="37">
                  <c:v>2.6000000000000002E-2</c:v>
                </c:pt>
                <c:pt idx="38">
                  <c:v>2.4E-2</c:v>
                </c:pt>
                <c:pt idx="39">
                  <c:v>2.6000000000000002E-2</c:v>
                </c:pt>
                <c:pt idx="40">
                  <c:v>2.5000000000000001E-2</c:v>
                </c:pt>
                <c:pt idx="41">
                  <c:v>5.7999999999999996E-2</c:v>
                </c:pt>
                <c:pt idx="42">
                  <c:v>5.9000000000000004E-2</c:v>
                </c:pt>
                <c:pt idx="43">
                  <c:v>5.9000000000000004E-2</c:v>
                </c:pt>
                <c:pt idx="44">
                  <c:v>3.4000000000000002E-2</c:v>
                </c:pt>
                <c:pt idx="45">
                  <c:v>0.03</c:v>
                </c:pt>
                <c:pt idx="46">
                  <c:v>2.4E-2</c:v>
                </c:pt>
                <c:pt idx="47">
                  <c:v>1.9E-2</c:v>
                </c:pt>
                <c:pt idx="48">
                  <c:v>3.6000000000000004E-2</c:v>
                </c:pt>
                <c:pt idx="49">
                  <c:v>3.4000000000000002E-2</c:v>
                </c:pt>
                <c:pt idx="50">
                  <c:v>2.7999999999999997E-2</c:v>
                </c:pt>
                <c:pt idx="51">
                  <c:v>1.9E-2</c:v>
                </c:pt>
                <c:pt idx="52">
                  <c:v>0.03</c:v>
                </c:pt>
                <c:pt idx="53">
                  <c:v>4.9000000000000002E-2</c:v>
                </c:pt>
                <c:pt idx="54">
                  <c:v>6.5000000000000002E-2</c:v>
                </c:pt>
                <c:pt idx="55">
                  <c:v>4.4999999999999998E-2</c:v>
                </c:pt>
                <c:pt idx="56">
                  <c:v>2.6000000000000002E-2</c:v>
                </c:pt>
                <c:pt idx="57">
                  <c:v>2.5000000000000001E-2</c:v>
                </c:pt>
                <c:pt idx="58">
                  <c:v>0.03</c:v>
                </c:pt>
                <c:pt idx="59">
                  <c:v>3.4000000000000002E-2</c:v>
                </c:pt>
                <c:pt idx="60">
                  <c:v>3.9E-2</c:v>
                </c:pt>
                <c:pt idx="61">
                  <c:v>3.2000000000000001E-2</c:v>
                </c:pt>
                <c:pt idx="62">
                  <c:v>4.4000000000000004E-2</c:v>
                </c:pt>
                <c:pt idx="63">
                  <c:v>0.128</c:v>
                </c:pt>
                <c:pt idx="64">
                  <c:v>0.125</c:v>
                </c:pt>
                <c:pt idx="65">
                  <c:v>0.14199999999999999</c:v>
                </c:pt>
                <c:pt idx="66">
                  <c:v>0.13600000000000001</c:v>
                </c:pt>
                <c:pt idx="67">
                  <c:v>0.1</c:v>
                </c:pt>
                <c:pt idx="68">
                  <c:v>7.5999999999999998E-2</c:v>
                </c:pt>
                <c:pt idx="69">
                  <c:v>4.4000000000000004E-2</c:v>
                </c:pt>
                <c:pt idx="70">
                  <c:v>0.05</c:v>
                </c:pt>
                <c:pt idx="71">
                  <c:v>5.7999999999999996E-2</c:v>
                </c:pt>
                <c:pt idx="72">
                  <c:v>5.2000000000000005E-2</c:v>
                </c:pt>
                <c:pt idx="73">
                  <c:v>4.2999999999999997E-2</c:v>
                </c:pt>
                <c:pt idx="74">
                  <c:v>4.0999999999999995E-2</c:v>
                </c:pt>
                <c:pt idx="75">
                  <c:v>3.5000000000000003E-2</c:v>
                </c:pt>
                <c:pt idx="76">
                  <c:v>4.5999999999999999E-2</c:v>
                </c:pt>
                <c:pt idx="77">
                  <c:v>6.4000000000000001E-2</c:v>
                </c:pt>
                <c:pt idx="78">
                  <c:v>6.7000000000000004E-2</c:v>
                </c:pt>
                <c:pt idx="79">
                  <c:v>6.0999999999999999E-2</c:v>
                </c:pt>
                <c:pt idx="80">
                  <c:v>3.9E-2</c:v>
                </c:pt>
                <c:pt idx="81">
                  <c:v>0.03</c:v>
                </c:pt>
                <c:pt idx="82">
                  <c:v>1.9E-2</c:v>
                </c:pt>
                <c:pt idx="83">
                  <c:v>1.8000000000000002E-2</c:v>
                </c:pt>
                <c:pt idx="84">
                  <c:v>3.5000000000000003E-2</c:v>
                </c:pt>
                <c:pt idx="85">
                  <c:v>3.4000000000000002E-2</c:v>
                </c:pt>
                <c:pt idx="86">
                  <c:v>3.2000000000000001E-2</c:v>
                </c:pt>
                <c:pt idx="87">
                  <c:v>2.6000000000000002E-2</c:v>
                </c:pt>
                <c:pt idx="88">
                  <c:v>3.6000000000000004E-2</c:v>
                </c:pt>
                <c:pt idx="89">
                  <c:v>6.8000000000000005E-2</c:v>
                </c:pt>
                <c:pt idx="90">
                  <c:v>5.4000000000000006E-2</c:v>
                </c:pt>
                <c:pt idx="91">
                  <c:v>5.7000000000000002E-2</c:v>
                </c:pt>
                <c:pt idx="92">
                  <c:v>2.7000000000000003E-2</c:v>
                </c:pt>
                <c:pt idx="93">
                  <c:v>2.2000000000000002E-2</c:v>
                </c:pt>
                <c:pt idx="94">
                  <c:v>1.8000000000000002E-2</c:v>
                </c:pt>
                <c:pt idx="95">
                  <c:v>1.3000000000000001E-2</c:v>
                </c:pt>
                <c:pt idx="96">
                  <c:v>3.2000000000000001E-2</c:v>
                </c:pt>
                <c:pt idx="97">
                  <c:v>0.02</c:v>
                </c:pt>
                <c:pt idx="98">
                  <c:v>2.5000000000000001E-2</c:v>
                </c:pt>
                <c:pt idx="99">
                  <c:v>1.8000000000000002E-2</c:v>
                </c:pt>
                <c:pt idx="100">
                  <c:v>2.1000000000000001E-2</c:v>
                </c:pt>
                <c:pt idx="101">
                  <c:v>4.2999999999999997E-2</c:v>
                </c:pt>
                <c:pt idx="102">
                  <c:v>4.9000000000000002E-2</c:v>
                </c:pt>
                <c:pt idx="103">
                  <c:v>0.05</c:v>
                </c:pt>
                <c:pt idx="104">
                  <c:v>2.8999999999999998E-2</c:v>
                </c:pt>
                <c:pt idx="105">
                  <c:v>2.7000000000000003E-2</c:v>
                </c:pt>
                <c:pt idx="106">
                  <c:v>2.3E-2</c:v>
                </c:pt>
                <c:pt idx="107">
                  <c:v>2.1000000000000001E-2</c:v>
                </c:pt>
                <c:pt idx="108">
                  <c:v>0.03</c:v>
                </c:pt>
                <c:pt idx="109">
                  <c:v>2.3E-2</c:v>
                </c:pt>
                <c:pt idx="110">
                  <c:v>2.3E-2</c:v>
                </c:pt>
                <c:pt idx="111">
                  <c:v>2.3E-2</c:v>
                </c:pt>
                <c:pt idx="112">
                  <c:v>2.7999999999999997E-2</c:v>
                </c:pt>
                <c:pt idx="113">
                  <c:v>5.2999999999999999E-2</c:v>
                </c:pt>
                <c:pt idx="114">
                  <c:v>5.5999999999999994E-2</c:v>
                </c:pt>
                <c:pt idx="115">
                  <c:v>6.2000000000000006E-2</c:v>
                </c:pt>
                <c:pt idx="116">
                  <c:v>4.2000000000000003E-2</c:v>
                </c:pt>
                <c:pt idx="117">
                  <c:v>4.2000000000000003E-2</c:v>
                </c:pt>
                <c:pt idx="118">
                  <c:v>3.7999999999999999E-2</c:v>
                </c:pt>
                <c:pt idx="119">
                  <c:v>2.8999999999999998E-2</c:v>
                </c:pt>
                <c:pt idx="120">
                  <c:v>3.6000000000000004E-2</c:v>
                </c:pt>
                <c:pt idx="121">
                  <c:v>0.03</c:v>
                </c:pt>
                <c:pt idx="122">
                  <c:v>3.7999999999999999E-2</c:v>
                </c:pt>
                <c:pt idx="123">
                  <c:v>2.2000000000000002E-2</c:v>
                </c:pt>
                <c:pt idx="124">
                  <c:v>3.1000000000000003E-2</c:v>
                </c:pt>
                <c:pt idx="125">
                  <c:v>4.4000000000000004E-2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E-284E-A3A7-8B7549CB6323}"/>
            </c:ext>
          </c:extLst>
        </c:ser>
        <c:ser>
          <c:idx val="3"/>
          <c:order val="3"/>
          <c:tx>
            <c:strRef>
              <c:f>graduate25!$F$1</c:f>
              <c:strCache>
                <c:ptCount val="1"/>
                <c:pt idx="0">
                  <c:v>leisure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graduate25!$F$2:$F$127</c:f>
              <c:numCache>
                <c:formatCode>0.00%</c:formatCode>
                <c:ptCount val="126"/>
                <c:pt idx="0">
                  <c:v>9.4E-2</c:v>
                </c:pt>
                <c:pt idx="1">
                  <c:v>8.8000000000000009E-2</c:v>
                </c:pt>
                <c:pt idx="2">
                  <c:v>8.5999999999999993E-2</c:v>
                </c:pt>
                <c:pt idx="3">
                  <c:v>7.8E-2</c:v>
                </c:pt>
                <c:pt idx="4">
                  <c:v>7.9000000000000001E-2</c:v>
                </c:pt>
                <c:pt idx="5">
                  <c:v>7.4999999999999997E-2</c:v>
                </c:pt>
                <c:pt idx="6">
                  <c:v>7.6999999999999999E-2</c:v>
                </c:pt>
                <c:pt idx="7">
                  <c:v>7.2000000000000008E-2</c:v>
                </c:pt>
                <c:pt idx="8">
                  <c:v>7.4999999999999997E-2</c:v>
                </c:pt>
                <c:pt idx="9">
                  <c:v>0.08</c:v>
                </c:pt>
                <c:pt idx="10">
                  <c:v>7.400000000000001E-2</c:v>
                </c:pt>
                <c:pt idx="11">
                  <c:v>7.400000000000001E-2</c:v>
                </c:pt>
                <c:pt idx="12">
                  <c:v>7.6999999999999999E-2</c:v>
                </c:pt>
                <c:pt idx="13">
                  <c:v>7.0999999999999994E-2</c:v>
                </c:pt>
                <c:pt idx="14">
                  <c:v>7.2000000000000008E-2</c:v>
                </c:pt>
                <c:pt idx="15">
                  <c:v>6.5000000000000002E-2</c:v>
                </c:pt>
                <c:pt idx="16">
                  <c:v>6.6000000000000003E-2</c:v>
                </c:pt>
                <c:pt idx="17">
                  <c:v>6.6000000000000003E-2</c:v>
                </c:pt>
                <c:pt idx="18">
                  <c:v>0.06</c:v>
                </c:pt>
                <c:pt idx="19">
                  <c:v>6.6000000000000003E-2</c:v>
                </c:pt>
                <c:pt idx="20">
                  <c:v>6.5000000000000002E-2</c:v>
                </c:pt>
                <c:pt idx="21">
                  <c:v>6.7000000000000004E-2</c:v>
                </c:pt>
                <c:pt idx="22">
                  <c:v>7.0999999999999994E-2</c:v>
                </c:pt>
                <c:pt idx="23">
                  <c:v>6.4000000000000001E-2</c:v>
                </c:pt>
                <c:pt idx="24">
                  <c:v>7.9000000000000001E-2</c:v>
                </c:pt>
                <c:pt idx="25">
                  <c:v>7.0000000000000007E-2</c:v>
                </c:pt>
                <c:pt idx="26">
                  <c:v>6.3E-2</c:v>
                </c:pt>
                <c:pt idx="27">
                  <c:v>5.9000000000000004E-2</c:v>
                </c:pt>
                <c:pt idx="28">
                  <c:v>6.3E-2</c:v>
                </c:pt>
                <c:pt idx="29">
                  <c:v>6.0999999999999999E-2</c:v>
                </c:pt>
                <c:pt idx="30">
                  <c:v>4.9000000000000002E-2</c:v>
                </c:pt>
                <c:pt idx="31">
                  <c:v>5.2000000000000005E-2</c:v>
                </c:pt>
                <c:pt idx="32">
                  <c:v>0.05</c:v>
                </c:pt>
                <c:pt idx="33">
                  <c:v>5.7999999999999996E-2</c:v>
                </c:pt>
                <c:pt idx="34">
                  <c:v>6.6000000000000003E-2</c:v>
                </c:pt>
                <c:pt idx="35">
                  <c:v>6.2000000000000006E-2</c:v>
                </c:pt>
                <c:pt idx="36">
                  <c:v>6.8000000000000005E-2</c:v>
                </c:pt>
                <c:pt idx="37">
                  <c:v>6.8000000000000005E-2</c:v>
                </c:pt>
                <c:pt idx="38">
                  <c:v>5.7999999999999996E-2</c:v>
                </c:pt>
                <c:pt idx="39">
                  <c:v>5.2000000000000005E-2</c:v>
                </c:pt>
                <c:pt idx="40">
                  <c:v>4.9000000000000002E-2</c:v>
                </c:pt>
                <c:pt idx="41">
                  <c:v>5.7000000000000002E-2</c:v>
                </c:pt>
                <c:pt idx="42">
                  <c:v>5.2000000000000005E-2</c:v>
                </c:pt>
                <c:pt idx="43">
                  <c:v>5.7999999999999996E-2</c:v>
                </c:pt>
                <c:pt idx="44">
                  <c:v>5.4000000000000006E-2</c:v>
                </c:pt>
                <c:pt idx="45">
                  <c:v>5.4000000000000006E-2</c:v>
                </c:pt>
                <c:pt idx="46">
                  <c:v>5.2999999999999999E-2</c:v>
                </c:pt>
                <c:pt idx="47">
                  <c:v>0.06</c:v>
                </c:pt>
                <c:pt idx="48">
                  <c:v>6.4000000000000001E-2</c:v>
                </c:pt>
                <c:pt idx="49">
                  <c:v>5.7999999999999996E-2</c:v>
                </c:pt>
                <c:pt idx="50">
                  <c:v>5.7999999999999996E-2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4.9000000000000002E-2</c:v>
                </c:pt>
                <c:pt idx="54">
                  <c:v>5.2999999999999999E-2</c:v>
                </c:pt>
                <c:pt idx="55">
                  <c:v>0.05</c:v>
                </c:pt>
                <c:pt idx="56">
                  <c:v>4.8000000000000001E-2</c:v>
                </c:pt>
                <c:pt idx="57">
                  <c:v>5.2999999999999999E-2</c:v>
                </c:pt>
                <c:pt idx="58">
                  <c:v>4.9000000000000002E-2</c:v>
                </c:pt>
                <c:pt idx="59">
                  <c:v>0.05</c:v>
                </c:pt>
                <c:pt idx="60">
                  <c:v>5.9000000000000004E-2</c:v>
                </c:pt>
                <c:pt idx="61">
                  <c:v>5.7000000000000002E-2</c:v>
                </c:pt>
                <c:pt idx="62">
                  <c:v>8.1000000000000003E-2</c:v>
                </c:pt>
                <c:pt idx="63">
                  <c:v>0.39299999999999996</c:v>
                </c:pt>
                <c:pt idx="64">
                  <c:v>0.35899999999999999</c:v>
                </c:pt>
                <c:pt idx="65">
                  <c:v>0.28899999999999998</c:v>
                </c:pt>
                <c:pt idx="66">
                  <c:v>0.25</c:v>
                </c:pt>
                <c:pt idx="67">
                  <c:v>0.21300000000000002</c:v>
                </c:pt>
                <c:pt idx="68">
                  <c:v>0.19</c:v>
                </c:pt>
                <c:pt idx="69">
                  <c:v>0.16300000000000001</c:v>
                </c:pt>
                <c:pt idx="70">
                  <c:v>0.15</c:v>
                </c:pt>
                <c:pt idx="71">
                  <c:v>0.16700000000000001</c:v>
                </c:pt>
                <c:pt idx="72">
                  <c:v>0.159</c:v>
                </c:pt>
                <c:pt idx="73">
                  <c:v>0.13500000000000001</c:v>
                </c:pt>
                <c:pt idx="74">
                  <c:v>0.13</c:v>
                </c:pt>
                <c:pt idx="75">
                  <c:v>0.10800000000000001</c:v>
                </c:pt>
                <c:pt idx="76">
                  <c:v>0.10099999999999999</c:v>
                </c:pt>
                <c:pt idx="77">
                  <c:v>0.109</c:v>
                </c:pt>
                <c:pt idx="78">
                  <c:v>0.09</c:v>
                </c:pt>
                <c:pt idx="79">
                  <c:v>9.0999999999999998E-2</c:v>
                </c:pt>
                <c:pt idx="80">
                  <c:v>7.6999999999999999E-2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6.7000000000000004E-2</c:v>
                </c:pt>
                <c:pt idx="84">
                  <c:v>8.199999999999999E-2</c:v>
                </c:pt>
                <c:pt idx="85">
                  <c:v>6.6000000000000003E-2</c:v>
                </c:pt>
                <c:pt idx="86">
                  <c:v>5.9000000000000004E-2</c:v>
                </c:pt>
                <c:pt idx="87">
                  <c:v>4.8000000000000001E-2</c:v>
                </c:pt>
                <c:pt idx="88">
                  <c:v>5.0999999999999997E-2</c:v>
                </c:pt>
                <c:pt idx="89">
                  <c:v>5.2000000000000005E-2</c:v>
                </c:pt>
                <c:pt idx="90">
                  <c:v>4.8000000000000001E-2</c:v>
                </c:pt>
                <c:pt idx="91">
                  <c:v>6.0999999999999999E-2</c:v>
                </c:pt>
                <c:pt idx="92">
                  <c:v>5.9000000000000004E-2</c:v>
                </c:pt>
                <c:pt idx="93">
                  <c:v>5.5E-2</c:v>
                </c:pt>
                <c:pt idx="94">
                  <c:v>5.7999999999999996E-2</c:v>
                </c:pt>
                <c:pt idx="95">
                  <c:v>5.4000000000000006E-2</c:v>
                </c:pt>
                <c:pt idx="96">
                  <c:v>0.06</c:v>
                </c:pt>
                <c:pt idx="97">
                  <c:v>5.2000000000000005E-2</c:v>
                </c:pt>
                <c:pt idx="98">
                  <c:v>0.05</c:v>
                </c:pt>
                <c:pt idx="99">
                  <c:v>0.05</c:v>
                </c:pt>
                <c:pt idx="100">
                  <c:v>5.2000000000000005E-2</c:v>
                </c:pt>
                <c:pt idx="101">
                  <c:v>5.0999999999999997E-2</c:v>
                </c:pt>
                <c:pt idx="102">
                  <c:v>5.7999999999999996E-2</c:v>
                </c:pt>
                <c:pt idx="103">
                  <c:v>5.7999999999999996E-2</c:v>
                </c:pt>
                <c:pt idx="104">
                  <c:v>5.4000000000000006E-2</c:v>
                </c:pt>
                <c:pt idx="105">
                  <c:v>5.5E-2</c:v>
                </c:pt>
                <c:pt idx="106">
                  <c:v>5.5E-2</c:v>
                </c:pt>
                <c:pt idx="107">
                  <c:v>4.8000000000000001E-2</c:v>
                </c:pt>
                <c:pt idx="108">
                  <c:v>0.06</c:v>
                </c:pt>
                <c:pt idx="109">
                  <c:v>5.9000000000000004E-2</c:v>
                </c:pt>
                <c:pt idx="110">
                  <c:v>5.5E-2</c:v>
                </c:pt>
                <c:pt idx="111">
                  <c:v>5.7000000000000002E-2</c:v>
                </c:pt>
                <c:pt idx="112">
                  <c:v>5.9000000000000004E-2</c:v>
                </c:pt>
                <c:pt idx="113">
                  <c:v>5.2000000000000005E-2</c:v>
                </c:pt>
                <c:pt idx="114">
                  <c:v>5.5E-2</c:v>
                </c:pt>
                <c:pt idx="115">
                  <c:v>5.5E-2</c:v>
                </c:pt>
                <c:pt idx="116">
                  <c:v>5.5999999999999994E-2</c:v>
                </c:pt>
                <c:pt idx="117">
                  <c:v>0.06</c:v>
                </c:pt>
                <c:pt idx="118">
                  <c:v>6.2000000000000006E-2</c:v>
                </c:pt>
                <c:pt idx="119">
                  <c:v>5.4000000000000006E-2</c:v>
                </c:pt>
                <c:pt idx="120">
                  <c:v>7.400000000000001E-2</c:v>
                </c:pt>
                <c:pt idx="121">
                  <c:v>7.400000000000001E-2</c:v>
                </c:pt>
                <c:pt idx="122">
                  <c:v>6.2000000000000006E-2</c:v>
                </c:pt>
                <c:pt idx="123">
                  <c:v>5.4000000000000006E-2</c:v>
                </c:pt>
                <c:pt idx="124">
                  <c:v>6.4000000000000001E-2</c:v>
                </c:pt>
                <c:pt idx="125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E-284E-A3A7-8B7549CB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454592"/>
        <c:axId val="306456304"/>
      </c:lineChart>
      <c:dateAx>
        <c:axId val="30645459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56304"/>
        <c:crosses val="autoZero"/>
        <c:auto val="1"/>
        <c:lblOffset val="100"/>
        <c:baseTimeUnit val="months"/>
      </c:dateAx>
      <c:valAx>
        <c:axId val="3064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Ratios across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graduate25!$H$1</c:f>
              <c:strCache>
                <c:ptCount val="1"/>
                <c:pt idx="0">
                  <c:v>financial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graduate25!$H$2:$H$127</c:f>
              <c:numCache>
                <c:formatCode>#0.0</c:formatCode>
                <c:ptCount val="126"/>
                <c:pt idx="0">
                  <c:v>0.81081081081081086</c:v>
                </c:pt>
                <c:pt idx="1">
                  <c:v>1.1071428571428572</c:v>
                </c:pt>
                <c:pt idx="2">
                  <c:v>1.3</c:v>
                </c:pt>
                <c:pt idx="3">
                  <c:v>0.96428571428571441</c:v>
                </c:pt>
                <c:pt idx="4">
                  <c:v>0.8214285714285714</c:v>
                </c:pt>
                <c:pt idx="5">
                  <c:v>0.92592592592592604</c:v>
                </c:pt>
                <c:pt idx="6">
                  <c:v>0.76666666666666672</c:v>
                </c:pt>
                <c:pt idx="7">
                  <c:v>0.96153846153846168</c:v>
                </c:pt>
                <c:pt idx="8">
                  <c:v>1.0833333333333335</c:v>
                </c:pt>
                <c:pt idx="9">
                  <c:v>0.88888888888888895</c:v>
                </c:pt>
                <c:pt idx="10">
                  <c:v>1.1818181818181821</c:v>
                </c:pt>
                <c:pt idx="11">
                  <c:v>0.96296296296296302</c:v>
                </c:pt>
                <c:pt idx="12">
                  <c:v>1.1481481481481484</c:v>
                </c:pt>
                <c:pt idx="13">
                  <c:v>1.2857142857142858</c:v>
                </c:pt>
                <c:pt idx="14">
                  <c:v>1.0344827586206895</c:v>
                </c:pt>
                <c:pt idx="15">
                  <c:v>1.0384615384615385</c:v>
                </c:pt>
                <c:pt idx="16">
                  <c:v>0.6428571428571429</c:v>
                </c:pt>
                <c:pt idx="17">
                  <c:v>0.73333333333333339</c:v>
                </c:pt>
                <c:pt idx="18">
                  <c:v>1</c:v>
                </c:pt>
                <c:pt idx="19">
                  <c:v>0.8484848484848484</c:v>
                </c:pt>
                <c:pt idx="20">
                  <c:v>1.25</c:v>
                </c:pt>
                <c:pt idx="21">
                  <c:v>1.08</c:v>
                </c:pt>
                <c:pt idx="22">
                  <c:v>1.2173913043478259</c:v>
                </c:pt>
                <c:pt idx="23">
                  <c:v>1.04</c:v>
                </c:pt>
                <c:pt idx="24">
                  <c:v>1.1785714285714286</c:v>
                </c:pt>
                <c:pt idx="25">
                  <c:v>1.0625</c:v>
                </c:pt>
                <c:pt idx="26">
                  <c:v>0.79310344827586199</c:v>
                </c:pt>
                <c:pt idx="27">
                  <c:v>0.8214285714285714</c:v>
                </c:pt>
                <c:pt idx="28">
                  <c:v>0.88461538461538469</c:v>
                </c:pt>
                <c:pt idx="29">
                  <c:v>1.1363636363636365</c:v>
                </c:pt>
                <c:pt idx="30">
                  <c:v>0.79310344827586199</c:v>
                </c:pt>
                <c:pt idx="31">
                  <c:v>1.0416666666666667</c:v>
                </c:pt>
                <c:pt idx="32">
                  <c:v>1.1904761904761905</c:v>
                </c:pt>
                <c:pt idx="33">
                  <c:v>1.2222222222222225</c:v>
                </c:pt>
                <c:pt idx="34">
                  <c:v>1.05</c:v>
                </c:pt>
                <c:pt idx="35">
                  <c:v>0.68181818181818188</c:v>
                </c:pt>
                <c:pt idx="36">
                  <c:v>0.88</c:v>
                </c:pt>
                <c:pt idx="37">
                  <c:v>0.95652173913043492</c:v>
                </c:pt>
                <c:pt idx="38">
                  <c:v>0.72000000000000008</c:v>
                </c:pt>
                <c:pt idx="39">
                  <c:v>0.72727272727272729</c:v>
                </c:pt>
                <c:pt idx="40">
                  <c:v>0.80952380952380953</c:v>
                </c:pt>
                <c:pt idx="41">
                  <c:v>0.84</c:v>
                </c:pt>
                <c:pt idx="42">
                  <c:v>1.0454545454545454</c:v>
                </c:pt>
                <c:pt idx="43">
                  <c:v>1.2272727272727275</c:v>
                </c:pt>
                <c:pt idx="44">
                  <c:v>1.2857142857142858</c:v>
                </c:pt>
                <c:pt idx="45">
                  <c:v>0.90909090909090917</c:v>
                </c:pt>
                <c:pt idx="46">
                  <c:v>0.875</c:v>
                </c:pt>
                <c:pt idx="47">
                  <c:v>1.1428571428571428</c:v>
                </c:pt>
                <c:pt idx="48">
                  <c:v>0.8571428571428571</c:v>
                </c:pt>
                <c:pt idx="49">
                  <c:v>1.0000000000000002</c:v>
                </c:pt>
                <c:pt idx="50">
                  <c:v>1.2727272727272727</c:v>
                </c:pt>
                <c:pt idx="51">
                  <c:v>0.84</c:v>
                </c:pt>
                <c:pt idx="52">
                  <c:v>0.70833333333333337</c:v>
                </c:pt>
                <c:pt idx="53">
                  <c:v>0.83333333333333337</c:v>
                </c:pt>
                <c:pt idx="54">
                  <c:v>0.68</c:v>
                </c:pt>
                <c:pt idx="55">
                  <c:v>0.91304347826086962</c:v>
                </c:pt>
                <c:pt idx="56">
                  <c:v>1.2666666666666666</c:v>
                </c:pt>
                <c:pt idx="57">
                  <c:v>1.1111111111111112</c:v>
                </c:pt>
                <c:pt idx="58">
                  <c:v>1.05</c:v>
                </c:pt>
                <c:pt idx="59">
                  <c:v>1.1499999999999999</c:v>
                </c:pt>
                <c:pt idx="60">
                  <c:v>0.96153846153846168</c:v>
                </c:pt>
                <c:pt idx="61">
                  <c:v>0.68</c:v>
                </c:pt>
                <c:pt idx="62">
                  <c:v>0.84615384615384626</c:v>
                </c:pt>
                <c:pt idx="63">
                  <c:v>0.52941176470588247</c:v>
                </c:pt>
                <c:pt idx="64">
                  <c:v>0.59375</c:v>
                </c:pt>
                <c:pt idx="65">
                  <c:v>0.5368421052631579</c:v>
                </c:pt>
                <c:pt idx="66">
                  <c:v>0.44339622641509435</c:v>
                </c:pt>
                <c:pt idx="67">
                  <c:v>0.52500000000000002</c:v>
                </c:pt>
                <c:pt idx="68">
                  <c:v>0.69841269841269848</c:v>
                </c:pt>
                <c:pt idx="69">
                  <c:v>0.73076923076923084</c:v>
                </c:pt>
                <c:pt idx="70">
                  <c:v>0.68627450980392168</c:v>
                </c:pt>
                <c:pt idx="71">
                  <c:v>0.77500000000000002</c:v>
                </c:pt>
                <c:pt idx="72">
                  <c:v>0.66666666666666674</c:v>
                </c:pt>
                <c:pt idx="73">
                  <c:v>0.9487179487179489</c:v>
                </c:pt>
                <c:pt idx="74">
                  <c:v>0.91891891891891908</c:v>
                </c:pt>
                <c:pt idx="75">
                  <c:v>0.67500000000000004</c:v>
                </c:pt>
                <c:pt idx="76">
                  <c:v>0.9375</c:v>
                </c:pt>
                <c:pt idx="77">
                  <c:v>0.8292682926829269</c:v>
                </c:pt>
                <c:pt idx="78">
                  <c:v>0.73170731707317072</c:v>
                </c:pt>
                <c:pt idx="79">
                  <c:v>0.78048780487804881</c:v>
                </c:pt>
                <c:pt idx="80">
                  <c:v>0.92592592592592604</c:v>
                </c:pt>
                <c:pt idx="81">
                  <c:v>0.65517241379310343</c:v>
                </c:pt>
                <c:pt idx="82">
                  <c:v>0.74074074074074081</c:v>
                </c:pt>
                <c:pt idx="83">
                  <c:v>1.0909090909090911</c:v>
                </c:pt>
                <c:pt idx="84">
                  <c:v>0.7599999999999999</c:v>
                </c:pt>
                <c:pt idx="85">
                  <c:v>0.82758620689655171</c:v>
                </c:pt>
                <c:pt idx="86">
                  <c:v>0.86956521739130443</c:v>
                </c:pt>
                <c:pt idx="87">
                  <c:v>0.73076923076923084</c:v>
                </c:pt>
                <c:pt idx="88">
                  <c:v>0.82608695652173914</c:v>
                </c:pt>
                <c:pt idx="89">
                  <c:v>0.75</c:v>
                </c:pt>
                <c:pt idx="90">
                  <c:v>0.55172413793103448</c:v>
                </c:pt>
                <c:pt idx="91">
                  <c:v>0.6923076923076924</c:v>
                </c:pt>
                <c:pt idx="92">
                  <c:v>0.56521739130434789</c:v>
                </c:pt>
                <c:pt idx="93">
                  <c:v>0.95</c:v>
                </c:pt>
                <c:pt idx="94">
                  <c:v>0.7599999999999999</c:v>
                </c:pt>
                <c:pt idx="95">
                  <c:v>1.1304347826086958</c:v>
                </c:pt>
                <c:pt idx="96">
                  <c:v>0.74193548387096775</c:v>
                </c:pt>
                <c:pt idx="97">
                  <c:v>0.75862068965517249</c:v>
                </c:pt>
                <c:pt idx="98">
                  <c:v>0.62068965517241381</c:v>
                </c:pt>
                <c:pt idx="99">
                  <c:v>0.9545454545454547</c:v>
                </c:pt>
                <c:pt idx="100">
                  <c:v>0.85185185185185186</c:v>
                </c:pt>
                <c:pt idx="101">
                  <c:v>0.75862068965517249</c:v>
                </c:pt>
                <c:pt idx="102">
                  <c:v>0.61290322580645162</c:v>
                </c:pt>
                <c:pt idx="103">
                  <c:v>0.70967741935483875</c:v>
                </c:pt>
                <c:pt idx="104">
                  <c:v>0.70370370370370372</c:v>
                </c:pt>
                <c:pt idx="105">
                  <c:v>0.70967741935483875</c:v>
                </c:pt>
                <c:pt idx="106">
                  <c:v>0.85185185185185186</c:v>
                </c:pt>
                <c:pt idx="107">
                  <c:v>1.1153846153846154</c:v>
                </c:pt>
                <c:pt idx="108">
                  <c:v>0.77777777777777779</c:v>
                </c:pt>
                <c:pt idx="109">
                  <c:v>0.75</c:v>
                </c:pt>
                <c:pt idx="110">
                  <c:v>0.75862068965517249</c:v>
                </c:pt>
                <c:pt idx="111">
                  <c:v>1.35</c:v>
                </c:pt>
                <c:pt idx="112">
                  <c:v>1.1199999999999999</c:v>
                </c:pt>
                <c:pt idx="113">
                  <c:v>0.72972972972972983</c:v>
                </c:pt>
                <c:pt idx="114">
                  <c:v>0.59523809523809523</c:v>
                </c:pt>
                <c:pt idx="115">
                  <c:v>0.75</c:v>
                </c:pt>
                <c:pt idx="116">
                  <c:v>0.8571428571428571</c:v>
                </c:pt>
                <c:pt idx="117">
                  <c:v>0.61290322580645162</c:v>
                </c:pt>
                <c:pt idx="118">
                  <c:v>0.75</c:v>
                </c:pt>
                <c:pt idx="119">
                  <c:v>0.80769230769230782</c:v>
                </c:pt>
                <c:pt idx="120">
                  <c:v>0.76923076923076927</c:v>
                </c:pt>
                <c:pt idx="121">
                  <c:v>0.55555555555555558</c:v>
                </c:pt>
                <c:pt idx="122">
                  <c:v>0.8484848484848484</c:v>
                </c:pt>
                <c:pt idx="123">
                  <c:v>0.87878787878787867</c:v>
                </c:pt>
                <c:pt idx="124">
                  <c:v>0.84375000000000011</c:v>
                </c:pt>
                <c:pt idx="125">
                  <c:v>0.67647058823529405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5-7D4E-99DD-0504B2237834}"/>
            </c:ext>
          </c:extLst>
        </c:ser>
        <c:ser>
          <c:idx val="1"/>
          <c:order val="1"/>
          <c:tx>
            <c:strRef>
              <c:f>graduate25!$I$1</c:f>
              <c:strCache>
                <c:ptCount val="1"/>
                <c:pt idx="0">
                  <c:v>healthcare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graduate25!$I$2:$I$127</c:f>
              <c:numCache>
                <c:formatCode>#0.0</c:formatCode>
                <c:ptCount val="126"/>
                <c:pt idx="0">
                  <c:v>1.1621621621621621</c:v>
                </c:pt>
                <c:pt idx="1">
                  <c:v>1.1428571428571428</c:v>
                </c:pt>
                <c:pt idx="2">
                  <c:v>1.5</c:v>
                </c:pt>
                <c:pt idx="3">
                  <c:v>0.99999999999999989</c:v>
                </c:pt>
                <c:pt idx="4">
                  <c:v>1.8214285714285712</c:v>
                </c:pt>
                <c:pt idx="5">
                  <c:v>2.592592592592593</c:v>
                </c:pt>
                <c:pt idx="6">
                  <c:v>2.3666666666666667</c:v>
                </c:pt>
                <c:pt idx="7">
                  <c:v>2.3461538461538463</c:v>
                </c:pt>
                <c:pt idx="8">
                  <c:v>1.7916666666666665</c:v>
                </c:pt>
                <c:pt idx="9">
                  <c:v>1.6666666666666665</c:v>
                </c:pt>
                <c:pt idx="10">
                  <c:v>1.4090909090909094</c:v>
                </c:pt>
                <c:pt idx="11">
                  <c:v>1.074074074074074</c:v>
                </c:pt>
                <c:pt idx="12">
                  <c:v>1.074074074074074</c:v>
                </c:pt>
                <c:pt idx="13">
                  <c:v>1.2142857142857144</c:v>
                </c:pt>
                <c:pt idx="14">
                  <c:v>1.4137931034482756</c:v>
                </c:pt>
                <c:pt idx="15">
                  <c:v>0.96153846153846168</c:v>
                </c:pt>
                <c:pt idx="16">
                  <c:v>1.0357142857142856</c:v>
                </c:pt>
                <c:pt idx="17">
                  <c:v>1.8000000000000003</c:v>
                </c:pt>
                <c:pt idx="18">
                  <c:v>2.375</c:v>
                </c:pt>
                <c:pt idx="19">
                  <c:v>2.1818181818181821</c:v>
                </c:pt>
                <c:pt idx="20">
                  <c:v>1.8333333333333335</c:v>
                </c:pt>
                <c:pt idx="21">
                  <c:v>1.68</c:v>
                </c:pt>
                <c:pt idx="22">
                  <c:v>1.3913043478260869</c:v>
                </c:pt>
                <c:pt idx="23">
                  <c:v>1.24</c:v>
                </c:pt>
                <c:pt idx="24">
                  <c:v>1.1428571428571428</c:v>
                </c:pt>
                <c:pt idx="25">
                  <c:v>1.09375</c:v>
                </c:pt>
                <c:pt idx="26">
                  <c:v>0.99999999999999989</c:v>
                </c:pt>
                <c:pt idx="27">
                  <c:v>1.0357142857142856</c:v>
                </c:pt>
                <c:pt idx="28">
                  <c:v>1.0000000000000002</c:v>
                </c:pt>
                <c:pt idx="29">
                  <c:v>1.9545454545454546</c:v>
                </c:pt>
                <c:pt idx="30">
                  <c:v>1.9655172413793103</c:v>
                </c:pt>
                <c:pt idx="31">
                  <c:v>2.4166666666666665</c:v>
                </c:pt>
                <c:pt idx="32">
                  <c:v>1.9047619047619047</c:v>
                </c:pt>
                <c:pt idx="33">
                  <c:v>1.2222222222222225</c:v>
                </c:pt>
                <c:pt idx="34">
                  <c:v>1.1000000000000001</c:v>
                </c:pt>
                <c:pt idx="35">
                  <c:v>1.3636363636363638</c:v>
                </c:pt>
                <c:pt idx="36">
                  <c:v>1.36</c:v>
                </c:pt>
                <c:pt idx="37">
                  <c:v>1.1304347826086958</c:v>
                </c:pt>
                <c:pt idx="38">
                  <c:v>0.96</c:v>
                </c:pt>
                <c:pt idx="39">
                  <c:v>1.1818181818181821</c:v>
                </c:pt>
                <c:pt idx="40">
                  <c:v>1.1904761904761905</c:v>
                </c:pt>
                <c:pt idx="41">
                  <c:v>2.3199999999999998</c:v>
                </c:pt>
                <c:pt idx="42">
                  <c:v>2.6818181818181821</c:v>
                </c:pt>
                <c:pt idx="43">
                  <c:v>2.6818181818181821</c:v>
                </c:pt>
                <c:pt idx="44">
                  <c:v>1.6190476190476191</c:v>
                </c:pt>
                <c:pt idx="45">
                  <c:v>1.3636363636363638</c:v>
                </c:pt>
                <c:pt idx="46">
                  <c:v>1</c:v>
                </c:pt>
                <c:pt idx="47">
                  <c:v>0.90476190476190466</c:v>
                </c:pt>
                <c:pt idx="48">
                  <c:v>1.2857142857142858</c:v>
                </c:pt>
                <c:pt idx="49">
                  <c:v>1.3076923076923079</c:v>
                </c:pt>
                <c:pt idx="50">
                  <c:v>1.2727272727272727</c:v>
                </c:pt>
                <c:pt idx="51">
                  <c:v>0.7599999999999999</c:v>
                </c:pt>
                <c:pt idx="52">
                  <c:v>1.25</c:v>
                </c:pt>
                <c:pt idx="53">
                  <c:v>2.0416666666666665</c:v>
                </c:pt>
                <c:pt idx="54">
                  <c:v>2.6</c:v>
                </c:pt>
                <c:pt idx="55">
                  <c:v>1.9565217391304348</c:v>
                </c:pt>
                <c:pt idx="56">
                  <c:v>1.7333333333333336</c:v>
                </c:pt>
                <c:pt idx="57">
                  <c:v>1.3888888888888891</c:v>
                </c:pt>
                <c:pt idx="58">
                  <c:v>1.5</c:v>
                </c:pt>
                <c:pt idx="59">
                  <c:v>1.7000000000000002</c:v>
                </c:pt>
                <c:pt idx="60">
                  <c:v>1.5</c:v>
                </c:pt>
                <c:pt idx="61">
                  <c:v>1.28</c:v>
                </c:pt>
                <c:pt idx="62">
                  <c:v>1.6923076923076925</c:v>
                </c:pt>
                <c:pt idx="63">
                  <c:v>1.2549019607843139</c:v>
                </c:pt>
                <c:pt idx="64">
                  <c:v>1.3020833333333333</c:v>
                </c:pt>
                <c:pt idx="65">
                  <c:v>1.4947368421052629</c:v>
                </c:pt>
                <c:pt idx="66">
                  <c:v>1.2830188679245285</c:v>
                </c:pt>
                <c:pt idx="67">
                  <c:v>1.25</c:v>
                </c:pt>
                <c:pt idx="68">
                  <c:v>1.2063492063492063</c:v>
                </c:pt>
                <c:pt idx="69">
                  <c:v>0.84615384615384626</c:v>
                </c:pt>
                <c:pt idx="70">
                  <c:v>0.98039215686274517</c:v>
                </c:pt>
                <c:pt idx="71">
                  <c:v>1.45</c:v>
                </c:pt>
                <c:pt idx="72">
                  <c:v>1.0196078431372551</c:v>
                </c:pt>
                <c:pt idx="73">
                  <c:v>1.1025641025641024</c:v>
                </c:pt>
                <c:pt idx="74">
                  <c:v>1.1081081081081081</c:v>
                </c:pt>
                <c:pt idx="75">
                  <c:v>0.87500000000000011</c:v>
                </c:pt>
                <c:pt idx="76">
                  <c:v>1.4375</c:v>
                </c:pt>
                <c:pt idx="77">
                  <c:v>1.5609756097560976</c:v>
                </c:pt>
                <c:pt idx="78">
                  <c:v>1.6341463414634148</c:v>
                </c:pt>
                <c:pt idx="79">
                  <c:v>1.4878048780487805</c:v>
                </c:pt>
                <c:pt idx="80">
                  <c:v>1.4444444444444444</c:v>
                </c:pt>
                <c:pt idx="81">
                  <c:v>1.0344827586206895</c:v>
                </c:pt>
                <c:pt idx="82">
                  <c:v>0.70370370370370372</c:v>
                </c:pt>
                <c:pt idx="83">
                  <c:v>0.81818181818181834</c:v>
                </c:pt>
                <c:pt idx="84">
                  <c:v>1.4000000000000001</c:v>
                </c:pt>
                <c:pt idx="85">
                  <c:v>1.1724137931034484</c:v>
                </c:pt>
                <c:pt idx="86">
                  <c:v>1.3913043478260869</c:v>
                </c:pt>
                <c:pt idx="87">
                  <c:v>1.0000000000000002</c:v>
                </c:pt>
                <c:pt idx="88">
                  <c:v>1.5652173913043481</c:v>
                </c:pt>
                <c:pt idx="89">
                  <c:v>2.4285714285714288</c:v>
                </c:pt>
                <c:pt idx="90">
                  <c:v>1.8620689655172415</c:v>
                </c:pt>
                <c:pt idx="91">
                  <c:v>2.1923076923076925</c:v>
                </c:pt>
                <c:pt idx="92">
                  <c:v>1.173913043478261</c:v>
                </c:pt>
                <c:pt idx="93">
                  <c:v>1.1000000000000001</c:v>
                </c:pt>
                <c:pt idx="94">
                  <c:v>0.72000000000000008</c:v>
                </c:pt>
                <c:pt idx="95">
                  <c:v>0.56521739130434789</c:v>
                </c:pt>
                <c:pt idx="96">
                  <c:v>1.032258064516129</c:v>
                </c:pt>
                <c:pt idx="97">
                  <c:v>0.68965517241379304</c:v>
                </c:pt>
                <c:pt idx="98">
                  <c:v>0.86206896551724144</c:v>
                </c:pt>
                <c:pt idx="99">
                  <c:v>0.81818181818181834</c:v>
                </c:pt>
                <c:pt idx="100">
                  <c:v>0.77777777777777779</c:v>
                </c:pt>
                <c:pt idx="101">
                  <c:v>1.482758620689655</c:v>
                </c:pt>
                <c:pt idx="102">
                  <c:v>1.5806451612903227</c:v>
                </c:pt>
                <c:pt idx="103">
                  <c:v>1.6129032258064517</c:v>
                </c:pt>
                <c:pt idx="104">
                  <c:v>1.074074074074074</c:v>
                </c:pt>
                <c:pt idx="105">
                  <c:v>0.87096774193548399</c:v>
                </c:pt>
                <c:pt idx="106">
                  <c:v>0.85185185185185186</c:v>
                </c:pt>
                <c:pt idx="107">
                  <c:v>0.80769230769230782</c:v>
                </c:pt>
                <c:pt idx="108">
                  <c:v>1.1111111111111112</c:v>
                </c:pt>
                <c:pt idx="109">
                  <c:v>0.71875</c:v>
                </c:pt>
                <c:pt idx="110">
                  <c:v>0.79310344827586199</c:v>
                </c:pt>
                <c:pt idx="111">
                  <c:v>1.1499999999999999</c:v>
                </c:pt>
                <c:pt idx="112">
                  <c:v>1.1199999999999999</c:v>
                </c:pt>
                <c:pt idx="113">
                  <c:v>1.4324324324324325</c:v>
                </c:pt>
                <c:pt idx="114">
                  <c:v>1.333333333333333</c:v>
                </c:pt>
                <c:pt idx="115">
                  <c:v>1.55</c:v>
                </c:pt>
                <c:pt idx="116">
                  <c:v>1.5</c:v>
                </c:pt>
                <c:pt idx="117">
                  <c:v>1.3548387096774195</c:v>
                </c:pt>
                <c:pt idx="118">
                  <c:v>1.1875</c:v>
                </c:pt>
                <c:pt idx="119">
                  <c:v>1.1153846153846154</c:v>
                </c:pt>
                <c:pt idx="120">
                  <c:v>1.3846153846153848</c:v>
                </c:pt>
                <c:pt idx="121">
                  <c:v>0.83333333333333337</c:v>
                </c:pt>
                <c:pt idx="122">
                  <c:v>1.1515151515151514</c:v>
                </c:pt>
                <c:pt idx="123">
                  <c:v>0.66666666666666674</c:v>
                </c:pt>
                <c:pt idx="124">
                  <c:v>0.96875000000000011</c:v>
                </c:pt>
                <c:pt idx="125">
                  <c:v>1.2941176470588236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5-7D4E-99DD-0504B2237834}"/>
            </c:ext>
          </c:extLst>
        </c:ser>
        <c:ser>
          <c:idx val="2"/>
          <c:order val="2"/>
          <c:tx>
            <c:strRef>
              <c:f>graduate25!$J$1</c:f>
              <c:strCache>
                <c:ptCount val="1"/>
                <c:pt idx="0">
                  <c:v>leisure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graduate25!$A$2:$A$127</c:f>
              <c:numCache>
                <c:formatCode>m/d/yy</c:formatCode>
                <c:ptCount val="12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</c:numCache>
            </c:numRef>
          </c:cat>
          <c:val>
            <c:numRef>
              <c:f>graduate25!$J$2:$J$127</c:f>
              <c:numCache>
                <c:formatCode>#0.0</c:formatCode>
                <c:ptCount val="126"/>
                <c:pt idx="0">
                  <c:v>2.5405405405405408</c:v>
                </c:pt>
                <c:pt idx="1">
                  <c:v>3.1428571428571432</c:v>
                </c:pt>
                <c:pt idx="2">
                  <c:v>4.3</c:v>
                </c:pt>
                <c:pt idx="3">
                  <c:v>2.7857142857142856</c:v>
                </c:pt>
                <c:pt idx="4">
                  <c:v>2.8214285714285716</c:v>
                </c:pt>
                <c:pt idx="5">
                  <c:v>2.7777777777777777</c:v>
                </c:pt>
                <c:pt idx="6">
                  <c:v>2.5666666666666669</c:v>
                </c:pt>
                <c:pt idx="7">
                  <c:v>2.7692307692307696</c:v>
                </c:pt>
                <c:pt idx="8">
                  <c:v>3.125</c:v>
                </c:pt>
                <c:pt idx="9">
                  <c:v>2.9629629629629632</c:v>
                </c:pt>
                <c:pt idx="10">
                  <c:v>3.3636363636363642</c:v>
                </c:pt>
                <c:pt idx="11">
                  <c:v>2.7407407407407414</c:v>
                </c:pt>
                <c:pt idx="12">
                  <c:v>2.8518518518518516</c:v>
                </c:pt>
                <c:pt idx="13">
                  <c:v>2.5357142857142856</c:v>
                </c:pt>
                <c:pt idx="14">
                  <c:v>2.4827586206896552</c:v>
                </c:pt>
                <c:pt idx="15">
                  <c:v>2.5</c:v>
                </c:pt>
                <c:pt idx="16">
                  <c:v>2.3571428571428572</c:v>
                </c:pt>
                <c:pt idx="17">
                  <c:v>2.2000000000000002</c:v>
                </c:pt>
                <c:pt idx="18">
                  <c:v>2.5</c:v>
                </c:pt>
                <c:pt idx="19">
                  <c:v>2</c:v>
                </c:pt>
                <c:pt idx="20">
                  <c:v>2.7083333333333335</c:v>
                </c:pt>
                <c:pt idx="21">
                  <c:v>2.68</c:v>
                </c:pt>
                <c:pt idx="22">
                  <c:v>3.0869565217391304</c:v>
                </c:pt>
                <c:pt idx="23">
                  <c:v>2.56</c:v>
                </c:pt>
                <c:pt idx="24">
                  <c:v>2.8214285714285716</c:v>
                </c:pt>
                <c:pt idx="25">
                  <c:v>2.1875</c:v>
                </c:pt>
                <c:pt idx="26">
                  <c:v>2.1724137931034484</c:v>
                </c:pt>
                <c:pt idx="27">
                  <c:v>2.1071428571428572</c:v>
                </c:pt>
                <c:pt idx="28">
                  <c:v>2.4230769230769234</c:v>
                </c:pt>
                <c:pt idx="29">
                  <c:v>2.7727272727272729</c:v>
                </c:pt>
                <c:pt idx="30">
                  <c:v>1.6896551724137931</c:v>
                </c:pt>
                <c:pt idx="31">
                  <c:v>2.166666666666667</c:v>
                </c:pt>
                <c:pt idx="32">
                  <c:v>2.3809523809523809</c:v>
                </c:pt>
                <c:pt idx="33">
                  <c:v>3.2222222222222223</c:v>
                </c:pt>
                <c:pt idx="34">
                  <c:v>3.3000000000000003</c:v>
                </c:pt>
                <c:pt idx="35">
                  <c:v>2.8181818181818188</c:v>
                </c:pt>
                <c:pt idx="36">
                  <c:v>2.72</c:v>
                </c:pt>
                <c:pt idx="37">
                  <c:v>2.956521739130435</c:v>
                </c:pt>
                <c:pt idx="38">
                  <c:v>2.3199999999999998</c:v>
                </c:pt>
                <c:pt idx="39">
                  <c:v>2.3636363636363642</c:v>
                </c:pt>
                <c:pt idx="40">
                  <c:v>2.3333333333333335</c:v>
                </c:pt>
                <c:pt idx="41">
                  <c:v>2.2799999999999998</c:v>
                </c:pt>
                <c:pt idx="42">
                  <c:v>2.3636363636363642</c:v>
                </c:pt>
                <c:pt idx="43">
                  <c:v>2.6363636363636362</c:v>
                </c:pt>
                <c:pt idx="44">
                  <c:v>2.5714285714285716</c:v>
                </c:pt>
                <c:pt idx="45">
                  <c:v>2.454545454545455</c:v>
                </c:pt>
                <c:pt idx="46">
                  <c:v>2.208333333333333</c:v>
                </c:pt>
                <c:pt idx="47">
                  <c:v>2.8571428571428568</c:v>
                </c:pt>
                <c:pt idx="48">
                  <c:v>2.2857142857142856</c:v>
                </c:pt>
                <c:pt idx="49">
                  <c:v>2.2307692307692308</c:v>
                </c:pt>
                <c:pt idx="50">
                  <c:v>2.6363636363636362</c:v>
                </c:pt>
                <c:pt idx="51">
                  <c:v>1.7999999999999998</c:v>
                </c:pt>
                <c:pt idx="52">
                  <c:v>2.0833333333333335</c:v>
                </c:pt>
                <c:pt idx="53">
                  <c:v>2.0416666666666665</c:v>
                </c:pt>
                <c:pt idx="54">
                  <c:v>2.1199999999999997</c:v>
                </c:pt>
                <c:pt idx="55">
                  <c:v>2.1739130434782612</c:v>
                </c:pt>
                <c:pt idx="56">
                  <c:v>3.2</c:v>
                </c:pt>
                <c:pt idx="57">
                  <c:v>2.9444444444444446</c:v>
                </c:pt>
                <c:pt idx="58">
                  <c:v>2.4500000000000002</c:v>
                </c:pt>
                <c:pt idx="59">
                  <c:v>2.5</c:v>
                </c:pt>
                <c:pt idx="60">
                  <c:v>2.2692307692307696</c:v>
                </c:pt>
                <c:pt idx="61">
                  <c:v>2.2799999999999998</c:v>
                </c:pt>
                <c:pt idx="62">
                  <c:v>3.1153846153846154</c:v>
                </c:pt>
                <c:pt idx="63">
                  <c:v>3.8529411764705883</c:v>
                </c:pt>
                <c:pt idx="64">
                  <c:v>3.739583333333333</c:v>
                </c:pt>
                <c:pt idx="65">
                  <c:v>3.0421052631578944</c:v>
                </c:pt>
                <c:pt idx="66">
                  <c:v>2.358490566037736</c:v>
                </c:pt>
                <c:pt idx="67">
                  <c:v>2.6625000000000001</c:v>
                </c:pt>
                <c:pt idx="68">
                  <c:v>3.0158730158730158</c:v>
                </c:pt>
                <c:pt idx="69">
                  <c:v>3.134615384615385</c:v>
                </c:pt>
                <c:pt idx="70">
                  <c:v>2.9411764705882355</c:v>
                </c:pt>
                <c:pt idx="71">
                  <c:v>4.1749999999999998</c:v>
                </c:pt>
                <c:pt idx="72">
                  <c:v>3.1176470588235294</c:v>
                </c:pt>
                <c:pt idx="73">
                  <c:v>3.4615384615384617</c:v>
                </c:pt>
                <c:pt idx="74">
                  <c:v>3.5135135135135136</c:v>
                </c:pt>
                <c:pt idx="75">
                  <c:v>2.7</c:v>
                </c:pt>
                <c:pt idx="76">
                  <c:v>3.1562499999999996</c:v>
                </c:pt>
                <c:pt idx="77">
                  <c:v>2.6585365853658534</c:v>
                </c:pt>
                <c:pt idx="78">
                  <c:v>2.1951219512195119</c:v>
                </c:pt>
                <c:pt idx="79">
                  <c:v>2.219512195121951</c:v>
                </c:pt>
                <c:pt idx="80">
                  <c:v>2.8518518518518516</c:v>
                </c:pt>
                <c:pt idx="81">
                  <c:v>2.5862068965517238</c:v>
                </c:pt>
                <c:pt idx="82">
                  <c:v>2.7777777777777777</c:v>
                </c:pt>
                <c:pt idx="83">
                  <c:v>3.0454545454545459</c:v>
                </c:pt>
                <c:pt idx="84">
                  <c:v>3.2799999999999994</c:v>
                </c:pt>
                <c:pt idx="85">
                  <c:v>2.2758620689655173</c:v>
                </c:pt>
                <c:pt idx="86">
                  <c:v>2.5652173913043481</c:v>
                </c:pt>
                <c:pt idx="87">
                  <c:v>1.8461538461538463</c:v>
                </c:pt>
                <c:pt idx="88">
                  <c:v>2.2173913043478262</c:v>
                </c:pt>
                <c:pt idx="89">
                  <c:v>1.8571428571428572</c:v>
                </c:pt>
                <c:pt idx="90">
                  <c:v>1.6551724137931034</c:v>
                </c:pt>
                <c:pt idx="91">
                  <c:v>2.3461538461538463</c:v>
                </c:pt>
                <c:pt idx="92">
                  <c:v>2.5652173913043481</c:v>
                </c:pt>
                <c:pt idx="93">
                  <c:v>2.75</c:v>
                </c:pt>
                <c:pt idx="94">
                  <c:v>2.3199999999999998</c:v>
                </c:pt>
                <c:pt idx="95">
                  <c:v>2.347826086956522</c:v>
                </c:pt>
                <c:pt idx="96">
                  <c:v>1.9354838709677418</c:v>
                </c:pt>
                <c:pt idx="97">
                  <c:v>1.7931034482758621</c:v>
                </c:pt>
                <c:pt idx="98">
                  <c:v>1.7241379310344829</c:v>
                </c:pt>
                <c:pt idx="99">
                  <c:v>2.2727272727272729</c:v>
                </c:pt>
                <c:pt idx="100">
                  <c:v>1.925925925925926</c:v>
                </c:pt>
                <c:pt idx="101">
                  <c:v>1.7586206896551722</c:v>
                </c:pt>
                <c:pt idx="102">
                  <c:v>1.8709677419354838</c:v>
                </c:pt>
                <c:pt idx="103">
                  <c:v>1.8709677419354838</c:v>
                </c:pt>
                <c:pt idx="104">
                  <c:v>2.0000000000000004</c:v>
                </c:pt>
                <c:pt idx="105">
                  <c:v>1.7741935483870968</c:v>
                </c:pt>
                <c:pt idx="106">
                  <c:v>2.0370370370370372</c:v>
                </c:pt>
                <c:pt idx="107">
                  <c:v>1.8461538461538463</c:v>
                </c:pt>
                <c:pt idx="108">
                  <c:v>2.2222222222222223</c:v>
                </c:pt>
                <c:pt idx="109">
                  <c:v>1.84375</c:v>
                </c:pt>
                <c:pt idx="110">
                  <c:v>1.896551724137931</c:v>
                </c:pt>
                <c:pt idx="111">
                  <c:v>2.85</c:v>
                </c:pt>
                <c:pt idx="112">
                  <c:v>2.36</c:v>
                </c:pt>
                <c:pt idx="113">
                  <c:v>1.4054054054054057</c:v>
                </c:pt>
                <c:pt idx="114">
                  <c:v>1.3095238095238095</c:v>
                </c:pt>
                <c:pt idx="115">
                  <c:v>1.375</c:v>
                </c:pt>
                <c:pt idx="116">
                  <c:v>1.9999999999999998</c:v>
                </c:pt>
                <c:pt idx="117">
                  <c:v>1.9354838709677418</c:v>
                </c:pt>
                <c:pt idx="118">
                  <c:v>1.9375000000000002</c:v>
                </c:pt>
                <c:pt idx="119">
                  <c:v>2.0769230769230771</c:v>
                </c:pt>
                <c:pt idx="120">
                  <c:v>2.8461538461538467</c:v>
                </c:pt>
                <c:pt idx="121">
                  <c:v>2.0555555555555558</c:v>
                </c:pt>
                <c:pt idx="122">
                  <c:v>1.8787878787878789</c:v>
                </c:pt>
                <c:pt idx="123">
                  <c:v>1.6363636363636365</c:v>
                </c:pt>
                <c:pt idx="124">
                  <c:v>2</c:v>
                </c:pt>
                <c:pt idx="125">
                  <c:v>1.8823529411764706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5-7D4E-99DD-0504B223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16688"/>
        <c:axId val="359909360"/>
      </c:lineChart>
      <c:dateAx>
        <c:axId val="3599166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09360"/>
        <c:crosses val="autoZero"/>
        <c:auto val="1"/>
        <c:lblOffset val="100"/>
        <c:baseTimeUnit val="months"/>
      </c:dateAx>
      <c:valAx>
        <c:axId val="3599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2</xdr:row>
      <xdr:rowOff>63500</xdr:rowOff>
    </xdr:from>
    <xdr:to>
      <xdr:col>17</xdr:col>
      <xdr:colOff>419100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DC98A-69A5-AC47-E01B-B7E9A1D04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18</xdr:row>
      <xdr:rowOff>25400</xdr:rowOff>
    </xdr:from>
    <xdr:to>
      <xdr:col>18</xdr:col>
      <xdr:colOff>279400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BE2F1-18C0-B764-C4FA-CFEF70076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101600</xdr:colOff>
      <xdr:row>39</xdr:row>
      <xdr:rowOff>76200</xdr:rowOff>
    </xdr:from>
    <xdr:to>
      <xdr:col>17</xdr:col>
      <xdr:colOff>546100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D2F062-CE80-BCCA-2124-EBF005DF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</xdr:colOff>
      <xdr:row>2</xdr:row>
      <xdr:rowOff>114300</xdr:rowOff>
    </xdr:from>
    <xdr:to>
      <xdr:col>22</xdr:col>
      <xdr:colOff>508000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F2956-D1D2-9982-FB04-D325CB9D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660400</xdr:colOff>
      <xdr:row>27</xdr:row>
      <xdr:rowOff>88900</xdr:rowOff>
    </xdr:from>
    <xdr:to>
      <xdr:col>22</xdr:col>
      <xdr:colOff>666750</xdr:colOff>
      <xdr:row>50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D359F-4F9E-FB8A-D503-E6B490E5C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mployment20yrs" connectionId="3" xr16:uid="{95871E1B-FAFF-7C41-804C-6AE77B4D95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mployment16_24" connectionId="2" xr16:uid="{B37E8622-7225-6440-BAF4-D29754038C0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mploy_graduate" connectionId="1" xr16:uid="{19BD18BE-E30F-5148-BA4C-08F1DC02EF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baseColWidth="10" defaultColWidth="8.83203125" defaultRowHeight="15" x14ac:dyDescent="0.2"/>
  <cols>
    <col min="1" max="1" width="85.6640625" style="1" customWidth="1"/>
    <col min="2" max="2" width="54.5" bestFit="1" customWidth="1"/>
    <col min="3" max="3" width="23.5" bestFit="1" customWidth="1"/>
  </cols>
  <sheetData>
    <row r="1" spans="1:3" ht="16" x14ac:dyDescent="0.2">
      <c r="A1" s="1" t="s">
        <v>0</v>
      </c>
    </row>
    <row r="2" spans="1:3" ht="16" x14ac:dyDescent="0.2">
      <c r="A2" s="1" t="s">
        <v>1</v>
      </c>
    </row>
    <row r="3" spans="1:3" ht="16" x14ac:dyDescent="0.2">
      <c r="A3" s="1" t="s">
        <v>2</v>
      </c>
    </row>
    <row r="4" spans="1:3" ht="16" x14ac:dyDescent="0.2">
      <c r="A4" s="1" t="s">
        <v>3</v>
      </c>
    </row>
    <row r="5" spans="1:3" ht="16" x14ac:dyDescent="0.2">
      <c r="A5" s="1" t="s">
        <v>4</v>
      </c>
    </row>
    <row r="6" spans="1:3" ht="16" x14ac:dyDescent="0.2">
      <c r="A6" s="1" t="s">
        <v>5</v>
      </c>
    </row>
    <row r="8" spans="1:3" ht="16" x14ac:dyDescent="0.2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FBFE-C98C-244B-BB80-B2D78840A406}">
  <dimension ref="A1:N127"/>
  <sheetViews>
    <sheetView workbookViewId="0">
      <selection sqref="A1:A1048576"/>
    </sheetView>
  </sheetViews>
  <sheetFormatPr baseColWidth="10" defaultRowHeight="15" x14ac:dyDescent="0.2"/>
  <sheetData>
    <row r="1" spans="1:5" x14ac:dyDescent="0.2">
      <c r="A1" t="s">
        <v>14</v>
      </c>
      <c r="B1" t="s">
        <v>15</v>
      </c>
      <c r="E1" t="s">
        <v>16</v>
      </c>
    </row>
    <row r="2" spans="1:5" x14ac:dyDescent="0.2">
      <c r="A2" s="5">
        <v>42005</v>
      </c>
      <c r="B2">
        <v>3.7</v>
      </c>
      <c r="C2" s="6">
        <v>6.8</v>
      </c>
      <c r="E2">
        <f>C2/B2</f>
        <v>1.8378378378378377</v>
      </c>
    </row>
    <row r="3" spans="1:5" x14ac:dyDescent="0.2">
      <c r="A3" s="5">
        <v>42036</v>
      </c>
      <c r="B3">
        <v>2.8</v>
      </c>
      <c r="C3" s="6">
        <v>5.8</v>
      </c>
      <c r="E3">
        <f t="shared" ref="E3:E66" si="0">C3/B3</f>
        <v>2.0714285714285716</v>
      </c>
    </row>
    <row r="4" spans="1:5" x14ac:dyDescent="0.2">
      <c r="A4" s="5">
        <v>42064</v>
      </c>
      <c r="B4">
        <v>2</v>
      </c>
      <c r="C4" s="6">
        <v>6.5</v>
      </c>
      <c r="E4">
        <f t="shared" si="0"/>
        <v>3.25</v>
      </c>
    </row>
    <row r="5" spans="1:5" x14ac:dyDescent="0.2">
      <c r="A5" s="5">
        <v>42095</v>
      </c>
      <c r="B5">
        <v>2.8</v>
      </c>
      <c r="C5" s="6">
        <v>5.3</v>
      </c>
      <c r="E5">
        <f t="shared" si="0"/>
        <v>1.892857142857143</v>
      </c>
    </row>
    <row r="6" spans="1:5" x14ac:dyDescent="0.2">
      <c r="A6" s="5">
        <v>42125</v>
      </c>
      <c r="B6">
        <v>2.8</v>
      </c>
      <c r="C6" s="6">
        <v>6.1</v>
      </c>
      <c r="E6">
        <f t="shared" si="0"/>
        <v>2.1785714285714284</v>
      </c>
    </row>
    <row r="7" spans="1:5" x14ac:dyDescent="0.2">
      <c r="A7" s="5">
        <v>42156</v>
      </c>
      <c r="B7">
        <v>2.7</v>
      </c>
      <c r="C7" s="6">
        <v>5.2</v>
      </c>
      <c r="E7">
        <f t="shared" si="0"/>
        <v>1.9259259259259258</v>
      </c>
    </row>
    <row r="8" spans="1:5" x14ac:dyDescent="0.2">
      <c r="A8" s="5">
        <v>42186</v>
      </c>
      <c r="B8">
        <v>3</v>
      </c>
      <c r="C8" s="6">
        <v>5.4</v>
      </c>
      <c r="E8">
        <f t="shared" si="0"/>
        <v>1.8</v>
      </c>
    </row>
    <row r="9" spans="1:5" x14ac:dyDescent="0.2">
      <c r="A9" s="5">
        <v>42217</v>
      </c>
      <c r="B9">
        <v>2.6</v>
      </c>
      <c r="C9" s="6">
        <v>5.4</v>
      </c>
      <c r="E9">
        <f t="shared" si="0"/>
        <v>2.0769230769230771</v>
      </c>
    </row>
    <row r="10" spans="1:5" x14ac:dyDescent="0.2">
      <c r="A10" s="5">
        <v>42248</v>
      </c>
      <c r="B10">
        <v>2.4</v>
      </c>
      <c r="C10" s="6">
        <v>5.3</v>
      </c>
      <c r="E10">
        <f t="shared" si="0"/>
        <v>2.2083333333333335</v>
      </c>
    </row>
    <row r="11" spans="1:5" x14ac:dyDescent="0.2">
      <c r="A11" s="5">
        <v>42278</v>
      </c>
      <c r="B11">
        <v>2.7</v>
      </c>
      <c r="C11" s="6">
        <v>5.4</v>
      </c>
      <c r="E11">
        <f t="shared" si="0"/>
        <v>2</v>
      </c>
    </row>
    <row r="12" spans="1:5" x14ac:dyDescent="0.2">
      <c r="A12" s="5">
        <v>42309</v>
      </c>
      <c r="B12">
        <v>2.2000000000000002</v>
      </c>
      <c r="C12" s="6">
        <v>5.2</v>
      </c>
      <c r="E12">
        <f t="shared" si="0"/>
        <v>2.3636363636363633</v>
      </c>
    </row>
    <row r="13" spans="1:5" x14ac:dyDescent="0.2">
      <c r="A13" s="5">
        <v>42339</v>
      </c>
      <c r="B13">
        <v>2.7</v>
      </c>
      <c r="C13" s="6">
        <v>5.2</v>
      </c>
      <c r="E13">
        <f t="shared" si="0"/>
        <v>1.9259259259259258</v>
      </c>
    </row>
    <row r="14" spans="1:5" x14ac:dyDescent="0.2">
      <c r="A14" s="5">
        <v>42370</v>
      </c>
      <c r="B14">
        <v>2.7</v>
      </c>
      <c r="C14" s="6">
        <v>5.6</v>
      </c>
      <c r="E14">
        <f t="shared" si="0"/>
        <v>2.074074074074074</v>
      </c>
    </row>
    <row r="15" spans="1:5" x14ac:dyDescent="0.2">
      <c r="A15" s="5">
        <v>42401</v>
      </c>
      <c r="B15">
        <v>2.8</v>
      </c>
      <c r="C15" s="6">
        <v>5.8</v>
      </c>
      <c r="E15">
        <f t="shared" si="0"/>
        <v>2.0714285714285716</v>
      </c>
    </row>
    <row r="16" spans="1:5" x14ac:dyDescent="0.2">
      <c r="A16" s="5">
        <v>42430</v>
      </c>
      <c r="B16">
        <v>2.9</v>
      </c>
      <c r="C16" s="6">
        <v>5.5</v>
      </c>
      <c r="E16">
        <f t="shared" si="0"/>
        <v>1.896551724137931</v>
      </c>
    </row>
    <row r="17" spans="1:5" x14ac:dyDescent="0.2">
      <c r="A17" s="5">
        <v>42461</v>
      </c>
      <c r="B17">
        <v>2.6</v>
      </c>
      <c r="C17" s="6">
        <v>5.2</v>
      </c>
      <c r="E17">
        <f t="shared" si="0"/>
        <v>2</v>
      </c>
    </row>
    <row r="18" spans="1:5" x14ac:dyDescent="0.2">
      <c r="A18" s="5">
        <v>42491</v>
      </c>
      <c r="B18">
        <v>2.8</v>
      </c>
      <c r="C18" s="6">
        <v>4.3</v>
      </c>
      <c r="E18">
        <f t="shared" si="0"/>
        <v>1.5357142857142858</v>
      </c>
    </row>
    <row r="19" spans="1:5" x14ac:dyDescent="0.2">
      <c r="A19" s="5">
        <v>42522</v>
      </c>
      <c r="B19">
        <v>3</v>
      </c>
      <c r="C19" s="6">
        <v>4.7</v>
      </c>
      <c r="E19">
        <f t="shared" si="0"/>
        <v>1.5666666666666667</v>
      </c>
    </row>
    <row r="20" spans="1:5" x14ac:dyDescent="0.2">
      <c r="A20" s="5">
        <v>42552</v>
      </c>
      <c r="B20">
        <v>2.4</v>
      </c>
      <c r="C20" s="6">
        <v>4.7</v>
      </c>
      <c r="E20">
        <f t="shared" si="0"/>
        <v>1.9583333333333335</v>
      </c>
    </row>
    <row r="21" spans="1:5" x14ac:dyDescent="0.2">
      <c r="A21" s="5">
        <v>42583</v>
      </c>
      <c r="B21">
        <v>3.3</v>
      </c>
      <c r="C21" s="6">
        <v>4.4000000000000004</v>
      </c>
      <c r="E21">
        <f t="shared" si="0"/>
        <v>1.3333333333333335</v>
      </c>
    </row>
    <row r="22" spans="1:5" x14ac:dyDescent="0.2">
      <c r="A22" s="5">
        <v>42614</v>
      </c>
      <c r="B22">
        <v>2.4</v>
      </c>
      <c r="C22" s="6">
        <v>5.3</v>
      </c>
      <c r="E22">
        <f t="shared" si="0"/>
        <v>2.2083333333333335</v>
      </c>
    </row>
    <row r="23" spans="1:5" x14ac:dyDescent="0.2">
      <c r="A23" s="5">
        <v>42644</v>
      </c>
      <c r="B23">
        <v>2.5</v>
      </c>
      <c r="C23" s="6">
        <v>5.5</v>
      </c>
      <c r="E23">
        <f t="shared" si="0"/>
        <v>2.2000000000000002</v>
      </c>
    </row>
    <row r="24" spans="1:5" x14ac:dyDescent="0.2">
      <c r="A24" s="5">
        <v>42675</v>
      </c>
      <c r="B24">
        <v>2.2999999999999998</v>
      </c>
      <c r="C24" s="6">
        <v>4.5</v>
      </c>
      <c r="E24">
        <f t="shared" si="0"/>
        <v>1.956521739130435</v>
      </c>
    </row>
    <row r="25" spans="1:5" x14ac:dyDescent="0.2">
      <c r="A25" s="5">
        <v>42705</v>
      </c>
      <c r="B25">
        <v>2.5</v>
      </c>
      <c r="C25" s="6">
        <v>5.3</v>
      </c>
      <c r="E25">
        <f t="shared" si="0"/>
        <v>2.12</v>
      </c>
    </row>
    <row r="26" spans="1:5" x14ac:dyDescent="0.2">
      <c r="A26" s="5">
        <v>42736</v>
      </c>
      <c r="B26">
        <v>2.8</v>
      </c>
      <c r="C26" s="6">
        <v>5.7</v>
      </c>
      <c r="E26">
        <f t="shared" si="0"/>
        <v>2.035714285714286</v>
      </c>
    </row>
    <row r="27" spans="1:5" x14ac:dyDescent="0.2">
      <c r="A27" s="5">
        <v>42767</v>
      </c>
      <c r="B27">
        <v>3.2</v>
      </c>
      <c r="C27" s="6">
        <v>5.5</v>
      </c>
      <c r="E27">
        <f t="shared" si="0"/>
        <v>1.71875</v>
      </c>
    </row>
    <row r="28" spans="1:5" x14ac:dyDescent="0.2">
      <c r="A28" s="5">
        <v>42795</v>
      </c>
      <c r="B28">
        <v>2.9</v>
      </c>
      <c r="C28" s="6">
        <v>5.5</v>
      </c>
      <c r="E28">
        <f t="shared" si="0"/>
        <v>1.896551724137931</v>
      </c>
    </row>
    <row r="29" spans="1:5" x14ac:dyDescent="0.2">
      <c r="A29" s="5">
        <v>42826</v>
      </c>
      <c r="B29">
        <v>2.8</v>
      </c>
      <c r="C29" s="6">
        <v>4.9000000000000004</v>
      </c>
      <c r="E29">
        <f t="shared" si="0"/>
        <v>1.7500000000000002</v>
      </c>
    </row>
    <row r="30" spans="1:5" x14ac:dyDescent="0.2">
      <c r="A30" s="5">
        <v>42856</v>
      </c>
      <c r="B30">
        <v>2.6</v>
      </c>
      <c r="C30" s="6">
        <v>4.0999999999999996</v>
      </c>
      <c r="E30">
        <f t="shared" si="0"/>
        <v>1.5769230769230766</v>
      </c>
    </row>
    <row r="31" spans="1:5" x14ac:dyDescent="0.2">
      <c r="A31" s="5">
        <v>42887</v>
      </c>
      <c r="B31">
        <v>2.2000000000000002</v>
      </c>
      <c r="C31" s="6">
        <v>4.0999999999999996</v>
      </c>
      <c r="E31">
        <f t="shared" si="0"/>
        <v>1.8636363636363633</v>
      </c>
    </row>
    <row r="32" spans="1:5" x14ac:dyDescent="0.2">
      <c r="A32" s="5">
        <v>42917</v>
      </c>
      <c r="B32">
        <v>2.9</v>
      </c>
      <c r="C32" s="6">
        <v>4</v>
      </c>
      <c r="E32">
        <f t="shared" si="0"/>
        <v>1.3793103448275863</v>
      </c>
    </row>
    <row r="33" spans="1:5" x14ac:dyDescent="0.2">
      <c r="A33" s="5">
        <v>42948</v>
      </c>
      <c r="B33">
        <v>2.4</v>
      </c>
      <c r="C33" s="6">
        <v>4.5</v>
      </c>
      <c r="E33">
        <f t="shared" si="0"/>
        <v>1.875</v>
      </c>
    </row>
    <row r="34" spans="1:5" x14ac:dyDescent="0.2">
      <c r="A34" s="5">
        <v>42979</v>
      </c>
      <c r="B34">
        <v>2.1</v>
      </c>
      <c r="C34" s="6">
        <v>4.0999999999999996</v>
      </c>
      <c r="E34">
        <f t="shared" si="0"/>
        <v>1.9523809523809521</v>
      </c>
    </row>
    <row r="35" spans="1:5" x14ac:dyDescent="0.2">
      <c r="A35" s="5">
        <v>43009</v>
      </c>
      <c r="B35">
        <v>1.8</v>
      </c>
      <c r="C35" s="6">
        <v>4.0999999999999996</v>
      </c>
      <c r="E35">
        <f t="shared" si="0"/>
        <v>2.2777777777777777</v>
      </c>
    </row>
    <row r="36" spans="1:5" x14ac:dyDescent="0.2">
      <c r="A36" s="5">
        <v>43040</v>
      </c>
      <c r="B36">
        <v>2</v>
      </c>
      <c r="C36" s="6">
        <v>4</v>
      </c>
      <c r="E36">
        <f t="shared" si="0"/>
        <v>2</v>
      </c>
    </row>
    <row r="37" spans="1:5" x14ac:dyDescent="0.2">
      <c r="A37" s="5">
        <v>43070</v>
      </c>
      <c r="B37">
        <v>2.2000000000000002</v>
      </c>
      <c r="C37" s="6">
        <v>4.2</v>
      </c>
      <c r="E37">
        <f t="shared" si="0"/>
        <v>1.9090909090909089</v>
      </c>
    </row>
    <row r="38" spans="1:5" x14ac:dyDescent="0.2">
      <c r="A38" s="5">
        <v>43101</v>
      </c>
      <c r="B38">
        <v>2.5</v>
      </c>
      <c r="C38" s="6">
        <v>5</v>
      </c>
      <c r="E38">
        <f t="shared" si="0"/>
        <v>2</v>
      </c>
    </row>
    <row r="39" spans="1:5" x14ac:dyDescent="0.2">
      <c r="A39" s="5">
        <v>43132</v>
      </c>
      <c r="B39">
        <v>2.2999999999999998</v>
      </c>
      <c r="C39" s="6">
        <v>4.8</v>
      </c>
      <c r="E39">
        <f t="shared" si="0"/>
        <v>2.0869565217391304</v>
      </c>
    </row>
    <row r="40" spans="1:5" x14ac:dyDescent="0.2">
      <c r="A40" s="5">
        <v>43160</v>
      </c>
      <c r="B40">
        <v>2.5</v>
      </c>
      <c r="C40" s="6">
        <v>4.2</v>
      </c>
      <c r="E40">
        <f t="shared" si="0"/>
        <v>1.6800000000000002</v>
      </c>
    </row>
    <row r="41" spans="1:5" x14ac:dyDescent="0.2">
      <c r="A41" s="5">
        <v>43191</v>
      </c>
      <c r="B41">
        <v>2.2000000000000002</v>
      </c>
      <c r="C41" s="6">
        <v>3.5</v>
      </c>
      <c r="E41">
        <f t="shared" si="0"/>
        <v>1.5909090909090908</v>
      </c>
    </row>
    <row r="42" spans="1:5" x14ac:dyDescent="0.2">
      <c r="A42" s="5">
        <v>43221</v>
      </c>
      <c r="B42">
        <v>2.1</v>
      </c>
      <c r="C42" s="6">
        <v>4</v>
      </c>
      <c r="E42">
        <f t="shared" si="0"/>
        <v>1.9047619047619047</v>
      </c>
    </row>
    <row r="43" spans="1:5" x14ac:dyDescent="0.2">
      <c r="A43" s="5">
        <v>43252</v>
      </c>
      <c r="B43">
        <v>2.5</v>
      </c>
      <c r="C43" s="6">
        <v>3.3</v>
      </c>
      <c r="E43">
        <f t="shared" si="0"/>
        <v>1.3199999999999998</v>
      </c>
    </row>
    <row r="44" spans="1:5" x14ac:dyDescent="0.2">
      <c r="A44" s="5">
        <v>43282</v>
      </c>
      <c r="B44">
        <v>2.2000000000000002</v>
      </c>
      <c r="C44" s="6">
        <v>3.6</v>
      </c>
      <c r="E44">
        <f t="shared" si="0"/>
        <v>1.6363636363636362</v>
      </c>
    </row>
    <row r="45" spans="1:5" x14ac:dyDescent="0.2">
      <c r="A45" s="5">
        <v>43313</v>
      </c>
      <c r="B45">
        <v>2.2000000000000002</v>
      </c>
      <c r="C45" s="6">
        <v>3.5</v>
      </c>
      <c r="E45">
        <f t="shared" si="0"/>
        <v>1.5909090909090908</v>
      </c>
    </row>
    <row r="46" spans="1:5" x14ac:dyDescent="0.2">
      <c r="A46" s="5">
        <v>43344</v>
      </c>
      <c r="B46">
        <v>2.1</v>
      </c>
      <c r="C46" s="6">
        <v>3.2</v>
      </c>
      <c r="E46">
        <f t="shared" si="0"/>
        <v>1.5238095238095237</v>
      </c>
    </row>
    <row r="47" spans="1:5" x14ac:dyDescent="0.2">
      <c r="A47" s="5">
        <v>43374</v>
      </c>
      <c r="B47">
        <v>2.2000000000000002</v>
      </c>
      <c r="C47" s="6">
        <v>4</v>
      </c>
      <c r="E47">
        <f t="shared" si="0"/>
        <v>1.8181818181818181</v>
      </c>
    </row>
    <row r="48" spans="1:5" x14ac:dyDescent="0.2">
      <c r="A48" s="5">
        <v>43405</v>
      </c>
      <c r="B48">
        <v>2.4</v>
      </c>
      <c r="C48" s="6">
        <v>3.6</v>
      </c>
      <c r="E48">
        <f t="shared" si="0"/>
        <v>1.5</v>
      </c>
    </row>
    <row r="49" spans="1:14" x14ac:dyDescent="0.2">
      <c r="A49" s="5">
        <v>43435</v>
      </c>
      <c r="B49">
        <v>2.1</v>
      </c>
      <c r="C49" s="6">
        <v>4.3</v>
      </c>
      <c r="E49">
        <f t="shared" si="0"/>
        <v>2.0476190476190474</v>
      </c>
    </row>
    <row r="50" spans="1:14" x14ac:dyDescent="0.2">
      <c r="A50" s="5">
        <v>43466</v>
      </c>
      <c r="B50">
        <v>2.8</v>
      </c>
      <c r="C50" s="6">
        <v>4.9000000000000004</v>
      </c>
      <c r="E50">
        <f t="shared" si="0"/>
        <v>1.7500000000000002</v>
      </c>
    </row>
    <row r="51" spans="1:14" x14ac:dyDescent="0.2">
      <c r="A51" s="5">
        <v>43497</v>
      </c>
      <c r="B51">
        <v>2.6</v>
      </c>
      <c r="C51" s="6">
        <v>4.3</v>
      </c>
      <c r="E51">
        <f t="shared" si="0"/>
        <v>1.6538461538461537</v>
      </c>
    </row>
    <row r="52" spans="1:14" x14ac:dyDescent="0.2">
      <c r="A52" s="5">
        <v>43525</v>
      </c>
      <c r="B52">
        <v>2.2000000000000002</v>
      </c>
      <c r="C52" s="6">
        <v>3.9</v>
      </c>
      <c r="E52">
        <f t="shared" si="0"/>
        <v>1.7727272727272725</v>
      </c>
    </row>
    <row r="53" spans="1:14" x14ac:dyDescent="0.2">
      <c r="A53" s="5">
        <v>43556</v>
      </c>
      <c r="B53">
        <v>2.5</v>
      </c>
      <c r="C53" s="6">
        <v>3.5</v>
      </c>
      <c r="E53">
        <f t="shared" si="0"/>
        <v>1.4</v>
      </c>
    </row>
    <row r="54" spans="1:14" x14ac:dyDescent="0.2">
      <c r="A54" s="5">
        <v>43586</v>
      </c>
      <c r="B54">
        <v>2.4</v>
      </c>
      <c r="C54" s="6">
        <v>3.4</v>
      </c>
      <c r="E54">
        <f t="shared" si="0"/>
        <v>1.4166666666666667</v>
      </c>
    </row>
    <row r="55" spans="1:14" x14ac:dyDescent="0.2">
      <c r="A55" s="5">
        <v>43617</v>
      </c>
      <c r="B55">
        <v>2.4</v>
      </c>
      <c r="C55" s="6">
        <v>3.6</v>
      </c>
      <c r="E55">
        <f t="shared" si="0"/>
        <v>1.5</v>
      </c>
    </row>
    <row r="56" spans="1:14" x14ac:dyDescent="0.2">
      <c r="A56" s="5">
        <v>43647</v>
      </c>
      <c r="B56">
        <v>2.5</v>
      </c>
      <c r="C56" s="6">
        <v>3.4</v>
      </c>
      <c r="E56">
        <f t="shared" si="0"/>
        <v>1.3599999999999999</v>
      </c>
    </row>
    <row r="57" spans="1:14" x14ac:dyDescent="0.2">
      <c r="A57" s="5">
        <v>43678</v>
      </c>
      <c r="B57">
        <v>2.2999999999999998</v>
      </c>
      <c r="C57" s="6">
        <v>3.2</v>
      </c>
      <c r="E57">
        <f t="shared" si="0"/>
        <v>1.3913043478260871</v>
      </c>
    </row>
    <row r="58" spans="1:14" x14ac:dyDescent="0.2">
      <c r="A58" s="5">
        <v>43709</v>
      </c>
      <c r="B58">
        <v>1.5</v>
      </c>
      <c r="C58" s="6">
        <v>3.2</v>
      </c>
      <c r="E58">
        <f t="shared" si="0"/>
        <v>2.1333333333333333</v>
      </c>
    </row>
    <row r="59" spans="1:14" x14ac:dyDescent="0.2">
      <c r="A59" s="5">
        <v>43739</v>
      </c>
      <c r="B59">
        <v>1.8</v>
      </c>
      <c r="C59" s="6">
        <v>3.5</v>
      </c>
      <c r="E59">
        <f t="shared" si="0"/>
        <v>1.9444444444444444</v>
      </c>
    </row>
    <row r="60" spans="1:14" x14ac:dyDescent="0.2">
      <c r="A60" s="5">
        <v>43770</v>
      </c>
      <c r="B60">
        <v>2</v>
      </c>
      <c r="C60" s="6">
        <v>3.6</v>
      </c>
      <c r="E60">
        <f t="shared" si="0"/>
        <v>1.8</v>
      </c>
    </row>
    <row r="61" spans="1:14" x14ac:dyDescent="0.2">
      <c r="A61" s="5">
        <v>43800</v>
      </c>
      <c r="B61">
        <v>2</v>
      </c>
      <c r="C61" s="6">
        <v>3.1</v>
      </c>
      <c r="E61">
        <f t="shared" si="0"/>
        <v>1.55</v>
      </c>
    </row>
    <row r="62" spans="1:14" x14ac:dyDescent="0.2">
      <c r="A62" s="5">
        <v>43831</v>
      </c>
      <c r="B62">
        <v>2.6</v>
      </c>
      <c r="C62" s="6">
        <v>4.0999999999999996</v>
      </c>
      <c r="D62" s="6"/>
      <c r="E62">
        <f t="shared" si="0"/>
        <v>1.5769230769230766</v>
      </c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">
      <c r="A63" s="5">
        <v>43862</v>
      </c>
      <c r="B63">
        <v>2.5</v>
      </c>
      <c r="C63" s="6">
        <v>4.4000000000000004</v>
      </c>
      <c r="D63" s="6"/>
      <c r="E63">
        <f t="shared" si="0"/>
        <v>1.7600000000000002</v>
      </c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">
      <c r="A64" s="5">
        <v>43891</v>
      </c>
      <c r="B64">
        <v>2.6</v>
      </c>
      <c r="C64" s="6">
        <v>4.7</v>
      </c>
      <c r="D64" s="6"/>
      <c r="E64">
        <f t="shared" si="0"/>
        <v>1.8076923076923077</v>
      </c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A65" s="5">
        <v>43922</v>
      </c>
      <c r="B65">
        <v>10.199999999999999</v>
      </c>
      <c r="C65" s="6">
        <v>9.8000000000000007</v>
      </c>
      <c r="D65" s="6"/>
      <c r="E65">
        <f t="shared" si="0"/>
        <v>0.96078431372549034</v>
      </c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A66" s="5">
        <v>43952</v>
      </c>
      <c r="B66">
        <v>9.6</v>
      </c>
      <c r="C66" s="6">
        <v>9</v>
      </c>
      <c r="D66" s="6"/>
      <c r="E66">
        <f t="shared" si="0"/>
        <v>0.9375</v>
      </c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">
      <c r="A67" s="5">
        <v>43983</v>
      </c>
      <c r="B67">
        <v>9.5</v>
      </c>
      <c r="C67" s="6">
        <v>8.6</v>
      </c>
      <c r="D67" s="6"/>
      <c r="E67">
        <f t="shared" ref="E67:E127" si="1">C67/B67</f>
        <v>0.90526315789473677</v>
      </c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A68" s="5">
        <v>44013</v>
      </c>
      <c r="B68">
        <v>10.6</v>
      </c>
      <c r="C68" s="6">
        <v>7.6</v>
      </c>
      <c r="D68" s="6"/>
      <c r="E68">
        <f t="shared" si="1"/>
        <v>0.71698113207547165</v>
      </c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A69" s="5">
        <v>44044</v>
      </c>
      <c r="B69">
        <v>8</v>
      </c>
      <c r="C69" s="6">
        <v>7.2</v>
      </c>
      <c r="D69" s="6"/>
      <c r="E69">
        <f t="shared" si="1"/>
        <v>0.9</v>
      </c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">
      <c r="A70" s="5">
        <v>44075</v>
      </c>
      <c r="B70">
        <v>6.3</v>
      </c>
      <c r="C70" s="6">
        <v>6.7</v>
      </c>
      <c r="D70" s="6"/>
      <c r="E70">
        <f t="shared" si="1"/>
        <v>1.0634920634920635</v>
      </c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s="5">
        <v>44105</v>
      </c>
      <c r="B71">
        <v>5.2</v>
      </c>
      <c r="C71" s="6">
        <v>6.1</v>
      </c>
      <c r="D71" s="6"/>
      <c r="E71">
        <f t="shared" si="1"/>
        <v>1.1730769230769229</v>
      </c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5">
        <v>44136</v>
      </c>
      <c r="B72">
        <v>5.0999999999999996</v>
      </c>
      <c r="C72" s="6">
        <v>5.9</v>
      </c>
      <c r="D72" s="6"/>
      <c r="E72">
        <f t="shared" si="1"/>
        <v>1.1568627450980393</v>
      </c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A73" s="5">
        <v>44166</v>
      </c>
      <c r="B73">
        <v>4</v>
      </c>
      <c r="C73" s="6">
        <v>6.1</v>
      </c>
      <c r="D73" s="6"/>
      <c r="E73">
        <f t="shared" si="1"/>
        <v>1.5249999999999999</v>
      </c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A74" s="5">
        <v>44197</v>
      </c>
      <c r="B74">
        <v>5.0999999999999996</v>
      </c>
      <c r="C74" s="6">
        <v>6.8</v>
      </c>
      <c r="E74">
        <f t="shared" si="1"/>
        <v>1.3333333333333335</v>
      </c>
    </row>
    <row r="75" spans="1:14" x14ac:dyDescent="0.2">
      <c r="A75" s="5">
        <v>44228</v>
      </c>
      <c r="B75">
        <v>3.9</v>
      </c>
      <c r="C75" s="6">
        <v>6.8</v>
      </c>
      <c r="E75">
        <f t="shared" si="1"/>
        <v>1.7435897435897436</v>
      </c>
    </row>
    <row r="76" spans="1:14" x14ac:dyDescent="0.2">
      <c r="A76" s="5">
        <v>44256</v>
      </c>
      <c r="B76">
        <v>3.7</v>
      </c>
      <c r="C76" s="6">
        <v>6.7</v>
      </c>
      <c r="E76">
        <f t="shared" si="1"/>
        <v>1.8108108108108107</v>
      </c>
    </row>
    <row r="77" spans="1:14" x14ac:dyDescent="0.2">
      <c r="A77" s="5">
        <v>44287</v>
      </c>
      <c r="B77">
        <v>4</v>
      </c>
      <c r="C77" s="6">
        <v>5.9</v>
      </c>
      <c r="E77">
        <f t="shared" si="1"/>
        <v>1.4750000000000001</v>
      </c>
    </row>
    <row r="78" spans="1:14" x14ac:dyDescent="0.2">
      <c r="A78" s="5">
        <v>44317</v>
      </c>
      <c r="B78">
        <v>3.2</v>
      </c>
      <c r="C78" s="6">
        <v>5.4</v>
      </c>
      <c r="E78">
        <f t="shared" si="1"/>
        <v>1.6875</v>
      </c>
    </row>
    <row r="79" spans="1:14" x14ac:dyDescent="0.2">
      <c r="A79" s="5">
        <v>44348</v>
      </c>
      <c r="B79">
        <v>4.0999999999999996</v>
      </c>
      <c r="C79" s="6">
        <v>5.2</v>
      </c>
      <c r="E79">
        <f t="shared" si="1"/>
        <v>1.2682926829268295</v>
      </c>
    </row>
    <row r="80" spans="1:14" x14ac:dyDescent="0.2">
      <c r="A80" s="5">
        <v>44378</v>
      </c>
      <c r="B80">
        <v>4.0999999999999996</v>
      </c>
      <c r="C80" s="6">
        <v>5.0999999999999996</v>
      </c>
      <c r="E80">
        <f t="shared" si="1"/>
        <v>1.2439024390243902</v>
      </c>
    </row>
    <row r="81" spans="1:5" x14ac:dyDescent="0.2">
      <c r="A81" s="5">
        <v>44409</v>
      </c>
      <c r="B81">
        <v>4.0999999999999996</v>
      </c>
      <c r="C81" s="6">
        <v>4.5999999999999996</v>
      </c>
      <c r="E81">
        <f t="shared" si="1"/>
        <v>1.1219512195121952</v>
      </c>
    </row>
    <row r="82" spans="1:5" x14ac:dyDescent="0.2">
      <c r="A82" s="5">
        <v>44440</v>
      </c>
      <c r="B82">
        <v>2.7</v>
      </c>
      <c r="C82" s="6">
        <v>4.4000000000000004</v>
      </c>
      <c r="E82">
        <f t="shared" si="1"/>
        <v>1.6296296296296298</v>
      </c>
    </row>
    <row r="83" spans="1:5" x14ac:dyDescent="0.2">
      <c r="A83" s="5">
        <v>44470</v>
      </c>
      <c r="B83">
        <v>2.9</v>
      </c>
      <c r="C83" s="6">
        <v>4.4000000000000004</v>
      </c>
      <c r="E83">
        <f t="shared" si="1"/>
        <v>1.517241379310345</v>
      </c>
    </row>
    <row r="84" spans="1:5" x14ac:dyDescent="0.2">
      <c r="A84" s="5">
        <v>44501</v>
      </c>
      <c r="B84">
        <v>2.7</v>
      </c>
      <c r="C84" s="6">
        <v>3.8</v>
      </c>
      <c r="E84">
        <f t="shared" si="1"/>
        <v>1.4074074074074072</v>
      </c>
    </row>
    <row r="85" spans="1:5" x14ac:dyDescent="0.2">
      <c r="A85" s="5">
        <v>44531</v>
      </c>
      <c r="B85">
        <v>2.2000000000000002</v>
      </c>
      <c r="C85" s="6">
        <v>3.8</v>
      </c>
      <c r="E85">
        <f t="shared" si="1"/>
        <v>1.7272727272727271</v>
      </c>
    </row>
    <row r="86" spans="1:5" x14ac:dyDescent="0.2">
      <c r="A86" s="5">
        <v>44562</v>
      </c>
      <c r="B86">
        <v>2.5</v>
      </c>
      <c r="C86" s="6">
        <v>4.5</v>
      </c>
      <c r="E86">
        <f t="shared" si="1"/>
        <v>1.8</v>
      </c>
    </row>
    <row r="87" spans="1:5" x14ac:dyDescent="0.2">
      <c r="A87" s="5">
        <v>44593</v>
      </c>
      <c r="B87">
        <v>2.9</v>
      </c>
      <c r="C87" s="6">
        <v>3.9</v>
      </c>
      <c r="E87">
        <f t="shared" si="1"/>
        <v>1.3448275862068966</v>
      </c>
    </row>
    <row r="88" spans="1:5" x14ac:dyDescent="0.2">
      <c r="A88" s="5">
        <v>44621</v>
      </c>
      <c r="B88">
        <v>2.2999999999999998</v>
      </c>
      <c r="C88" s="6">
        <v>4</v>
      </c>
      <c r="E88">
        <f t="shared" si="1"/>
        <v>1.7391304347826089</v>
      </c>
    </row>
    <row r="89" spans="1:5" x14ac:dyDescent="0.2">
      <c r="A89" s="5">
        <v>44652</v>
      </c>
      <c r="B89">
        <v>2.6</v>
      </c>
      <c r="C89" s="6">
        <v>3</v>
      </c>
      <c r="E89">
        <f t="shared" si="1"/>
        <v>1.1538461538461537</v>
      </c>
    </row>
    <row r="90" spans="1:5" x14ac:dyDescent="0.2">
      <c r="A90" s="5">
        <v>44682</v>
      </c>
      <c r="B90">
        <v>2.2999999999999998</v>
      </c>
      <c r="C90" s="6">
        <v>3.1</v>
      </c>
      <c r="E90">
        <f t="shared" si="1"/>
        <v>1.347826086956522</v>
      </c>
    </row>
    <row r="91" spans="1:5" x14ac:dyDescent="0.2">
      <c r="A91" s="5">
        <v>44713</v>
      </c>
      <c r="B91">
        <v>2.8</v>
      </c>
      <c r="C91" s="6">
        <v>3.4</v>
      </c>
      <c r="E91">
        <f t="shared" si="1"/>
        <v>1.2142857142857144</v>
      </c>
    </row>
    <row r="92" spans="1:5" x14ac:dyDescent="0.2">
      <c r="A92" s="5">
        <v>44743</v>
      </c>
      <c r="B92">
        <v>2.9</v>
      </c>
      <c r="C92" s="6">
        <v>3.3</v>
      </c>
      <c r="E92">
        <f t="shared" si="1"/>
        <v>1.1379310344827587</v>
      </c>
    </row>
    <row r="93" spans="1:5" x14ac:dyDescent="0.2">
      <c r="A93" s="5">
        <v>44774</v>
      </c>
      <c r="B93">
        <v>2.6</v>
      </c>
      <c r="C93" s="6">
        <v>3.5</v>
      </c>
      <c r="E93">
        <f t="shared" si="1"/>
        <v>1.346153846153846</v>
      </c>
    </row>
    <row r="94" spans="1:5" x14ac:dyDescent="0.2">
      <c r="A94" s="5">
        <v>44805</v>
      </c>
      <c r="B94">
        <v>2.2999999999999998</v>
      </c>
      <c r="C94" s="6">
        <v>2.9</v>
      </c>
      <c r="E94">
        <f t="shared" si="1"/>
        <v>1.2608695652173914</v>
      </c>
    </row>
    <row r="95" spans="1:5" x14ac:dyDescent="0.2">
      <c r="A95" s="5">
        <v>44835</v>
      </c>
      <c r="B95">
        <v>2</v>
      </c>
      <c r="C95" s="6">
        <v>3.5</v>
      </c>
      <c r="E95">
        <f t="shared" si="1"/>
        <v>1.75</v>
      </c>
    </row>
    <row r="96" spans="1:5" x14ac:dyDescent="0.2">
      <c r="A96" s="5">
        <v>44866</v>
      </c>
      <c r="B96">
        <v>2.5</v>
      </c>
      <c r="C96" s="6">
        <v>3.7</v>
      </c>
      <c r="E96">
        <f t="shared" si="1"/>
        <v>1.48</v>
      </c>
    </row>
    <row r="97" spans="1:5" x14ac:dyDescent="0.2">
      <c r="A97" s="5">
        <v>44896</v>
      </c>
      <c r="B97">
        <v>2.2999999999999998</v>
      </c>
      <c r="C97" s="6">
        <v>3.5</v>
      </c>
      <c r="E97">
        <f t="shared" si="1"/>
        <v>1.5217391304347827</v>
      </c>
    </row>
    <row r="98" spans="1:5" x14ac:dyDescent="0.2">
      <c r="A98" s="5">
        <v>44927</v>
      </c>
      <c r="B98">
        <v>3.1</v>
      </c>
      <c r="C98" s="6">
        <v>3.5</v>
      </c>
      <c r="E98">
        <f t="shared" si="1"/>
        <v>1.129032258064516</v>
      </c>
    </row>
    <row r="99" spans="1:5" x14ac:dyDescent="0.2">
      <c r="A99" s="5">
        <v>44958</v>
      </c>
      <c r="B99">
        <v>2.9</v>
      </c>
      <c r="C99" s="6">
        <v>4.2</v>
      </c>
      <c r="E99">
        <f t="shared" si="1"/>
        <v>1.4482758620689655</v>
      </c>
    </row>
    <row r="100" spans="1:5" x14ac:dyDescent="0.2">
      <c r="A100" s="5">
        <v>44986</v>
      </c>
      <c r="B100">
        <v>2.9</v>
      </c>
      <c r="C100" s="6">
        <v>3.9</v>
      </c>
      <c r="E100">
        <f t="shared" si="1"/>
        <v>1.3448275862068966</v>
      </c>
    </row>
    <row r="101" spans="1:5" x14ac:dyDescent="0.2">
      <c r="A101" s="5">
        <v>45017</v>
      </c>
      <c r="B101">
        <v>2.2000000000000002</v>
      </c>
      <c r="C101" s="6">
        <v>3.7</v>
      </c>
      <c r="E101">
        <f t="shared" si="1"/>
        <v>1.6818181818181817</v>
      </c>
    </row>
    <row r="102" spans="1:5" x14ac:dyDescent="0.2">
      <c r="A102" s="5">
        <v>45047</v>
      </c>
      <c r="B102">
        <v>2.7</v>
      </c>
      <c r="C102" s="6">
        <v>3.9</v>
      </c>
      <c r="E102">
        <f t="shared" si="1"/>
        <v>1.4444444444444444</v>
      </c>
    </row>
    <row r="103" spans="1:5" x14ac:dyDescent="0.2">
      <c r="A103" s="5">
        <v>45078</v>
      </c>
      <c r="B103">
        <v>2.9</v>
      </c>
      <c r="C103" s="6">
        <v>3.3</v>
      </c>
      <c r="E103">
        <f t="shared" si="1"/>
        <v>1.1379310344827587</v>
      </c>
    </row>
    <row r="104" spans="1:5" x14ac:dyDescent="0.2">
      <c r="A104" s="5">
        <v>45108</v>
      </c>
      <c r="B104">
        <v>3.1</v>
      </c>
      <c r="C104" s="6">
        <v>3.5</v>
      </c>
      <c r="E104">
        <f t="shared" si="1"/>
        <v>1.129032258064516</v>
      </c>
    </row>
    <row r="105" spans="1:5" x14ac:dyDescent="0.2">
      <c r="A105" s="5">
        <v>45139</v>
      </c>
      <c r="B105">
        <v>3.1</v>
      </c>
      <c r="C105" s="6">
        <v>3.7</v>
      </c>
      <c r="E105">
        <f t="shared" si="1"/>
        <v>1.1935483870967742</v>
      </c>
    </row>
    <row r="106" spans="1:5" x14ac:dyDescent="0.2">
      <c r="A106" s="5">
        <v>45170</v>
      </c>
      <c r="B106">
        <v>2.7</v>
      </c>
      <c r="C106" s="6">
        <v>3.6</v>
      </c>
      <c r="E106">
        <f t="shared" si="1"/>
        <v>1.3333333333333333</v>
      </c>
    </row>
    <row r="107" spans="1:5" x14ac:dyDescent="0.2">
      <c r="A107" s="5">
        <v>45200</v>
      </c>
      <c r="B107">
        <v>3.1</v>
      </c>
      <c r="C107" s="6">
        <v>3.2</v>
      </c>
      <c r="E107">
        <f t="shared" si="1"/>
        <v>1.032258064516129</v>
      </c>
    </row>
    <row r="108" spans="1:5" x14ac:dyDescent="0.2">
      <c r="A108" s="5">
        <v>45231</v>
      </c>
      <c r="B108">
        <v>2.7</v>
      </c>
      <c r="C108" s="6">
        <v>3.9</v>
      </c>
      <c r="E108">
        <f t="shared" si="1"/>
        <v>1.4444444444444444</v>
      </c>
    </row>
    <row r="109" spans="1:5" x14ac:dyDescent="0.2">
      <c r="A109" s="5">
        <v>45261</v>
      </c>
      <c r="B109">
        <v>2.6</v>
      </c>
      <c r="C109" s="6">
        <v>3.9</v>
      </c>
      <c r="E109">
        <f t="shared" si="1"/>
        <v>1.5</v>
      </c>
    </row>
    <row r="110" spans="1:5" x14ac:dyDescent="0.2">
      <c r="A110" s="5">
        <v>45292</v>
      </c>
      <c r="B110">
        <v>2.7</v>
      </c>
      <c r="C110" s="6">
        <v>4.3</v>
      </c>
      <c r="E110">
        <f t="shared" si="1"/>
        <v>1.5925925925925923</v>
      </c>
    </row>
    <row r="111" spans="1:5" x14ac:dyDescent="0.2">
      <c r="A111" s="5">
        <v>45323</v>
      </c>
      <c r="B111">
        <v>3.2</v>
      </c>
      <c r="C111" s="6">
        <v>5.0999999999999996</v>
      </c>
      <c r="E111">
        <f t="shared" si="1"/>
        <v>1.5937499999999998</v>
      </c>
    </row>
    <row r="112" spans="1:5" x14ac:dyDescent="0.2">
      <c r="A112" s="5">
        <v>45352</v>
      </c>
      <c r="B112">
        <v>2.9</v>
      </c>
      <c r="C112" s="6">
        <v>4.4000000000000004</v>
      </c>
      <c r="E112">
        <f t="shared" si="1"/>
        <v>1.517241379310345</v>
      </c>
    </row>
    <row r="113" spans="1:5" x14ac:dyDescent="0.2">
      <c r="A113" s="5">
        <v>45383</v>
      </c>
      <c r="B113">
        <v>2</v>
      </c>
      <c r="C113" s="6">
        <v>4</v>
      </c>
      <c r="E113">
        <f t="shared" si="1"/>
        <v>2</v>
      </c>
    </row>
    <row r="114" spans="1:5" x14ac:dyDescent="0.2">
      <c r="A114" s="5">
        <v>45413</v>
      </c>
      <c r="B114">
        <v>2.5</v>
      </c>
      <c r="C114" s="6">
        <v>3.7</v>
      </c>
      <c r="E114">
        <f t="shared" si="1"/>
        <v>1.48</v>
      </c>
    </row>
    <row r="115" spans="1:5" x14ac:dyDescent="0.2">
      <c r="A115" s="5">
        <v>45444</v>
      </c>
      <c r="B115">
        <v>3.7</v>
      </c>
      <c r="C115" s="6">
        <v>3.7</v>
      </c>
      <c r="E115">
        <f t="shared" si="1"/>
        <v>1</v>
      </c>
    </row>
    <row r="116" spans="1:5" x14ac:dyDescent="0.2">
      <c r="A116" s="5">
        <v>45474</v>
      </c>
      <c r="B116">
        <v>4.2</v>
      </c>
      <c r="C116" s="6">
        <v>4.2</v>
      </c>
      <c r="E116">
        <f t="shared" si="1"/>
        <v>1</v>
      </c>
    </row>
    <row r="117" spans="1:5" x14ac:dyDescent="0.2">
      <c r="A117" s="5">
        <v>45505</v>
      </c>
      <c r="B117">
        <v>4</v>
      </c>
      <c r="C117" s="6">
        <v>4.2</v>
      </c>
      <c r="E117">
        <f t="shared" si="1"/>
        <v>1.05</v>
      </c>
    </row>
    <row r="118" spans="1:5" x14ac:dyDescent="0.2">
      <c r="A118" s="5">
        <v>45536</v>
      </c>
      <c r="B118">
        <v>2.8</v>
      </c>
      <c r="C118" s="6">
        <v>3.7</v>
      </c>
      <c r="E118">
        <f t="shared" si="1"/>
        <v>1.3214285714285716</v>
      </c>
    </row>
    <row r="119" spans="1:5" x14ac:dyDescent="0.2">
      <c r="A119" s="5">
        <v>45566</v>
      </c>
      <c r="B119">
        <v>3.1</v>
      </c>
      <c r="C119" s="6">
        <v>4.2</v>
      </c>
      <c r="E119">
        <f t="shared" si="1"/>
        <v>1.3548387096774195</v>
      </c>
    </row>
    <row r="120" spans="1:5" x14ac:dyDescent="0.2">
      <c r="A120" s="5">
        <v>45597</v>
      </c>
      <c r="B120">
        <v>3.2</v>
      </c>
      <c r="C120" s="6">
        <v>4</v>
      </c>
      <c r="E120">
        <f t="shared" si="1"/>
        <v>1.25</v>
      </c>
    </row>
    <row r="121" spans="1:5" x14ac:dyDescent="0.2">
      <c r="A121" s="5">
        <v>45627</v>
      </c>
      <c r="B121">
        <v>2.6</v>
      </c>
      <c r="C121" s="6">
        <v>3.7</v>
      </c>
      <c r="E121">
        <f t="shared" si="1"/>
        <v>1.4230769230769231</v>
      </c>
    </row>
    <row r="122" spans="1:5" x14ac:dyDescent="0.2">
      <c r="A122" s="5">
        <v>45658</v>
      </c>
      <c r="B122">
        <v>2.6</v>
      </c>
      <c r="C122" s="6">
        <v>4.9000000000000004</v>
      </c>
      <c r="E122">
        <f t="shared" si="1"/>
        <v>1.8846153846153846</v>
      </c>
    </row>
    <row r="123" spans="1:5" x14ac:dyDescent="0.2">
      <c r="A123" s="5">
        <v>45689</v>
      </c>
      <c r="B123">
        <v>3.6</v>
      </c>
      <c r="C123" s="6">
        <v>5.3</v>
      </c>
      <c r="E123">
        <f t="shared" si="1"/>
        <v>1.4722222222222221</v>
      </c>
    </row>
    <row r="124" spans="1:5" x14ac:dyDescent="0.2">
      <c r="A124" s="5">
        <v>45717</v>
      </c>
      <c r="B124">
        <v>3.3</v>
      </c>
      <c r="C124" s="6">
        <v>4.3</v>
      </c>
      <c r="E124">
        <f t="shared" si="1"/>
        <v>1.303030303030303</v>
      </c>
    </row>
    <row r="125" spans="1:5" x14ac:dyDescent="0.2">
      <c r="A125" s="5">
        <v>45748</v>
      </c>
      <c r="B125">
        <v>3.3</v>
      </c>
      <c r="C125" s="6">
        <v>3.6</v>
      </c>
      <c r="E125">
        <f t="shared" si="1"/>
        <v>1.0909090909090911</v>
      </c>
    </row>
    <row r="126" spans="1:5" x14ac:dyDescent="0.2">
      <c r="A126" s="5">
        <v>45778</v>
      </c>
      <c r="B126">
        <v>3.2</v>
      </c>
      <c r="C126" s="6">
        <v>3.4</v>
      </c>
      <c r="E126">
        <f t="shared" si="1"/>
        <v>1.0625</v>
      </c>
    </row>
    <row r="127" spans="1:5" x14ac:dyDescent="0.2">
      <c r="A127" s="5">
        <v>45809</v>
      </c>
      <c r="B127">
        <v>3.4</v>
      </c>
      <c r="C127" s="6">
        <v>3.6</v>
      </c>
      <c r="E127">
        <f t="shared" si="1"/>
        <v>1.0588235294117647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277C-16B1-7242-8E1F-66D20F0AA633}">
  <dimension ref="A1:I127"/>
  <sheetViews>
    <sheetView topLeftCell="A21" workbookViewId="0">
      <selection activeCell="I129" sqref="I129"/>
    </sheetView>
  </sheetViews>
  <sheetFormatPr baseColWidth="10" defaultRowHeight="15" x14ac:dyDescent="0.2"/>
  <cols>
    <col min="2" max="3" width="10.83203125" style="7"/>
    <col min="9" max="9" width="20.1640625" bestFit="1" customWidth="1"/>
  </cols>
  <sheetData>
    <row r="1" spans="1:9" x14ac:dyDescent="0.2">
      <c r="A1" t="s">
        <v>14</v>
      </c>
      <c r="B1" s="7" t="s">
        <v>17</v>
      </c>
      <c r="C1" s="7" t="s">
        <v>18</v>
      </c>
      <c r="E1" t="s">
        <v>19</v>
      </c>
      <c r="F1" t="s">
        <v>20</v>
      </c>
      <c r="I1" t="s">
        <v>16</v>
      </c>
    </row>
    <row r="2" spans="1:9" x14ac:dyDescent="0.2">
      <c r="A2" s="5">
        <v>42005</v>
      </c>
      <c r="B2" s="7">
        <f>unemployment!B2 * 0.01</f>
        <v>3.7000000000000005E-2</v>
      </c>
      <c r="C2" s="7">
        <f>unemployment!C2 * 0.01</f>
        <v>6.8000000000000005E-2</v>
      </c>
      <c r="E2" s="8">
        <f>AVERAGE(C2:C127)</f>
        <v>4.5849206349206334E-2</v>
      </c>
      <c r="F2" s="8">
        <f>C2 - $E$2</f>
        <v>2.2150793650793671E-2</v>
      </c>
      <c r="I2" s="9">
        <f t="shared" ref="I2:I33" si="0">C2/B2</f>
        <v>1.8378378378378377</v>
      </c>
    </row>
    <row r="3" spans="1:9" x14ac:dyDescent="0.2">
      <c r="A3" s="5">
        <v>42036</v>
      </c>
      <c r="B3" s="7">
        <f>unemployment!B3 * 0.01</f>
        <v>2.7999999999999997E-2</v>
      </c>
      <c r="C3" s="7">
        <f>unemployment!C3 * 0.01</f>
        <v>5.7999999999999996E-2</v>
      </c>
      <c r="F3" s="8">
        <f t="shared" ref="F3:F66" si="1">C3 - $E$2</f>
        <v>1.2150793650793662E-2</v>
      </c>
      <c r="I3" s="9">
        <f t="shared" si="0"/>
        <v>2.0714285714285716</v>
      </c>
    </row>
    <row r="4" spans="1:9" x14ac:dyDescent="0.2">
      <c r="A4" s="5">
        <v>42064</v>
      </c>
      <c r="B4" s="7">
        <f>unemployment!B4 * 0.01</f>
        <v>0.02</v>
      </c>
      <c r="C4" s="7">
        <f>unemployment!C4 * 0.01</f>
        <v>6.5000000000000002E-2</v>
      </c>
      <c r="E4" t="s">
        <v>21</v>
      </c>
      <c r="F4" s="8">
        <f t="shared" si="1"/>
        <v>1.9150793650793668E-2</v>
      </c>
      <c r="I4" s="9">
        <f t="shared" si="0"/>
        <v>3.25</v>
      </c>
    </row>
    <row r="5" spans="1:9" x14ac:dyDescent="0.2">
      <c r="A5" s="5">
        <v>42095</v>
      </c>
      <c r="B5" s="7">
        <f>unemployment!B5 * 0.01</f>
        <v>2.7999999999999997E-2</v>
      </c>
      <c r="C5" s="7">
        <f>unemployment!C5 * 0.01</f>
        <v>5.2999999999999999E-2</v>
      </c>
      <c r="E5">
        <f>VAR(C2:C127)</f>
        <v>1.5452907936508044E-4</v>
      </c>
      <c r="F5" s="8">
        <f t="shared" si="1"/>
        <v>7.1507936507936645E-3</v>
      </c>
      <c r="I5" s="9">
        <f t="shared" si="0"/>
        <v>1.892857142857143</v>
      </c>
    </row>
    <row r="6" spans="1:9" x14ac:dyDescent="0.2">
      <c r="A6" s="5">
        <v>42125</v>
      </c>
      <c r="B6" s="7">
        <f>unemployment!B6 * 0.01</f>
        <v>2.7999999999999997E-2</v>
      </c>
      <c r="C6" s="7">
        <f>unemployment!C6 * 0.01</f>
        <v>6.0999999999999999E-2</v>
      </c>
      <c r="F6" s="8">
        <f t="shared" si="1"/>
        <v>1.5150793650793665E-2</v>
      </c>
      <c r="I6" s="9">
        <f t="shared" si="0"/>
        <v>2.1785714285714288</v>
      </c>
    </row>
    <row r="7" spans="1:9" x14ac:dyDescent="0.2">
      <c r="A7" s="5">
        <v>42156</v>
      </c>
      <c r="B7" s="7">
        <f>unemployment!B7 * 0.01</f>
        <v>2.7000000000000003E-2</v>
      </c>
      <c r="C7" s="7">
        <f>unemployment!C7 * 0.01</f>
        <v>5.2000000000000005E-2</v>
      </c>
      <c r="E7" t="s">
        <v>22</v>
      </c>
      <c r="F7" s="8">
        <f t="shared" si="1"/>
        <v>6.1507936507936706E-3</v>
      </c>
      <c r="I7" s="9">
        <f t="shared" si="0"/>
        <v>1.9259259259259258</v>
      </c>
    </row>
    <row r="8" spans="1:9" x14ac:dyDescent="0.2">
      <c r="A8" s="5">
        <v>42186</v>
      </c>
      <c r="B8" s="7">
        <f>unemployment!B8 * 0.01</f>
        <v>0.03</v>
      </c>
      <c r="C8" s="7">
        <f>unemployment!C8 * 0.01</f>
        <v>5.4000000000000006E-2</v>
      </c>
      <c r="E8">
        <f>SQRT(E5)</f>
        <v>1.2430972583232594E-2</v>
      </c>
      <c r="F8" s="8">
        <f t="shared" si="1"/>
        <v>8.1507936507936724E-3</v>
      </c>
      <c r="I8" s="9">
        <f t="shared" si="0"/>
        <v>1.8000000000000003</v>
      </c>
    </row>
    <row r="9" spans="1:9" x14ac:dyDescent="0.2">
      <c r="A9" s="5">
        <v>42217</v>
      </c>
      <c r="B9" s="7">
        <f>unemployment!B9 * 0.01</f>
        <v>2.6000000000000002E-2</v>
      </c>
      <c r="C9" s="7">
        <f>unemployment!C9 * 0.01</f>
        <v>5.4000000000000006E-2</v>
      </c>
      <c r="F9" s="8">
        <f t="shared" si="1"/>
        <v>8.1507936507936724E-3</v>
      </c>
      <c r="I9" s="9">
        <f t="shared" si="0"/>
        <v>2.0769230769230771</v>
      </c>
    </row>
    <row r="10" spans="1:9" x14ac:dyDescent="0.2">
      <c r="A10" s="5">
        <v>42248</v>
      </c>
      <c r="B10" s="7">
        <f>unemployment!B10 * 0.01</f>
        <v>2.4E-2</v>
      </c>
      <c r="C10" s="7">
        <f>unemployment!C10 * 0.01</f>
        <v>5.2999999999999999E-2</v>
      </c>
      <c r="F10" s="8">
        <f t="shared" si="1"/>
        <v>7.1507936507936645E-3</v>
      </c>
      <c r="I10" s="9">
        <f t="shared" si="0"/>
        <v>2.208333333333333</v>
      </c>
    </row>
    <row r="11" spans="1:9" x14ac:dyDescent="0.2">
      <c r="A11" s="5">
        <v>42278</v>
      </c>
      <c r="B11" s="7">
        <f>unemployment!B11 * 0.01</f>
        <v>2.7000000000000003E-2</v>
      </c>
      <c r="C11" s="7">
        <f>unemployment!C11 * 0.01</f>
        <v>5.4000000000000006E-2</v>
      </c>
      <c r="F11" s="8">
        <f t="shared" si="1"/>
        <v>8.1507936507936724E-3</v>
      </c>
      <c r="I11" s="9">
        <f t="shared" si="0"/>
        <v>2</v>
      </c>
    </row>
    <row r="12" spans="1:9" x14ac:dyDescent="0.2">
      <c r="A12" s="5">
        <v>42309</v>
      </c>
      <c r="B12" s="7">
        <f>unemployment!B12 * 0.01</f>
        <v>2.2000000000000002E-2</v>
      </c>
      <c r="C12" s="7">
        <f>unemployment!C12 * 0.01</f>
        <v>5.2000000000000005E-2</v>
      </c>
      <c r="F12" s="8">
        <f t="shared" si="1"/>
        <v>6.1507936507936706E-3</v>
      </c>
      <c r="I12" s="9">
        <f t="shared" si="0"/>
        <v>2.3636363636363638</v>
      </c>
    </row>
    <row r="13" spans="1:9" x14ac:dyDescent="0.2">
      <c r="A13" s="5">
        <v>42339</v>
      </c>
      <c r="B13" s="7">
        <f>unemployment!B13 * 0.01</f>
        <v>2.7000000000000003E-2</v>
      </c>
      <c r="C13" s="7">
        <f>unemployment!C13 * 0.01</f>
        <v>5.2000000000000005E-2</v>
      </c>
      <c r="F13" s="8">
        <f t="shared" si="1"/>
        <v>6.1507936507936706E-3</v>
      </c>
      <c r="I13" s="9">
        <f t="shared" si="0"/>
        <v>1.9259259259259258</v>
      </c>
    </row>
    <row r="14" spans="1:9" x14ac:dyDescent="0.2">
      <c r="A14" s="5">
        <v>42370</v>
      </c>
      <c r="B14" s="7">
        <f>unemployment!B14 * 0.01</f>
        <v>2.7000000000000003E-2</v>
      </c>
      <c r="C14" s="7">
        <f>unemployment!C14 * 0.01</f>
        <v>5.5999999999999994E-2</v>
      </c>
      <c r="F14" s="8">
        <f t="shared" si="1"/>
        <v>1.015079365079366E-2</v>
      </c>
      <c r="I14" s="9">
        <f t="shared" si="0"/>
        <v>2.0740740740740735</v>
      </c>
    </row>
    <row r="15" spans="1:9" x14ac:dyDescent="0.2">
      <c r="A15" s="5">
        <v>42401</v>
      </c>
      <c r="B15" s="7">
        <f>unemployment!B15 * 0.01</f>
        <v>2.7999999999999997E-2</v>
      </c>
      <c r="C15" s="7">
        <f>unemployment!C15 * 0.01</f>
        <v>5.7999999999999996E-2</v>
      </c>
      <c r="F15" s="8">
        <f t="shared" si="1"/>
        <v>1.2150793650793662E-2</v>
      </c>
      <c r="I15" s="9">
        <f t="shared" si="0"/>
        <v>2.0714285714285716</v>
      </c>
    </row>
    <row r="16" spans="1:9" x14ac:dyDescent="0.2">
      <c r="A16" s="5">
        <v>42430</v>
      </c>
      <c r="B16" s="7">
        <f>unemployment!B16 * 0.01</f>
        <v>2.8999999999999998E-2</v>
      </c>
      <c r="C16" s="7">
        <f>unemployment!C16 * 0.01</f>
        <v>5.5E-2</v>
      </c>
      <c r="F16" s="8">
        <f t="shared" si="1"/>
        <v>9.1507936507936663E-3</v>
      </c>
      <c r="I16" s="9">
        <f t="shared" si="0"/>
        <v>1.8965517241379313</v>
      </c>
    </row>
    <row r="17" spans="1:9" x14ac:dyDescent="0.2">
      <c r="A17" s="5">
        <v>42461</v>
      </c>
      <c r="B17" s="7">
        <f>unemployment!B17 * 0.01</f>
        <v>2.6000000000000002E-2</v>
      </c>
      <c r="C17" s="7">
        <f>unemployment!C17 * 0.01</f>
        <v>5.2000000000000005E-2</v>
      </c>
      <c r="F17" s="8">
        <f t="shared" si="1"/>
        <v>6.1507936507936706E-3</v>
      </c>
      <c r="I17" s="9">
        <f t="shared" si="0"/>
        <v>2</v>
      </c>
    </row>
    <row r="18" spans="1:9" x14ac:dyDescent="0.2">
      <c r="A18" s="5">
        <v>42491</v>
      </c>
      <c r="B18" s="7">
        <f>unemployment!B18 * 0.01</f>
        <v>2.7999999999999997E-2</v>
      </c>
      <c r="C18" s="7">
        <f>unemployment!C18 * 0.01</f>
        <v>4.2999999999999997E-2</v>
      </c>
      <c r="F18" s="8">
        <f t="shared" si="1"/>
        <v>-2.8492063492063374E-3</v>
      </c>
      <c r="I18" s="9">
        <f t="shared" si="0"/>
        <v>1.5357142857142858</v>
      </c>
    </row>
    <row r="19" spans="1:9" x14ac:dyDescent="0.2">
      <c r="A19" s="5">
        <v>42522</v>
      </c>
      <c r="B19" s="7">
        <f>unemployment!B19 * 0.01</f>
        <v>0.03</v>
      </c>
      <c r="C19" s="7">
        <f>unemployment!C19 * 0.01</f>
        <v>4.7E-2</v>
      </c>
      <c r="F19" s="8">
        <f t="shared" si="1"/>
        <v>1.1507936507936661E-3</v>
      </c>
      <c r="I19" s="9">
        <f t="shared" si="0"/>
        <v>1.5666666666666667</v>
      </c>
    </row>
    <row r="20" spans="1:9" x14ac:dyDescent="0.2">
      <c r="A20" s="5">
        <v>42552</v>
      </c>
      <c r="B20" s="7">
        <f>unemployment!B20 * 0.01</f>
        <v>2.4E-2</v>
      </c>
      <c r="C20" s="7">
        <f>unemployment!C20 * 0.01</f>
        <v>4.7E-2</v>
      </c>
      <c r="F20" s="8">
        <f t="shared" si="1"/>
        <v>1.1507936507936661E-3</v>
      </c>
      <c r="I20" s="9">
        <f t="shared" si="0"/>
        <v>1.9583333333333333</v>
      </c>
    </row>
    <row r="21" spans="1:9" x14ac:dyDescent="0.2">
      <c r="A21" s="5">
        <v>42583</v>
      </c>
      <c r="B21" s="7">
        <f>unemployment!B21 * 0.01</f>
        <v>3.3000000000000002E-2</v>
      </c>
      <c r="C21" s="7">
        <f>unemployment!C21 * 0.01</f>
        <v>4.4000000000000004E-2</v>
      </c>
      <c r="F21" s="8">
        <f t="shared" si="1"/>
        <v>-1.8492063492063296E-3</v>
      </c>
      <c r="I21" s="9">
        <f t="shared" si="0"/>
        <v>1.3333333333333335</v>
      </c>
    </row>
    <row r="22" spans="1:9" x14ac:dyDescent="0.2">
      <c r="A22" s="5">
        <v>42614</v>
      </c>
      <c r="B22" s="7">
        <f>unemployment!B22 * 0.01</f>
        <v>2.4E-2</v>
      </c>
      <c r="C22" s="7">
        <f>unemployment!C22 * 0.01</f>
        <v>5.2999999999999999E-2</v>
      </c>
      <c r="F22" s="8">
        <f t="shared" si="1"/>
        <v>7.1507936507936645E-3</v>
      </c>
      <c r="I22" s="9">
        <f t="shared" si="0"/>
        <v>2.208333333333333</v>
      </c>
    </row>
    <row r="23" spans="1:9" x14ac:dyDescent="0.2">
      <c r="A23" s="5">
        <v>42644</v>
      </c>
      <c r="B23" s="7">
        <f>unemployment!B23 * 0.01</f>
        <v>2.5000000000000001E-2</v>
      </c>
      <c r="C23" s="7">
        <f>unemployment!C23 * 0.01</f>
        <v>5.5E-2</v>
      </c>
      <c r="F23" s="8">
        <f t="shared" si="1"/>
        <v>9.1507936507936663E-3</v>
      </c>
      <c r="I23" s="9">
        <f t="shared" si="0"/>
        <v>2.1999999999999997</v>
      </c>
    </row>
    <row r="24" spans="1:9" x14ac:dyDescent="0.2">
      <c r="A24" s="5">
        <v>42675</v>
      </c>
      <c r="B24" s="7">
        <f>unemployment!B24 * 0.01</f>
        <v>2.3E-2</v>
      </c>
      <c r="C24" s="7">
        <f>unemployment!C24 * 0.01</f>
        <v>4.4999999999999998E-2</v>
      </c>
      <c r="F24" s="8">
        <f t="shared" si="1"/>
        <v>-8.4920634920633564E-4</v>
      </c>
      <c r="I24" s="9">
        <f t="shared" si="0"/>
        <v>1.9565217391304348</v>
      </c>
    </row>
    <row r="25" spans="1:9" x14ac:dyDescent="0.2">
      <c r="A25" s="5">
        <v>42705</v>
      </c>
      <c r="B25" s="7">
        <f>unemployment!B25 * 0.01</f>
        <v>2.5000000000000001E-2</v>
      </c>
      <c r="C25" s="7">
        <f>unemployment!C25 * 0.01</f>
        <v>5.2999999999999999E-2</v>
      </c>
      <c r="F25" s="8">
        <f t="shared" si="1"/>
        <v>7.1507936507936645E-3</v>
      </c>
      <c r="I25" s="9">
        <f t="shared" si="0"/>
        <v>2.1199999999999997</v>
      </c>
    </row>
    <row r="26" spans="1:9" x14ac:dyDescent="0.2">
      <c r="A26" s="5">
        <v>42736</v>
      </c>
      <c r="B26" s="7">
        <f>unemployment!B26 * 0.01</f>
        <v>2.7999999999999997E-2</v>
      </c>
      <c r="C26" s="7">
        <f>unemployment!C26 * 0.01</f>
        <v>5.7000000000000002E-2</v>
      </c>
      <c r="F26" s="8">
        <f t="shared" si="1"/>
        <v>1.1150793650793668E-2</v>
      </c>
      <c r="I26" s="9">
        <f t="shared" si="0"/>
        <v>2.035714285714286</v>
      </c>
    </row>
    <row r="27" spans="1:9" x14ac:dyDescent="0.2">
      <c r="A27" s="5">
        <v>42767</v>
      </c>
      <c r="B27" s="7">
        <f>unemployment!B27 * 0.01</f>
        <v>3.2000000000000001E-2</v>
      </c>
      <c r="C27" s="7">
        <f>unemployment!C27 * 0.01</f>
        <v>5.5E-2</v>
      </c>
      <c r="F27" s="8">
        <f t="shared" si="1"/>
        <v>9.1507936507936663E-3</v>
      </c>
      <c r="I27" s="9">
        <f t="shared" si="0"/>
        <v>1.71875</v>
      </c>
    </row>
    <row r="28" spans="1:9" x14ac:dyDescent="0.2">
      <c r="A28" s="5">
        <v>42795</v>
      </c>
      <c r="B28" s="7">
        <f>unemployment!B28 * 0.01</f>
        <v>2.8999999999999998E-2</v>
      </c>
      <c r="C28" s="7">
        <f>unemployment!C28 * 0.01</f>
        <v>5.5E-2</v>
      </c>
      <c r="F28" s="8">
        <f t="shared" si="1"/>
        <v>9.1507936507936663E-3</v>
      </c>
      <c r="I28" s="9">
        <f t="shared" si="0"/>
        <v>1.8965517241379313</v>
      </c>
    </row>
    <row r="29" spans="1:9" x14ac:dyDescent="0.2">
      <c r="A29" s="5">
        <v>42826</v>
      </c>
      <c r="B29" s="7">
        <f>unemployment!B29 * 0.01</f>
        <v>2.7999999999999997E-2</v>
      </c>
      <c r="C29" s="7">
        <f>unemployment!C29 * 0.01</f>
        <v>4.9000000000000002E-2</v>
      </c>
      <c r="F29" s="8">
        <f t="shared" si="1"/>
        <v>3.1507936507936679E-3</v>
      </c>
      <c r="I29" s="9">
        <f t="shared" si="0"/>
        <v>1.7500000000000002</v>
      </c>
    </row>
    <row r="30" spans="1:9" x14ac:dyDescent="0.2">
      <c r="A30" s="5">
        <v>42856</v>
      </c>
      <c r="B30" s="7">
        <f>unemployment!B30 * 0.01</f>
        <v>2.6000000000000002E-2</v>
      </c>
      <c r="C30" s="7">
        <f>unemployment!C30 * 0.01</f>
        <v>4.0999999999999995E-2</v>
      </c>
      <c r="F30" s="8">
        <f t="shared" si="1"/>
        <v>-4.8492063492063392E-3</v>
      </c>
      <c r="I30" s="9">
        <f t="shared" si="0"/>
        <v>1.5769230769230766</v>
      </c>
    </row>
    <row r="31" spans="1:9" x14ac:dyDescent="0.2">
      <c r="A31" s="5">
        <v>42887</v>
      </c>
      <c r="B31" s="7">
        <f>unemployment!B31 * 0.01</f>
        <v>2.2000000000000002E-2</v>
      </c>
      <c r="C31" s="7">
        <f>unemployment!C31 * 0.01</f>
        <v>4.0999999999999995E-2</v>
      </c>
      <c r="F31" s="8">
        <f t="shared" si="1"/>
        <v>-4.8492063492063392E-3</v>
      </c>
      <c r="I31" s="9">
        <f t="shared" si="0"/>
        <v>1.8636363636363633</v>
      </c>
    </row>
    <row r="32" spans="1:9" x14ac:dyDescent="0.2">
      <c r="A32" s="5">
        <v>42917</v>
      </c>
      <c r="B32" s="7">
        <f>unemployment!B32 * 0.01</f>
        <v>2.8999999999999998E-2</v>
      </c>
      <c r="C32" s="7">
        <f>unemployment!C32 * 0.01</f>
        <v>0.04</v>
      </c>
      <c r="F32" s="8">
        <f t="shared" si="1"/>
        <v>-5.8492063492063331E-3</v>
      </c>
      <c r="I32" s="9">
        <f t="shared" si="0"/>
        <v>1.3793103448275863</v>
      </c>
    </row>
    <row r="33" spans="1:9" x14ac:dyDescent="0.2">
      <c r="A33" s="5">
        <v>42948</v>
      </c>
      <c r="B33" s="7">
        <f>unemployment!B33 * 0.01</f>
        <v>2.4E-2</v>
      </c>
      <c r="C33" s="7">
        <f>unemployment!C33 * 0.01</f>
        <v>4.4999999999999998E-2</v>
      </c>
      <c r="F33" s="8">
        <f t="shared" si="1"/>
        <v>-8.4920634920633564E-4</v>
      </c>
      <c r="I33" s="9">
        <f t="shared" si="0"/>
        <v>1.875</v>
      </c>
    </row>
    <row r="34" spans="1:9" x14ac:dyDescent="0.2">
      <c r="A34" s="5">
        <v>42979</v>
      </c>
      <c r="B34" s="7">
        <f>unemployment!B34 * 0.01</f>
        <v>2.1000000000000001E-2</v>
      </c>
      <c r="C34" s="7">
        <f>unemployment!C34 * 0.01</f>
        <v>4.0999999999999995E-2</v>
      </c>
      <c r="F34" s="8">
        <f t="shared" si="1"/>
        <v>-4.8492063492063392E-3</v>
      </c>
      <c r="I34" s="9">
        <f t="shared" ref="I34:I65" si="2">C34/B34</f>
        <v>1.9523809523809521</v>
      </c>
    </row>
    <row r="35" spans="1:9" x14ac:dyDescent="0.2">
      <c r="A35" s="5">
        <v>43009</v>
      </c>
      <c r="B35" s="7">
        <f>unemployment!B35 * 0.01</f>
        <v>1.8000000000000002E-2</v>
      </c>
      <c r="C35" s="7">
        <f>unemployment!C35 * 0.01</f>
        <v>4.0999999999999995E-2</v>
      </c>
      <c r="F35" s="8">
        <f t="shared" si="1"/>
        <v>-4.8492063492063392E-3</v>
      </c>
      <c r="I35" s="9">
        <f t="shared" si="2"/>
        <v>2.2777777777777772</v>
      </c>
    </row>
    <row r="36" spans="1:9" x14ac:dyDescent="0.2">
      <c r="A36" s="5">
        <v>43040</v>
      </c>
      <c r="B36" s="7">
        <f>unemployment!B36 * 0.01</f>
        <v>0.02</v>
      </c>
      <c r="C36" s="7">
        <f>unemployment!C36 * 0.01</f>
        <v>0.04</v>
      </c>
      <c r="F36" s="8">
        <f t="shared" si="1"/>
        <v>-5.8492063492063331E-3</v>
      </c>
      <c r="I36" s="9">
        <f t="shared" si="2"/>
        <v>2</v>
      </c>
    </row>
    <row r="37" spans="1:9" x14ac:dyDescent="0.2">
      <c r="A37" s="5">
        <v>43070</v>
      </c>
      <c r="B37" s="7">
        <f>unemployment!B37 * 0.01</f>
        <v>2.2000000000000002E-2</v>
      </c>
      <c r="C37" s="7">
        <f>unemployment!C37 * 0.01</f>
        <v>4.2000000000000003E-2</v>
      </c>
      <c r="F37" s="8">
        <f t="shared" si="1"/>
        <v>-3.8492063492063314E-3</v>
      </c>
      <c r="I37" s="9">
        <f t="shared" si="2"/>
        <v>1.9090909090909089</v>
      </c>
    </row>
    <row r="38" spans="1:9" x14ac:dyDescent="0.2">
      <c r="A38" s="5">
        <v>43101</v>
      </c>
      <c r="B38" s="7">
        <f>unemployment!B38 * 0.01</f>
        <v>2.5000000000000001E-2</v>
      </c>
      <c r="C38" s="7">
        <f>unemployment!C38 * 0.01</f>
        <v>0.05</v>
      </c>
      <c r="F38" s="8">
        <f t="shared" si="1"/>
        <v>4.1507936507936688E-3</v>
      </c>
      <c r="I38" s="9">
        <f t="shared" si="2"/>
        <v>2</v>
      </c>
    </row>
    <row r="39" spans="1:9" x14ac:dyDescent="0.2">
      <c r="A39" s="5">
        <v>43132</v>
      </c>
      <c r="B39" s="7">
        <f>unemployment!B39 * 0.01</f>
        <v>2.3E-2</v>
      </c>
      <c r="C39" s="7">
        <f>unemployment!C39 * 0.01</f>
        <v>4.8000000000000001E-2</v>
      </c>
      <c r="F39" s="8">
        <f t="shared" si="1"/>
        <v>2.150793650793667E-3</v>
      </c>
      <c r="I39" s="9">
        <f t="shared" si="2"/>
        <v>2.0869565217391304</v>
      </c>
    </row>
    <row r="40" spans="1:9" x14ac:dyDescent="0.2">
      <c r="A40" s="5">
        <v>43160</v>
      </c>
      <c r="B40" s="7">
        <f>unemployment!B40 * 0.01</f>
        <v>2.5000000000000001E-2</v>
      </c>
      <c r="C40" s="7">
        <f>unemployment!C40 * 0.01</f>
        <v>4.2000000000000003E-2</v>
      </c>
      <c r="F40" s="8">
        <f t="shared" si="1"/>
        <v>-3.8492063492063314E-3</v>
      </c>
      <c r="I40" s="9">
        <f t="shared" si="2"/>
        <v>1.68</v>
      </c>
    </row>
    <row r="41" spans="1:9" x14ac:dyDescent="0.2">
      <c r="A41" s="5">
        <v>43191</v>
      </c>
      <c r="B41" s="7">
        <f>unemployment!B41 * 0.01</f>
        <v>2.2000000000000002E-2</v>
      </c>
      <c r="C41" s="7">
        <f>unemployment!C41 * 0.01</f>
        <v>3.5000000000000003E-2</v>
      </c>
      <c r="F41" s="8">
        <f t="shared" si="1"/>
        <v>-1.0849206349206331E-2</v>
      </c>
      <c r="I41" s="9">
        <f t="shared" si="2"/>
        <v>1.5909090909090908</v>
      </c>
    </row>
    <row r="42" spans="1:9" x14ac:dyDescent="0.2">
      <c r="A42" s="5">
        <v>43221</v>
      </c>
      <c r="B42" s="7">
        <f>unemployment!B42 * 0.01</f>
        <v>2.1000000000000001E-2</v>
      </c>
      <c r="C42" s="7">
        <f>unemployment!C42 * 0.01</f>
        <v>0.04</v>
      </c>
      <c r="F42" s="8">
        <f t="shared" si="1"/>
        <v>-5.8492063492063331E-3</v>
      </c>
      <c r="I42" s="9">
        <f t="shared" si="2"/>
        <v>1.9047619047619047</v>
      </c>
    </row>
    <row r="43" spans="1:9" x14ac:dyDescent="0.2">
      <c r="A43" s="5">
        <v>43252</v>
      </c>
      <c r="B43" s="7">
        <f>unemployment!B43 * 0.01</f>
        <v>2.5000000000000001E-2</v>
      </c>
      <c r="C43" s="7">
        <f>unemployment!C43 * 0.01</f>
        <v>3.3000000000000002E-2</v>
      </c>
      <c r="F43" s="8">
        <f t="shared" si="1"/>
        <v>-1.2849206349206332E-2</v>
      </c>
      <c r="I43" s="9">
        <f t="shared" si="2"/>
        <v>1.32</v>
      </c>
    </row>
    <row r="44" spans="1:9" x14ac:dyDescent="0.2">
      <c r="A44" s="5">
        <v>43282</v>
      </c>
      <c r="B44" s="7">
        <f>unemployment!B44 * 0.01</f>
        <v>2.2000000000000002E-2</v>
      </c>
      <c r="C44" s="7">
        <f>unemployment!C44 * 0.01</f>
        <v>3.6000000000000004E-2</v>
      </c>
      <c r="F44" s="8">
        <f t="shared" si="1"/>
        <v>-9.8492063492063298E-3</v>
      </c>
      <c r="I44" s="9">
        <f t="shared" si="2"/>
        <v>1.6363636363636365</v>
      </c>
    </row>
    <row r="45" spans="1:9" x14ac:dyDescent="0.2">
      <c r="A45" s="5">
        <v>43313</v>
      </c>
      <c r="B45" s="7">
        <f>unemployment!B45 * 0.01</f>
        <v>2.2000000000000002E-2</v>
      </c>
      <c r="C45" s="7">
        <f>unemployment!C45 * 0.01</f>
        <v>3.5000000000000003E-2</v>
      </c>
      <c r="F45" s="8">
        <f t="shared" si="1"/>
        <v>-1.0849206349206331E-2</v>
      </c>
      <c r="I45" s="9">
        <f t="shared" si="2"/>
        <v>1.5909090909090908</v>
      </c>
    </row>
    <row r="46" spans="1:9" x14ac:dyDescent="0.2">
      <c r="A46" s="5">
        <v>43344</v>
      </c>
      <c r="B46" s="7">
        <f>unemployment!B46 * 0.01</f>
        <v>2.1000000000000001E-2</v>
      </c>
      <c r="C46" s="7">
        <f>unemployment!C46 * 0.01</f>
        <v>3.2000000000000001E-2</v>
      </c>
      <c r="F46" s="8">
        <f t="shared" si="1"/>
        <v>-1.3849206349206333E-2</v>
      </c>
      <c r="I46" s="9">
        <f t="shared" si="2"/>
        <v>1.5238095238095237</v>
      </c>
    </row>
    <row r="47" spans="1:9" x14ac:dyDescent="0.2">
      <c r="A47" s="5">
        <v>43374</v>
      </c>
      <c r="B47" s="7">
        <f>unemployment!B47 * 0.01</f>
        <v>2.2000000000000002E-2</v>
      </c>
      <c r="C47" s="7">
        <f>unemployment!C47 * 0.01</f>
        <v>0.04</v>
      </c>
      <c r="F47" s="8">
        <f t="shared" si="1"/>
        <v>-5.8492063492063331E-3</v>
      </c>
      <c r="I47" s="9">
        <f t="shared" si="2"/>
        <v>1.8181818181818181</v>
      </c>
    </row>
    <row r="48" spans="1:9" x14ac:dyDescent="0.2">
      <c r="A48" s="5">
        <v>43405</v>
      </c>
      <c r="B48" s="7">
        <f>unemployment!B48 * 0.01</f>
        <v>2.4E-2</v>
      </c>
      <c r="C48" s="7">
        <f>unemployment!C48 * 0.01</f>
        <v>3.6000000000000004E-2</v>
      </c>
      <c r="F48" s="8">
        <f t="shared" si="1"/>
        <v>-9.8492063492063298E-3</v>
      </c>
      <c r="I48" s="9">
        <f t="shared" si="2"/>
        <v>1.5000000000000002</v>
      </c>
    </row>
    <row r="49" spans="1:9" x14ac:dyDescent="0.2">
      <c r="A49" s="5">
        <v>43435</v>
      </c>
      <c r="B49" s="7">
        <f>unemployment!B49 * 0.01</f>
        <v>2.1000000000000001E-2</v>
      </c>
      <c r="C49" s="7">
        <f>unemployment!C49 * 0.01</f>
        <v>4.2999999999999997E-2</v>
      </c>
      <c r="F49" s="8">
        <f t="shared" si="1"/>
        <v>-2.8492063492063374E-3</v>
      </c>
      <c r="I49" s="9">
        <f t="shared" si="2"/>
        <v>2.0476190476190474</v>
      </c>
    </row>
    <row r="50" spans="1:9" x14ac:dyDescent="0.2">
      <c r="A50" s="5">
        <v>43466</v>
      </c>
      <c r="B50" s="7">
        <f>unemployment!B50 * 0.01</f>
        <v>2.7999999999999997E-2</v>
      </c>
      <c r="C50" s="7">
        <f>unemployment!C50 * 0.01</f>
        <v>4.9000000000000002E-2</v>
      </c>
      <c r="F50" s="8">
        <f t="shared" si="1"/>
        <v>3.1507936507936679E-3</v>
      </c>
      <c r="I50" s="9">
        <f t="shared" si="2"/>
        <v>1.7500000000000002</v>
      </c>
    </row>
    <row r="51" spans="1:9" x14ac:dyDescent="0.2">
      <c r="A51" s="5">
        <v>43497</v>
      </c>
      <c r="B51" s="7">
        <f>unemployment!B51 * 0.01</f>
        <v>2.6000000000000002E-2</v>
      </c>
      <c r="C51" s="7">
        <f>unemployment!C51 * 0.01</f>
        <v>4.2999999999999997E-2</v>
      </c>
      <c r="F51" s="8">
        <f t="shared" si="1"/>
        <v>-2.8492063492063374E-3</v>
      </c>
      <c r="I51" s="9">
        <f t="shared" si="2"/>
        <v>1.6538461538461535</v>
      </c>
    </row>
    <row r="52" spans="1:9" x14ac:dyDescent="0.2">
      <c r="A52" s="5">
        <v>43525</v>
      </c>
      <c r="B52" s="7">
        <f>unemployment!B52 * 0.01</f>
        <v>2.2000000000000002E-2</v>
      </c>
      <c r="C52" s="7">
        <f>unemployment!C52 * 0.01</f>
        <v>3.9E-2</v>
      </c>
      <c r="F52" s="8">
        <f t="shared" si="1"/>
        <v>-6.849206349206334E-3</v>
      </c>
      <c r="I52" s="9">
        <f t="shared" si="2"/>
        <v>1.7727272727272725</v>
      </c>
    </row>
    <row r="53" spans="1:9" x14ac:dyDescent="0.2">
      <c r="A53" s="5">
        <v>43556</v>
      </c>
      <c r="B53" s="7">
        <f>unemployment!B53 * 0.01</f>
        <v>2.5000000000000001E-2</v>
      </c>
      <c r="C53" s="7">
        <f>unemployment!C53 * 0.01</f>
        <v>3.5000000000000003E-2</v>
      </c>
      <c r="F53" s="8">
        <f t="shared" si="1"/>
        <v>-1.0849206349206331E-2</v>
      </c>
      <c r="I53" s="9">
        <f t="shared" si="2"/>
        <v>1.4000000000000001</v>
      </c>
    </row>
    <row r="54" spans="1:9" x14ac:dyDescent="0.2">
      <c r="A54" s="5">
        <v>43586</v>
      </c>
      <c r="B54" s="7">
        <f>unemployment!B54 * 0.01</f>
        <v>2.4E-2</v>
      </c>
      <c r="C54" s="7">
        <f>unemployment!C54 * 0.01</f>
        <v>3.4000000000000002E-2</v>
      </c>
      <c r="F54" s="8">
        <f t="shared" si="1"/>
        <v>-1.1849206349206332E-2</v>
      </c>
      <c r="I54" s="9">
        <f t="shared" si="2"/>
        <v>1.4166666666666667</v>
      </c>
    </row>
    <row r="55" spans="1:9" x14ac:dyDescent="0.2">
      <c r="A55" s="5">
        <v>43617</v>
      </c>
      <c r="B55" s="7">
        <f>unemployment!B55 * 0.01</f>
        <v>2.4E-2</v>
      </c>
      <c r="C55" s="7">
        <f>unemployment!C55 * 0.01</f>
        <v>3.6000000000000004E-2</v>
      </c>
      <c r="F55" s="8">
        <f t="shared" si="1"/>
        <v>-9.8492063492063298E-3</v>
      </c>
      <c r="I55" s="9">
        <f t="shared" si="2"/>
        <v>1.5000000000000002</v>
      </c>
    </row>
    <row r="56" spans="1:9" x14ac:dyDescent="0.2">
      <c r="A56" s="5">
        <v>43647</v>
      </c>
      <c r="B56" s="7">
        <f>unemployment!B56 * 0.01</f>
        <v>2.5000000000000001E-2</v>
      </c>
      <c r="C56" s="7">
        <f>unemployment!C56 * 0.01</f>
        <v>3.4000000000000002E-2</v>
      </c>
      <c r="F56" s="8">
        <f t="shared" si="1"/>
        <v>-1.1849206349206332E-2</v>
      </c>
      <c r="I56" s="9">
        <f t="shared" si="2"/>
        <v>1.36</v>
      </c>
    </row>
    <row r="57" spans="1:9" x14ac:dyDescent="0.2">
      <c r="A57" s="5">
        <v>43678</v>
      </c>
      <c r="B57" s="7">
        <f>unemployment!B57 * 0.01</f>
        <v>2.3E-2</v>
      </c>
      <c r="C57" s="7">
        <f>unemployment!C57 * 0.01</f>
        <v>3.2000000000000001E-2</v>
      </c>
      <c r="F57" s="8">
        <f t="shared" si="1"/>
        <v>-1.3849206349206333E-2</v>
      </c>
      <c r="I57" s="9">
        <f t="shared" si="2"/>
        <v>1.3913043478260869</v>
      </c>
    </row>
    <row r="58" spans="1:9" x14ac:dyDescent="0.2">
      <c r="A58" s="5">
        <v>43709</v>
      </c>
      <c r="B58" s="7">
        <f>unemployment!B58 * 0.01</f>
        <v>1.4999999999999999E-2</v>
      </c>
      <c r="C58" s="7">
        <f>unemployment!C58 * 0.01</f>
        <v>3.2000000000000001E-2</v>
      </c>
      <c r="F58" s="8">
        <f t="shared" si="1"/>
        <v>-1.3849206349206333E-2</v>
      </c>
      <c r="I58" s="9">
        <f t="shared" si="2"/>
        <v>2.1333333333333333</v>
      </c>
    </row>
    <row r="59" spans="1:9" x14ac:dyDescent="0.2">
      <c r="A59" s="5">
        <v>43739</v>
      </c>
      <c r="B59" s="7">
        <f>unemployment!B59 * 0.01</f>
        <v>1.8000000000000002E-2</v>
      </c>
      <c r="C59" s="7">
        <f>unemployment!C59 * 0.01</f>
        <v>3.5000000000000003E-2</v>
      </c>
      <c r="F59" s="8">
        <f t="shared" si="1"/>
        <v>-1.0849206349206331E-2</v>
      </c>
      <c r="I59" s="9">
        <f t="shared" si="2"/>
        <v>1.9444444444444444</v>
      </c>
    </row>
    <row r="60" spans="1:9" x14ac:dyDescent="0.2">
      <c r="A60" s="5">
        <v>43770</v>
      </c>
      <c r="B60" s="7">
        <f>unemployment!B60 * 0.01</f>
        <v>0.02</v>
      </c>
      <c r="C60" s="7">
        <f>unemployment!C60 * 0.01</f>
        <v>3.6000000000000004E-2</v>
      </c>
      <c r="F60" s="8">
        <f t="shared" si="1"/>
        <v>-9.8492063492063298E-3</v>
      </c>
      <c r="I60" s="9">
        <f t="shared" si="2"/>
        <v>1.8000000000000003</v>
      </c>
    </row>
    <row r="61" spans="1:9" x14ac:dyDescent="0.2">
      <c r="A61" s="5">
        <v>43800</v>
      </c>
      <c r="B61" s="7">
        <f>unemployment!B61 * 0.01</f>
        <v>0.02</v>
      </c>
      <c r="C61" s="7">
        <f>unemployment!C61 * 0.01</f>
        <v>3.1000000000000003E-2</v>
      </c>
      <c r="F61" s="8">
        <f t="shared" si="1"/>
        <v>-1.4849206349206331E-2</v>
      </c>
      <c r="I61" s="9">
        <f t="shared" si="2"/>
        <v>1.55</v>
      </c>
    </row>
    <row r="62" spans="1:9" x14ac:dyDescent="0.2">
      <c r="A62" s="5">
        <v>43831</v>
      </c>
      <c r="B62" s="7">
        <f>unemployment!B62 * 0.01</f>
        <v>2.6000000000000002E-2</v>
      </c>
      <c r="C62" s="7">
        <f>unemployment!C62 * 0.01</f>
        <v>4.0999999999999995E-2</v>
      </c>
      <c r="F62" s="8">
        <f t="shared" si="1"/>
        <v>-4.8492063492063392E-3</v>
      </c>
      <c r="I62" s="9">
        <f t="shared" si="2"/>
        <v>1.5769230769230766</v>
      </c>
    </row>
    <row r="63" spans="1:9" x14ac:dyDescent="0.2">
      <c r="A63" s="5">
        <v>43862</v>
      </c>
      <c r="B63" s="7">
        <f>unemployment!B63 * 0.01</f>
        <v>2.5000000000000001E-2</v>
      </c>
      <c r="C63" s="7">
        <f>unemployment!C63 * 0.01</f>
        <v>4.4000000000000004E-2</v>
      </c>
      <c r="F63" s="8">
        <f t="shared" si="1"/>
        <v>-1.8492063492063296E-3</v>
      </c>
      <c r="I63" s="9">
        <f t="shared" si="2"/>
        <v>1.76</v>
      </c>
    </row>
    <row r="64" spans="1:9" x14ac:dyDescent="0.2">
      <c r="A64" s="5">
        <v>43891</v>
      </c>
      <c r="B64" s="7">
        <f>unemployment!B64 * 0.01</f>
        <v>2.6000000000000002E-2</v>
      </c>
      <c r="C64" s="7">
        <f>unemployment!C64 * 0.01</f>
        <v>4.7E-2</v>
      </c>
      <c r="F64" s="8">
        <f t="shared" si="1"/>
        <v>1.1507936507936661E-3</v>
      </c>
      <c r="I64" s="9">
        <f t="shared" si="2"/>
        <v>1.8076923076923075</v>
      </c>
    </row>
    <row r="65" spans="1:9" x14ac:dyDescent="0.2">
      <c r="A65" s="5">
        <v>43922</v>
      </c>
      <c r="B65" s="7">
        <f>unemployment!B65 * 0.01</f>
        <v>0.10199999999999999</v>
      </c>
      <c r="C65" s="7">
        <f>unemployment!C65 * 0.01</f>
        <v>9.8000000000000004E-2</v>
      </c>
      <c r="F65" s="8">
        <f t="shared" si="1"/>
        <v>5.215079365079367E-2</v>
      </c>
      <c r="I65" s="9">
        <f t="shared" si="2"/>
        <v>0.96078431372549034</v>
      </c>
    </row>
    <row r="66" spans="1:9" x14ac:dyDescent="0.2">
      <c r="A66" s="5">
        <v>43952</v>
      </c>
      <c r="B66" s="7">
        <f>unemployment!B66 * 0.01</f>
        <v>9.6000000000000002E-2</v>
      </c>
      <c r="C66" s="7">
        <f>unemployment!C66 * 0.01</f>
        <v>0.09</v>
      </c>
      <c r="F66" s="8">
        <f t="shared" si="1"/>
        <v>4.4150793650793663E-2</v>
      </c>
      <c r="I66" s="9">
        <f t="shared" ref="I66:I97" si="3">C66/B66</f>
        <v>0.9375</v>
      </c>
    </row>
    <row r="67" spans="1:9" x14ac:dyDescent="0.2">
      <c r="A67" s="5">
        <v>43983</v>
      </c>
      <c r="B67" s="7">
        <f>unemployment!B67 * 0.01</f>
        <v>9.5000000000000001E-2</v>
      </c>
      <c r="C67" s="7">
        <f>unemployment!C67 * 0.01</f>
        <v>8.5999999999999993E-2</v>
      </c>
      <c r="F67" s="8">
        <f t="shared" ref="F67:F127" si="4">C67 - $E$2</f>
        <v>4.0150793650793659E-2</v>
      </c>
      <c r="I67" s="9">
        <f t="shared" si="3"/>
        <v>0.90526315789473677</v>
      </c>
    </row>
    <row r="68" spans="1:9" x14ac:dyDescent="0.2">
      <c r="A68" s="5">
        <v>44013</v>
      </c>
      <c r="B68" s="7">
        <f>unemployment!B68 * 0.01</f>
        <v>0.106</v>
      </c>
      <c r="C68" s="7">
        <f>unemployment!C68 * 0.01</f>
        <v>7.5999999999999998E-2</v>
      </c>
      <c r="F68" s="8">
        <f t="shared" si="4"/>
        <v>3.0150793650793664E-2</v>
      </c>
      <c r="I68" s="9">
        <f t="shared" si="3"/>
        <v>0.71698113207547165</v>
      </c>
    </row>
    <row r="69" spans="1:9" x14ac:dyDescent="0.2">
      <c r="A69" s="5">
        <v>44044</v>
      </c>
      <c r="B69" s="7">
        <f>unemployment!B69 * 0.01</f>
        <v>0.08</v>
      </c>
      <c r="C69" s="7">
        <f>unemployment!C69 * 0.01</f>
        <v>7.2000000000000008E-2</v>
      </c>
      <c r="F69" s="8">
        <f t="shared" si="4"/>
        <v>2.6150793650793674E-2</v>
      </c>
      <c r="I69" s="9">
        <f t="shared" si="3"/>
        <v>0.90000000000000013</v>
      </c>
    </row>
    <row r="70" spans="1:9" x14ac:dyDescent="0.2">
      <c r="A70" s="5">
        <v>44075</v>
      </c>
      <c r="B70" s="7">
        <f>unemployment!B70 * 0.01</f>
        <v>6.3E-2</v>
      </c>
      <c r="C70" s="7">
        <f>unemployment!C70 * 0.01</f>
        <v>6.7000000000000004E-2</v>
      </c>
      <c r="F70" s="8">
        <f t="shared" si="4"/>
        <v>2.115079365079367E-2</v>
      </c>
      <c r="I70" s="9">
        <f t="shared" si="3"/>
        <v>1.0634920634920635</v>
      </c>
    </row>
    <row r="71" spans="1:9" x14ac:dyDescent="0.2">
      <c r="A71" s="5">
        <v>44105</v>
      </c>
      <c r="B71" s="7">
        <f>unemployment!B71 * 0.01</f>
        <v>5.2000000000000005E-2</v>
      </c>
      <c r="C71" s="7">
        <f>unemployment!C71 * 0.01</f>
        <v>6.0999999999999999E-2</v>
      </c>
      <c r="F71" s="8">
        <f t="shared" si="4"/>
        <v>1.5150793650793665E-2</v>
      </c>
      <c r="I71" s="9">
        <f t="shared" si="3"/>
        <v>1.1730769230769229</v>
      </c>
    </row>
    <row r="72" spans="1:9" x14ac:dyDescent="0.2">
      <c r="A72" s="5">
        <v>44136</v>
      </c>
      <c r="B72" s="7">
        <f>unemployment!B72 * 0.01</f>
        <v>5.0999999999999997E-2</v>
      </c>
      <c r="C72" s="7">
        <f>unemployment!C72 * 0.01</f>
        <v>5.9000000000000004E-2</v>
      </c>
      <c r="F72" s="8">
        <f t="shared" si="4"/>
        <v>1.315079365079367E-2</v>
      </c>
      <c r="I72" s="9">
        <f t="shared" si="3"/>
        <v>1.1568627450980393</v>
      </c>
    </row>
    <row r="73" spans="1:9" x14ac:dyDescent="0.2">
      <c r="A73" s="5">
        <v>44166</v>
      </c>
      <c r="B73" s="7">
        <f>unemployment!B73 * 0.01</f>
        <v>0.04</v>
      </c>
      <c r="C73" s="7">
        <f>unemployment!C73 * 0.01</f>
        <v>6.0999999999999999E-2</v>
      </c>
      <c r="F73" s="8">
        <f t="shared" si="4"/>
        <v>1.5150793650793665E-2</v>
      </c>
      <c r="I73" s="9">
        <f t="shared" si="3"/>
        <v>1.5249999999999999</v>
      </c>
    </row>
    <row r="74" spans="1:9" x14ac:dyDescent="0.2">
      <c r="A74" s="5">
        <v>44197</v>
      </c>
      <c r="B74" s="7">
        <f>unemployment!B74 * 0.01</f>
        <v>5.0999999999999997E-2</v>
      </c>
      <c r="C74" s="7">
        <f>unemployment!C74 * 0.01</f>
        <v>6.8000000000000005E-2</v>
      </c>
      <c r="F74" s="8">
        <f t="shared" si="4"/>
        <v>2.2150793650793671E-2</v>
      </c>
      <c r="I74" s="9">
        <f t="shared" si="3"/>
        <v>1.3333333333333335</v>
      </c>
    </row>
    <row r="75" spans="1:9" x14ac:dyDescent="0.2">
      <c r="A75" s="5">
        <v>44228</v>
      </c>
      <c r="B75" s="7">
        <f>unemployment!B75 * 0.01</f>
        <v>3.9E-2</v>
      </c>
      <c r="C75" s="7">
        <f>unemployment!C75 * 0.01</f>
        <v>6.8000000000000005E-2</v>
      </c>
      <c r="F75" s="8">
        <f t="shared" si="4"/>
        <v>2.2150793650793671E-2</v>
      </c>
      <c r="I75" s="9">
        <f t="shared" si="3"/>
        <v>1.7435897435897436</v>
      </c>
    </row>
    <row r="76" spans="1:9" x14ac:dyDescent="0.2">
      <c r="A76" s="5">
        <v>44256</v>
      </c>
      <c r="B76" s="7">
        <f>unemployment!B76 * 0.01</f>
        <v>3.7000000000000005E-2</v>
      </c>
      <c r="C76" s="7">
        <f>unemployment!C76 * 0.01</f>
        <v>6.7000000000000004E-2</v>
      </c>
      <c r="F76" s="8">
        <f t="shared" si="4"/>
        <v>2.115079365079367E-2</v>
      </c>
      <c r="I76" s="9">
        <f t="shared" si="3"/>
        <v>1.8108108108108107</v>
      </c>
    </row>
    <row r="77" spans="1:9" x14ac:dyDescent="0.2">
      <c r="A77" s="5">
        <v>44287</v>
      </c>
      <c r="B77" s="7">
        <f>unemployment!B77 * 0.01</f>
        <v>0.04</v>
      </c>
      <c r="C77" s="7">
        <f>unemployment!C77 * 0.01</f>
        <v>5.9000000000000004E-2</v>
      </c>
      <c r="F77" s="8">
        <f t="shared" si="4"/>
        <v>1.315079365079367E-2</v>
      </c>
      <c r="I77" s="9">
        <f t="shared" si="3"/>
        <v>1.4750000000000001</v>
      </c>
    </row>
    <row r="78" spans="1:9" x14ac:dyDescent="0.2">
      <c r="A78" s="5">
        <v>44317</v>
      </c>
      <c r="B78" s="7">
        <f>unemployment!B78 * 0.01</f>
        <v>3.2000000000000001E-2</v>
      </c>
      <c r="C78" s="7">
        <f>unemployment!C78 * 0.01</f>
        <v>5.4000000000000006E-2</v>
      </c>
      <c r="F78" s="8">
        <f t="shared" si="4"/>
        <v>8.1507936507936724E-3</v>
      </c>
      <c r="I78" s="9">
        <f t="shared" si="3"/>
        <v>1.6875000000000002</v>
      </c>
    </row>
    <row r="79" spans="1:9" x14ac:dyDescent="0.2">
      <c r="A79" s="5">
        <v>44348</v>
      </c>
      <c r="B79" s="7">
        <f>unemployment!B79 * 0.01</f>
        <v>4.0999999999999995E-2</v>
      </c>
      <c r="C79" s="7">
        <f>unemployment!C79 * 0.01</f>
        <v>5.2000000000000005E-2</v>
      </c>
      <c r="F79" s="8">
        <f t="shared" si="4"/>
        <v>6.1507936507936706E-3</v>
      </c>
      <c r="I79" s="9">
        <f t="shared" si="3"/>
        <v>1.2682926829268295</v>
      </c>
    </row>
    <row r="80" spans="1:9" x14ac:dyDescent="0.2">
      <c r="A80" s="5">
        <v>44378</v>
      </c>
      <c r="B80" s="7">
        <f>unemployment!B80 * 0.01</f>
        <v>4.0999999999999995E-2</v>
      </c>
      <c r="C80" s="7">
        <f>unemployment!C80 * 0.01</f>
        <v>5.0999999999999997E-2</v>
      </c>
      <c r="F80" s="8">
        <f t="shared" si="4"/>
        <v>5.1507936507936627E-3</v>
      </c>
      <c r="I80" s="9">
        <f t="shared" si="3"/>
        <v>1.2439024390243902</v>
      </c>
    </row>
    <row r="81" spans="1:9" x14ac:dyDescent="0.2">
      <c r="A81" s="5">
        <v>44409</v>
      </c>
      <c r="B81" s="7">
        <f>unemployment!B81 * 0.01</f>
        <v>4.0999999999999995E-2</v>
      </c>
      <c r="C81" s="7">
        <f>unemployment!C81 * 0.01</f>
        <v>4.5999999999999999E-2</v>
      </c>
      <c r="F81" s="8">
        <f t="shared" si="4"/>
        <v>1.5079365079366525E-4</v>
      </c>
      <c r="I81" s="9">
        <f t="shared" si="3"/>
        <v>1.1219512195121952</v>
      </c>
    </row>
    <row r="82" spans="1:9" x14ac:dyDescent="0.2">
      <c r="A82" s="5">
        <v>44440</v>
      </c>
      <c r="B82" s="7">
        <f>unemployment!B82 * 0.01</f>
        <v>2.7000000000000003E-2</v>
      </c>
      <c r="C82" s="7">
        <f>unemployment!C82 * 0.01</f>
        <v>4.4000000000000004E-2</v>
      </c>
      <c r="F82" s="8">
        <f t="shared" si="4"/>
        <v>-1.8492063492063296E-3</v>
      </c>
      <c r="I82" s="9">
        <f t="shared" si="3"/>
        <v>1.6296296296296295</v>
      </c>
    </row>
    <row r="83" spans="1:9" x14ac:dyDescent="0.2">
      <c r="A83" s="5">
        <v>44470</v>
      </c>
      <c r="B83" s="7">
        <f>unemployment!B83 * 0.01</f>
        <v>2.8999999999999998E-2</v>
      </c>
      <c r="C83" s="7">
        <f>unemployment!C83 * 0.01</f>
        <v>4.4000000000000004E-2</v>
      </c>
      <c r="F83" s="8">
        <f t="shared" si="4"/>
        <v>-1.8492063492063296E-3</v>
      </c>
      <c r="I83" s="9">
        <f t="shared" si="3"/>
        <v>1.517241379310345</v>
      </c>
    </row>
    <row r="84" spans="1:9" x14ac:dyDescent="0.2">
      <c r="A84" s="5">
        <v>44501</v>
      </c>
      <c r="B84" s="7">
        <f>unemployment!B84 * 0.01</f>
        <v>2.7000000000000003E-2</v>
      </c>
      <c r="C84" s="7">
        <f>unemployment!C84 * 0.01</f>
        <v>3.7999999999999999E-2</v>
      </c>
      <c r="F84" s="8">
        <f t="shared" si="4"/>
        <v>-7.8492063492063349E-3</v>
      </c>
      <c r="I84" s="9">
        <f t="shared" si="3"/>
        <v>1.4074074074074072</v>
      </c>
    </row>
    <row r="85" spans="1:9" x14ac:dyDescent="0.2">
      <c r="A85" s="5">
        <v>44531</v>
      </c>
      <c r="B85" s="7">
        <f>unemployment!B85 * 0.01</f>
        <v>2.2000000000000002E-2</v>
      </c>
      <c r="C85" s="7">
        <f>unemployment!C85 * 0.01</f>
        <v>3.7999999999999999E-2</v>
      </c>
      <c r="F85" s="8">
        <f t="shared" si="4"/>
        <v>-7.8492063492063349E-3</v>
      </c>
      <c r="I85" s="9">
        <f t="shared" si="3"/>
        <v>1.7272727272727271</v>
      </c>
    </row>
    <row r="86" spans="1:9" x14ac:dyDescent="0.2">
      <c r="A86" s="5">
        <v>44562</v>
      </c>
      <c r="B86" s="7">
        <f>unemployment!B86 * 0.01</f>
        <v>2.5000000000000001E-2</v>
      </c>
      <c r="C86" s="7">
        <f>unemployment!C86 * 0.01</f>
        <v>4.4999999999999998E-2</v>
      </c>
      <c r="F86" s="8">
        <f t="shared" si="4"/>
        <v>-8.4920634920633564E-4</v>
      </c>
      <c r="I86" s="9">
        <f t="shared" si="3"/>
        <v>1.7999999999999998</v>
      </c>
    </row>
    <row r="87" spans="1:9" x14ac:dyDescent="0.2">
      <c r="A87" s="5">
        <v>44593</v>
      </c>
      <c r="B87" s="7">
        <f>unemployment!B87 * 0.01</f>
        <v>2.8999999999999998E-2</v>
      </c>
      <c r="C87" s="7">
        <f>unemployment!C87 * 0.01</f>
        <v>3.9E-2</v>
      </c>
      <c r="F87" s="8">
        <f t="shared" si="4"/>
        <v>-6.849206349206334E-3</v>
      </c>
      <c r="I87" s="9">
        <f t="shared" si="3"/>
        <v>1.3448275862068966</v>
      </c>
    </row>
    <row r="88" spans="1:9" x14ac:dyDescent="0.2">
      <c r="A88" s="5">
        <v>44621</v>
      </c>
      <c r="B88" s="7">
        <f>unemployment!B88 * 0.01</f>
        <v>2.3E-2</v>
      </c>
      <c r="C88" s="7">
        <f>unemployment!C88 * 0.01</f>
        <v>0.04</v>
      </c>
      <c r="F88" s="8">
        <f t="shared" si="4"/>
        <v>-5.8492063492063331E-3</v>
      </c>
      <c r="I88" s="9">
        <f t="shared" si="3"/>
        <v>1.7391304347826089</v>
      </c>
    </row>
    <row r="89" spans="1:9" x14ac:dyDescent="0.2">
      <c r="A89" s="5">
        <v>44652</v>
      </c>
      <c r="B89" s="7">
        <f>unemployment!B89 * 0.01</f>
        <v>2.6000000000000002E-2</v>
      </c>
      <c r="C89" s="7">
        <f>unemployment!C89 * 0.01</f>
        <v>0.03</v>
      </c>
      <c r="F89" s="8">
        <f t="shared" si="4"/>
        <v>-1.5849206349206335E-2</v>
      </c>
      <c r="I89" s="9">
        <f t="shared" si="3"/>
        <v>1.1538461538461537</v>
      </c>
    </row>
    <row r="90" spans="1:9" x14ac:dyDescent="0.2">
      <c r="A90" s="5">
        <v>44682</v>
      </c>
      <c r="B90" s="7">
        <f>unemployment!B90 * 0.01</f>
        <v>2.3E-2</v>
      </c>
      <c r="C90" s="7">
        <f>unemployment!C90 * 0.01</f>
        <v>3.1000000000000003E-2</v>
      </c>
      <c r="F90" s="8">
        <f t="shared" si="4"/>
        <v>-1.4849206349206331E-2</v>
      </c>
      <c r="I90" s="9">
        <f t="shared" si="3"/>
        <v>1.347826086956522</v>
      </c>
    </row>
    <row r="91" spans="1:9" x14ac:dyDescent="0.2">
      <c r="A91" s="5">
        <v>44713</v>
      </c>
      <c r="B91" s="7">
        <f>unemployment!B91 * 0.01</f>
        <v>2.7999999999999997E-2</v>
      </c>
      <c r="C91" s="7">
        <f>unemployment!C91 * 0.01</f>
        <v>3.4000000000000002E-2</v>
      </c>
      <c r="F91" s="8">
        <f t="shared" si="4"/>
        <v>-1.1849206349206332E-2</v>
      </c>
      <c r="I91" s="9">
        <f t="shared" si="3"/>
        <v>1.2142857142857144</v>
      </c>
    </row>
    <row r="92" spans="1:9" x14ac:dyDescent="0.2">
      <c r="A92" s="5">
        <v>44743</v>
      </c>
      <c r="B92" s="7">
        <f>unemployment!B92 * 0.01</f>
        <v>2.8999999999999998E-2</v>
      </c>
      <c r="C92" s="7">
        <f>unemployment!C92 * 0.01</f>
        <v>3.3000000000000002E-2</v>
      </c>
      <c r="F92" s="8">
        <f t="shared" si="4"/>
        <v>-1.2849206349206332E-2</v>
      </c>
      <c r="I92" s="9">
        <f t="shared" si="3"/>
        <v>1.1379310344827587</v>
      </c>
    </row>
    <row r="93" spans="1:9" x14ac:dyDescent="0.2">
      <c r="A93" s="5">
        <v>44774</v>
      </c>
      <c r="B93" s="7">
        <f>unemployment!B93 * 0.01</f>
        <v>2.6000000000000002E-2</v>
      </c>
      <c r="C93" s="7">
        <f>unemployment!C93 * 0.01</f>
        <v>3.5000000000000003E-2</v>
      </c>
      <c r="F93" s="8">
        <f t="shared" si="4"/>
        <v>-1.0849206349206331E-2</v>
      </c>
      <c r="I93" s="9">
        <f t="shared" si="3"/>
        <v>1.3461538461538463</v>
      </c>
    </row>
    <row r="94" spans="1:9" x14ac:dyDescent="0.2">
      <c r="A94" s="5">
        <v>44805</v>
      </c>
      <c r="B94" s="7">
        <f>unemployment!B94 * 0.01</f>
        <v>2.3E-2</v>
      </c>
      <c r="C94" s="7">
        <f>unemployment!C94 * 0.01</f>
        <v>2.8999999999999998E-2</v>
      </c>
      <c r="F94" s="8">
        <f t="shared" si="4"/>
        <v>-1.6849206349206336E-2</v>
      </c>
      <c r="I94" s="9">
        <f t="shared" si="3"/>
        <v>1.2608695652173911</v>
      </c>
    </row>
    <row r="95" spans="1:9" x14ac:dyDescent="0.2">
      <c r="A95" s="5">
        <v>44835</v>
      </c>
      <c r="B95" s="7">
        <f>unemployment!B95 * 0.01</f>
        <v>0.02</v>
      </c>
      <c r="C95" s="7">
        <f>unemployment!C95 * 0.01</f>
        <v>3.5000000000000003E-2</v>
      </c>
      <c r="F95" s="8">
        <f t="shared" si="4"/>
        <v>-1.0849206349206331E-2</v>
      </c>
      <c r="I95" s="9">
        <f t="shared" si="3"/>
        <v>1.7500000000000002</v>
      </c>
    </row>
    <row r="96" spans="1:9" x14ac:dyDescent="0.2">
      <c r="A96" s="5">
        <v>44866</v>
      </c>
      <c r="B96" s="7">
        <f>unemployment!B96 * 0.01</f>
        <v>2.5000000000000001E-2</v>
      </c>
      <c r="C96" s="7">
        <f>unemployment!C96 * 0.01</f>
        <v>3.7000000000000005E-2</v>
      </c>
      <c r="F96" s="8">
        <f t="shared" si="4"/>
        <v>-8.8492063492063289E-3</v>
      </c>
      <c r="I96" s="9">
        <f t="shared" si="3"/>
        <v>1.4800000000000002</v>
      </c>
    </row>
    <row r="97" spans="1:9" x14ac:dyDescent="0.2">
      <c r="A97" s="5">
        <v>44896</v>
      </c>
      <c r="B97" s="7">
        <f>unemployment!B97 * 0.01</f>
        <v>2.3E-2</v>
      </c>
      <c r="C97" s="7">
        <f>unemployment!C97 * 0.01</f>
        <v>3.5000000000000003E-2</v>
      </c>
      <c r="F97" s="8">
        <f t="shared" si="4"/>
        <v>-1.0849206349206331E-2</v>
      </c>
      <c r="I97" s="9">
        <f t="shared" si="3"/>
        <v>1.5217391304347827</v>
      </c>
    </row>
    <row r="98" spans="1:9" x14ac:dyDescent="0.2">
      <c r="A98" s="5">
        <v>44927</v>
      </c>
      <c r="B98" s="7">
        <f>unemployment!B98 * 0.01</f>
        <v>3.1000000000000003E-2</v>
      </c>
      <c r="C98" s="7">
        <f>unemployment!C98 * 0.01</f>
        <v>3.5000000000000003E-2</v>
      </c>
      <c r="F98" s="8">
        <f t="shared" si="4"/>
        <v>-1.0849206349206331E-2</v>
      </c>
      <c r="I98" s="9">
        <f t="shared" ref="I98:I127" si="5">C98/B98</f>
        <v>1.129032258064516</v>
      </c>
    </row>
    <row r="99" spans="1:9" x14ac:dyDescent="0.2">
      <c r="A99" s="5">
        <v>44958</v>
      </c>
      <c r="B99" s="7">
        <f>unemployment!B99 * 0.01</f>
        <v>2.8999999999999998E-2</v>
      </c>
      <c r="C99" s="7">
        <f>unemployment!C99 * 0.01</f>
        <v>4.2000000000000003E-2</v>
      </c>
      <c r="F99" s="8">
        <f t="shared" si="4"/>
        <v>-3.8492063492063314E-3</v>
      </c>
      <c r="I99" s="9">
        <f t="shared" si="5"/>
        <v>1.4482758620689657</v>
      </c>
    </row>
    <row r="100" spans="1:9" x14ac:dyDescent="0.2">
      <c r="A100" s="5">
        <v>44986</v>
      </c>
      <c r="B100" s="7">
        <f>unemployment!B100 * 0.01</f>
        <v>2.8999999999999998E-2</v>
      </c>
      <c r="C100" s="7">
        <f>unemployment!C100 * 0.01</f>
        <v>3.9E-2</v>
      </c>
      <c r="F100" s="8">
        <f t="shared" si="4"/>
        <v>-6.849206349206334E-3</v>
      </c>
      <c r="I100" s="9">
        <f t="shared" si="5"/>
        <v>1.3448275862068966</v>
      </c>
    </row>
    <row r="101" spans="1:9" x14ac:dyDescent="0.2">
      <c r="A101" s="5">
        <v>45017</v>
      </c>
      <c r="B101" s="7">
        <f>unemployment!B101 * 0.01</f>
        <v>2.2000000000000002E-2</v>
      </c>
      <c r="C101" s="7">
        <f>unemployment!C101 * 0.01</f>
        <v>3.7000000000000005E-2</v>
      </c>
      <c r="F101" s="8">
        <f t="shared" si="4"/>
        <v>-8.8492063492063289E-3</v>
      </c>
      <c r="I101" s="9">
        <f t="shared" si="5"/>
        <v>1.6818181818181819</v>
      </c>
    </row>
    <row r="102" spans="1:9" x14ac:dyDescent="0.2">
      <c r="A102" s="5">
        <v>45047</v>
      </c>
      <c r="B102" s="7">
        <f>unemployment!B102 * 0.01</f>
        <v>2.7000000000000003E-2</v>
      </c>
      <c r="C102" s="7">
        <f>unemployment!C102 * 0.01</f>
        <v>3.9E-2</v>
      </c>
      <c r="F102" s="8">
        <f t="shared" si="4"/>
        <v>-6.849206349206334E-3</v>
      </c>
      <c r="I102" s="9">
        <f t="shared" si="5"/>
        <v>1.4444444444444442</v>
      </c>
    </row>
    <row r="103" spans="1:9" x14ac:dyDescent="0.2">
      <c r="A103" s="5">
        <v>45078</v>
      </c>
      <c r="B103" s="7">
        <f>unemployment!B103 * 0.01</f>
        <v>2.8999999999999998E-2</v>
      </c>
      <c r="C103" s="7">
        <f>unemployment!C103 * 0.01</f>
        <v>3.3000000000000002E-2</v>
      </c>
      <c r="F103" s="8">
        <f t="shared" si="4"/>
        <v>-1.2849206349206332E-2</v>
      </c>
      <c r="I103" s="9">
        <f t="shared" si="5"/>
        <v>1.1379310344827587</v>
      </c>
    </row>
    <row r="104" spans="1:9" x14ac:dyDescent="0.2">
      <c r="A104" s="5">
        <v>45108</v>
      </c>
      <c r="B104" s="7">
        <f>unemployment!B104 * 0.01</f>
        <v>3.1000000000000003E-2</v>
      </c>
      <c r="C104" s="7">
        <f>unemployment!C104 * 0.01</f>
        <v>3.5000000000000003E-2</v>
      </c>
      <c r="F104" s="8">
        <f t="shared" si="4"/>
        <v>-1.0849206349206331E-2</v>
      </c>
      <c r="I104" s="9">
        <f t="shared" si="5"/>
        <v>1.129032258064516</v>
      </c>
    </row>
    <row r="105" spans="1:9" x14ac:dyDescent="0.2">
      <c r="A105" s="5">
        <v>45139</v>
      </c>
      <c r="B105" s="7">
        <f>unemployment!B105 * 0.01</f>
        <v>3.1000000000000003E-2</v>
      </c>
      <c r="C105" s="7">
        <f>unemployment!C105 * 0.01</f>
        <v>3.7000000000000005E-2</v>
      </c>
      <c r="F105" s="8">
        <f t="shared" si="4"/>
        <v>-8.8492063492063289E-3</v>
      </c>
      <c r="I105" s="9">
        <f t="shared" si="5"/>
        <v>1.1935483870967742</v>
      </c>
    </row>
    <row r="106" spans="1:9" x14ac:dyDescent="0.2">
      <c r="A106" s="5">
        <v>45170</v>
      </c>
      <c r="B106" s="7">
        <f>unemployment!B106 * 0.01</f>
        <v>2.7000000000000003E-2</v>
      </c>
      <c r="C106" s="7">
        <f>unemployment!C106 * 0.01</f>
        <v>3.6000000000000004E-2</v>
      </c>
      <c r="F106" s="8">
        <f t="shared" si="4"/>
        <v>-9.8492063492063298E-3</v>
      </c>
      <c r="I106" s="9">
        <f t="shared" si="5"/>
        <v>1.3333333333333333</v>
      </c>
    </row>
    <row r="107" spans="1:9" x14ac:dyDescent="0.2">
      <c r="A107" s="5">
        <v>45200</v>
      </c>
      <c r="B107" s="7">
        <f>unemployment!B107 * 0.01</f>
        <v>3.1000000000000003E-2</v>
      </c>
      <c r="C107" s="7">
        <f>unemployment!C107 * 0.01</f>
        <v>3.2000000000000001E-2</v>
      </c>
      <c r="F107" s="8">
        <f t="shared" si="4"/>
        <v>-1.3849206349206333E-2</v>
      </c>
      <c r="I107" s="9">
        <f t="shared" si="5"/>
        <v>1.032258064516129</v>
      </c>
    </row>
    <row r="108" spans="1:9" x14ac:dyDescent="0.2">
      <c r="A108" s="5">
        <v>45231</v>
      </c>
      <c r="B108" s="7">
        <f>unemployment!B108 * 0.01</f>
        <v>2.7000000000000003E-2</v>
      </c>
      <c r="C108" s="7">
        <f>unemployment!C108 * 0.01</f>
        <v>3.9E-2</v>
      </c>
      <c r="F108" s="8">
        <f t="shared" si="4"/>
        <v>-6.849206349206334E-3</v>
      </c>
      <c r="I108" s="9">
        <f t="shared" si="5"/>
        <v>1.4444444444444442</v>
      </c>
    </row>
    <row r="109" spans="1:9" x14ac:dyDescent="0.2">
      <c r="A109" s="5">
        <v>45261</v>
      </c>
      <c r="B109" s="7">
        <f>unemployment!B109 * 0.01</f>
        <v>2.6000000000000002E-2</v>
      </c>
      <c r="C109" s="7">
        <f>unemployment!C109 * 0.01</f>
        <v>3.9E-2</v>
      </c>
      <c r="F109" s="8">
        <f t="shared" si="4"/>
        <v>-6.849206349206334E-3</v>
      </c>
      <c r="I109" s="9">
        <f t="shared" si="5"/>
        <v>1.4999999999999998</v>
      </c>
    </row>
    <row r="110" spans="1:9" x14ac:dyDescent="0.2">
      <c r="A110" s="5">
        <v>45292</v>
      </c>
      <c r="B110" s="7">
        <f>unemployment!B110 * 0.01</f>
        <v>2.7000000000000003E-2</v>
      </c>
      <c r="C110" s="7">
        <f>unemployment!C110 * 0.01</f>
        <v>4.2999999999999997E-2</v>
      </c>
      <c r="F110" s="8">
        <f t="shared" si="4"/>
        <v>-2.8492063492063374E-3</v>
      </c>
      <c r="I110" s="9">
        <f t="shared" si="5"/>
        <v>1.5925925925925923</v>
      </c>
    </row>
    <row r="111" spans="1:9" x14ac:dyDescent="0.2">
      <c r="A111" s="5">
        <v>45323</v>
      </c>
      <c r="B111" s="7">
        <f>unemployment!B111 * 0.01</f>
        <v>3.2000000000000001E-2</v>
      </c>
      <c r="C111" s="7">
        <f>unemployment!C111 * 0.01</f>
        <v>5.0999999999999997E-2</v>
      </c>
      <c r="F111" s="8">
        <f t="shared" si="4"/>
        <v>5.1507936507936627E-3</v>
      </c>
      <c r="I111" s="9">
        <f t="shared" si="5"/>
        <v>1.5937499999999998</v>
      </c>
    </row>
    <row r="112" spans="1:9" x14ac:dyDescent="0.2">
      <c r="A112" s="5">
        <v>45352</v>
      </c>
      <c r="B112" s="7">
        <f>unemployment!B112 * 0.01</f>
        <v>2.8999999999999998E-2</v>
      </c>
      <c r="C112" s="7">
        <f>unemployment!C112 * 0.01</f>
        <v>4.4000000000000004E-2</v>
      </c>
      <c r="F112" s="8">
        <f t="shared" si="4"/>
        <v>-1.8492063492063296E-3</v>
      </c>
      <c r="I112" s="9">
        <f t="shared" si="5"/>
        <v>1.517241379310345</v>
      </c>
    </row>
    <row r="113" spans="1:9" x14ac:dyDescent="0.2">
      <c r="A113" s="5">
        <v>45383</v>
      </c>
      <c r="B113" s="7">
        <f>unemployment!B113 * 0.01</f>
        <v>0.02</v>
      </c>
      <c r="C113" s="7">
        <f>unemployment!C113 * 0.01</f>
        <v>0.04</v>
      </c>
      <c r="F113" s="8">
        <f t="shared" si="4"/>
        <v>-5.8492063492063331E-3</v>
      </c>
      <c r="I113" s="9">
        <f t="shared" si="5"/>
        <v>2</v>
      </c>
    </row>
    <row r="114" spans="1:9" x14ac:dyDescent="0.2">
      <c r="A114" s="5">
        <v>45413</v>
      </c>
      <c r="B114" s="7">
        <f>unemployment!B114 * 0.01</f>
        <v>2.5000000000000001E-2</v>
      </c>
      <c r="C114" s="7">
        <f>unemployment!C114 * 0.01</f>
        <v>3.7000000000000005E-2</v>
      </c>
      <c r="F114" s="8">
        <f t="shared" si="4"/>
        <v>-8.8492063492063289E-3</v>
      </c>
      <c r="I114" s="9">
        <f t="shared" si="5"/>
        <v>1.4800000000000002</v>
      </c>
    </row>
    <row r="115" spans="1:9" x14ac:dyDescent="0.2">
      <c r="A115" s="5">
        <v>45444</v>
      </c>
      <c r="B115" s="7">
        <f>unemployment!B115 * 0.01</f>
        <v>3.7000000000000005E-2</v>
      </c>
      <c r="C115" s="7">
        <f>unemployment!C115 * 0.01</f>
        <v>3.7000000000000005E-2</v>
      </c>
      <c r="F115" s="8">
        <f t="shared" si="4"/>
        <v>-8.8492063492063289E-3</v>
      </c>
      <c r="I115" s="9">
        <f t="shared" si="5"/>
        <v>1</v>
      </c>
    </row>
    <row r="116" spans="1:9" x14ac:dyDescent="0.2">
      <c r="A116" s="5">
        <v>45474</v>
      </c>
      <c r="B116" s="7">
        <f>unemployment!B116 * 0.01</f>
        <v>4.2000000000000003E-2</v>
      </c>
      <c r="C116" s="7">
        <f>unemployment!C116 * 0.01</f>
        <v>4.2000000000000003E-2</v>
      </c>
      <c r="F116" s="8">
        <f t="shared" si="4"/>
        <v>-3.8492063492063314E-3</v>
      </c>
      <c r="I116" s="9">
        <f t="shared" si="5"/>
        <v>1</v>
      </c>
    </row>
    <row r="117" spans="1:9" x14ac:dyDescent="0.2">
      <c r="A117" s="5">
        <v>45505</v>
      </c>
      <c r="B117" s="7">
        <f>unemployment!B117 * 0.01</f>
        <v>0.04</v>
      </c>
      <c r="C117" s="7">
        <f>unemployment!C117 * 0.01</f>
        <v>4.2000000000000003E-2</v>
      </c>
      <c r="F117" s="8">
        <f t="shared" si="4"/>
        <v>-3.8492063492063314E-3</v>
      </c>
      <c r="I117" s="9">
        <f t="shared" si="5"/>
        <v>1.05</v>
      </c>
    </row>
    <row r="118" spans="1:9" x14ac:dyDescent="0.2">
      <c r="A118" s="5">
        <v>45536</v>
      </c>
      <c r="B118" s="7">
        <f>unemployment!B118 * 0.01</f>
        <v>2.7999999999999997E-2</v>
      </c>
      <c r="C118" s="7">
        <f>unemployment!C118 * 0.01</f>
        <v>3.7000000000000005E-2</v>
      </c>
      <c r="F118" s="8">
        <f t="shared" si="4"/>
        <v>-8.8492063492063289E-3</v>
      </c>
      <c r="I118" s="9">
        <f t="shared" si="5"/>
        <v>1.3214285714285718</v>
      </c>
    </row>
    <row r="119" spans="1:9" x14ac:dyDescent="0.2">
      <c r="A119" s="5">
        <v>45566</v>
      </c>
      <c r="B119" s="7">
        <f>unemployment!B119 * 0.01</f>
        <v>3.1000000000000003E-2</v>
      </c>
      <c r="C119" s="7">
        <f>unemployment!C119 * 0.01</f>
        <v>4.2000000000000003E-2</v>
      </c>
      <c r="F119" s="8">
        <f t="shared" si="4"/>
        <v>-3.8492063492063314E-3</v>
      </c>
      <c r="I119" s="9">
        <f t="shared" si="5"/>
        <v>1.3548387096774193</v>
      </c>
    </row>
    <row r="120" spans="1:9" x14ac:dyDescent="0.2">
      <c r="A120" s="5">
        <v>45597</v>
      </c>
      <c r="B120" s="7">
        <f>unemployment!B120 * 0.01</f>
        <v>3.2000000000000001E-2</v>
      </c>
      <c r="C120" s="7">
        <f>unemployment!C120 * 0.01</f>
        <v>0.04</v>
      </c>
      <c r="F120" s="8">
        <f t="shared" si="4"/>
        <v>-5.8492063492063331E-3</v>
      </c>
      <c r="I120" s="9">
        <f t="shared" si="5"/>
        <v>1.25</v>
      </c>
    </row>
    <row r="121" spans="1:9" x14ac:dyDescent="0.2">
      <c r="A121" s="5">
        <v>45627</v>
      </c>
      <c r="B121" s="7">
        <f>unemployment!B121 * 0.01</f>
        <v>2.6000000000000002E-2</v>
      </c>
      <c r="C121" s="7">
        <f>unemployment!C121 * 0.01</f>
        <v>3.7000000000000005E-2</v>
      </c>
      <c r="F121" s="8">
        <f t="shared" si="4"/>
        <v>-8.8492063492063289E-3</v>
      </c>
      <c r="I121" s="9">
        <f t="shared" si="5"/>
        <v>1.4230769230769231</v>
      </c>
    </row>
    <row r="122" spans="1:9" x14ac:dyDescent="0.2">
      <c r="A122" s="5">
        <v>45658</v>
      </c>
      <c r="B122" s="7">
        <f>unemployment!B122 * 0.01</f>
        <v>2.6000000000000002E-2</v>
      </c>
      <c r="C122" s="7">
        <f>unemployment!C122 * 0.01</f>
        <v>4.9000000000000002E-2</v>
      </c>
      <c r="F122" s="8">
        <f t="shared" si="4"/>
        <v>3.1507936507936679E-3</v>
      </c>
      <c r="I122" s="9">
        <f t="shared" si="5"/>
        <v>1.8846153846153846</v>
      </c>
    </row>
    <row r="123" spans="1:9" x14ac:dyDescent="0.2">
      <c r="A123" s="5">
        <v>45689</v>
      </c>
      <c r="B123" s="7">
        <f>unemployment!B123 * 0.01</f>
        <v>3.6000000000000004E-2</v>
      </c>
      <c r="C123" s="7">
        <f>unemployment!C123 * 0.01</f>
        <v>5.2999999999999999E-2</v>
      </c>
      <c r="F123" s="8">
        <f t="shared" si="4"/>
        <v>7.1507936507936645E-3</v>
      </c>
      <c r="I123" s="9">
        <f t="shared" si="5"/>
        <v>1.4722222222222221</v>
      </c>
    </row>
    <row r="124" spans="1:9" x14ac:dyDescent="0.2">
      <c r="A124" s="5">
        <v>45717</v>
      </c>
      <c r="B124" s="7">
        <f>unemployment!B124 * 0.01</f>
        <v>3.3000000000000002E-2</v>
      </c>
      <c r="C124" s="7">
        <f>unemployment!C124 * 0.01</f>
        <v>4.2999999999999997E-2</v>
      </c>
      <c r="F124" s="8">
        <f t="shared" si="4"/>
        <v>-2.8492063492063374E-3</v>
      </c>
      <c r="I124" s="9">
        <f t="shared" si="5"/>
        <v>1.3030303030303028</v>
      </c>
    </row>
    <row r="125" spans="1:9" x14ac:dyDescent="0.2">
      <c r="A125" s="5">
        <v>45748</v>
      </c>
      <c r="B125" s="7">
        <f>unemployment!B125 * 0.01</f>
        <v>3.3000000000000002E-2</v>
      </c>
      <c r="C125" s="7">
        <f>unemployment!C125 * 0.01</f>
        <v>3.6000000000000004E-2</v>
      </c>
      <c r="F125" s="8">
        <f t="shared" si="4"/>
        <v>-9.8492063492063298E-3</v>
      </c>
      <c r="I125" s="9">
        <f t="shared" si="5"/>
        <v>1.0909090909090911</v>
      </c>
    </row>
    <row r="126" spans="1:9" x14ac:dyDescent="0.2">
      <c r="A126" s="5">
        <v>45778</v>
      </c>
      <c r="B126" s="7">
        <f>unemployment!B126 * 0.01</f>
        <v>3.2000000000000001E-2</v>
      </c>
      <c r="C126" s="7">
        <f>unemployment!C126 * 0.01</f>
        <v>3.4000000000000002E-2</v>
      </c>
      <c r="F126" s="8">
        <f t="shared" si="4"/>
        <v>-1.1849206349206332E-2</v>
      </c>
      <c r="I126" s="9">
        <f t="shared" si="5"/>
        <v>1.0625</v>
      </c>
    </row>
    <row r="127" spans="1:9" x14ac:dyDescent="0.2">
      <c r="A127" s="5">
        <v>45809</v>
      </c>
      <c r="B127" s="7">
        <f>unemployment!B127 * 0.01</f>
        <v>3.4000000000000002E-2</v>
      </c>
      <c r="C127" s="7">
        <f>unemployment!C127 * 0.01</f>
        <v>3.6000000000000004E-2</v>
      </c>
      <c r="F127" s="8">
        <f t="shared" si="4"/>
        <v>-9.8492063492063298E-3</v>
      </c>
      <c r="I127" s="9">
        <f>C127/B127</f>
        <v>1.0588235294117647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F9AF-5B0D-2949-BF8B-E78142A0B5BC}">
  <dimension ref="A1:M127"/>
  <sheetViews>
    <sheetView tabSelected="1" topLeftCell="A12" workbookViewId="0">
      <selection activeCell="M4" sqref="M4"/>
    </sheetView>
  </sheetViews>
  <sheetFormatPr baseColWidth="10" defaultRowHeight="15" x14ac:dyDescent="0.2"/>
  <sheetData>
    <row r="1" spans="1:13" x14ac:dyDescent="0.2">
      <c r="A1" s="10" t="s">
        <v>14</v>
      </c>
      <c r="B1" s="11" t="s">
        <v>17</v>
      </c>
      <c r="D1" t="s">
        <v>28</v>
      </c>
      <c r="E1" t="s">
        <v>25</v>
      </c>
      <c r="F1" t="s">
        <v>26</v>
      </c>
      <c r="H1" t="s">
        <v>28</v>
      </c>
      <c r="I1" t="s">
        <v>25</v>
      </c>
      <c r="J1" t="s">
        <v>26</v>
      </c>
      <c r="M1" t="s">
        <v>29</v>
      </c>
    </row>
    <row r="2" spans="1:13" x14ac:dyDescent="0.2">
      <c r="A2" s="12">
        <v>42005</v>
      </c>
      <c r="B2" s="11">
        <v>3.6999999999999998E-2</v>
      </c>
      <c r="D2" s="7">
        <v>0.03</v>
      </c>
      <c r="E2" s="7">
        <v>4.2999999999999997E-2</v>
      </c>
      <c r="F2" s="7">
        <v>9.4E-2</v>
      </c>
      <c r="H2" s="13">
        <f>D2/$B2</f>
        <v>0.81081081081081086</v>
      </c>
      <c r="I2" s="13">
        <f>E2/$B2</f>
        <v>1.1621621621621621</v>
      </c>
      <c r="J2" s="13">
        <f t="shared" ref="I2:J2" si="0">F2/$B2</f>
        <v>2.5405405405405408</v>
      </c>
      <c r="L2" t="s">
        <v>28</v>
      </c>
      <c r="M2">
        <f>_xlfn.STDEV.P(D2:D127)</f>
        <v>7.2982393980957766E-3</v>
      </c>
    </row>
    <row r="3" spans="1:13" x14ac:dyDescent="0.2">
      <c r="A3" s="12">
        <v>42036</v>
      </c>
      <c r="B3" s="11">
        <v>2.8000000000000001E-2</v>
      </c>
      <c r="D3" s="7">
        <v>3.1000000000000003E-2</v>
      </c>
      <c r="E3" s="7">
        <v>3.2000000000000001E-2</v>
      </c>
      <c r="F3" s="7">
        <v>8.8000000000000009E-2</v>
      </c>
      <c r="H3" s="13">
        <f t="shared" ref="H3:H66" si="1">D3/$B3</f>
        <v>1.1071428571428572</v>
      </c>
      <c r="I3" s="13">
        <f t="shared" ref="I3:I66" si="2">E3/$B3</f>
        <v>1.1428571428571428</v>
      </c>
      <c r="J3" s="13">
        <f t="shared" ref="J3:J66" si="3">F3/$B3</f>
        <v>3.1428571428571432</v>
      </c>
      <c r="L3" t="s">
        <v>25</v>
      </c>
      <c r="M3">
        <f>_xlfn.STDEV.P(E2:E127)</f>
        <v>2.2415791020502274E-2</v>
      </c>
    </row>
    <row r="4" spans="1:13" x14ac:dyDescent="0.2">
      <c r="A4" s="12">
        <v>42064</v>
      </c>
      <c r="B4" s="11">
        <v>0.02</v>
      </c>
      <c r="D4" s="7">
        <v>2.6000000000000002E-2</v>
      </c>
      <c r="E4" s="7">
        <v>0.03</v>
      </c>
      <c r="F4" s="7">
        <v>8.5999999999999993E-2</v>
      </c>
      <c r="H4" s="13">
        <f t="shared" si="1"/>
        <v>1.3</v>
      </c>
      <c r="I4" s="13">
        <f t="shared" si="2"/>
        <v>1.5</v>
      </c>
      <c r="J4" s="13">
        <f t="shared" si="3"/>
        <v>4.3</v>
      </c>
      <c r="L4" t="s">
        <v>26</v>
      </c>
      <c r="M4">
        <f>_xlfn.STDEV.P(F2:F127)</f>
        <v>5.3431117841025069E-2</v>
      </c>
    </row>
    <row r="5" spans="1:13" x14ac:dyDescent="0.2">
      <c r="A5" s="12">
        <v>42095</v>
      </c>
      <c r="B5" s="11">
        <v>2.8000000000000001E-2</v>
      </c>
      <c r="D5" s="7">
        <v>2.7000000000000003E-2</v>
      </c>
      <c r="E5" s="7">
        <v>2.7999999999999997E-2</v>
      </c>
      <c r="F5" s="7">
        <v>7.8E-2</v>
      </c>
      <c r="H5" s="13">
        <f t="shared" si="1"/>
        <v>0.96428571428571441</v>
      </c>
      <c r="I5" s="13">
        <f t="shared" si="2"/>
        <v>0.99999999999999989</v>
      </c>
      <c r="J5" s="13">
        <f t="shared" si="3"/>
        <v>2.7857142857142856</v>
      </c>
    </row>
    <row r="6" spans="1:13" x14ac:dyDescent="0.2">
      <c r="A6" s="12">
        <v>42125</v>
      </c>
      <c r="B6" s="11">
        <v>2.8000000000000001E-2</v>
      </c>
      <c r="D6" s="7">
        <v>2.3E-2</v>
      </c>
      <c r="E6" s="7">
        <v>5.0999999999999997E-2</v>
      </c>
      <c r="F6" s="7">
        <v>7.9000000000000001E-2</v>
      </c>
      <c r="H6" s="13">
        <f t="shared" si="1"/>
        <v>0.8214285714285714</v>
      </c>
      <c r="I6" s="13">
        <f t="shared" si="2"/>
        <v>1.8214285714285712</v>
      </c>
      <c r="J6" s="13">
        <f t="shared" si="3"/>
        <v>2.8214285714285716</v>
      </c>
    </row>
    <row r="7" spans="1:13" x14ac:dyDescent="0.2">
      <c r="A7" s="12">
        <v>42156</v>
      </c>
      <c r="B7" s="11">
        <v>2.7E-2</v>
      </c>
      <c r="D7" s="7">
        <v>2.5000000000000001E-2</v>
      </c>
      <c r="E7" s="7">
        <v>7.0000000000000007E-2</v>
      </c>
      <c r="F7" s="7">
        <v>7.4999999999999997E-2</v>
      </c>
      <c r="H7" s="13">
        <f t="shared" si="1"/>
        <v>0.92592592592592604</v>
      </c>
      <c r="I7" s="13">
        <f t="shared" si="2"/>
        <v>2.592592592592593</v>
      </c>
      <c r="J7" s="13">
        <f t="shared" si="3"/>
        <v>2.7777777777777777</v>
      </c>
    </row>
    <row r="8" spans="1:13" x14ac:dyDescent="0.2">
      <c r="A8" s="12">
        <v>42186</v>
      </c>
      <c r="B8" s="11">
        <v>0.03</v>
      </c>
      <c r="D8" s="7">
        <v>2.3E-2</v>
      </c>
      <c r="E8" s="7">
        <v>7.0999999999999994E-2</v>
      </c>
      <c r="F8" s="7">
        <v>7.6999999999999999E-2</v>
      </c>
      <c r="H8" s="13">
        <f t="shared" si="1"/>
        <v>0.76666666666666672</v>
      </c>
      <c r="I8" s="13">
        <f t="shared" si="2"/>
        <v>2.3666666666666667</v>
      </c>
      <c r="J8" s="13">
        <f t="shared" si="3"/>
        <v>2.5666666666666669</v>
      </c>
    </row>
    <row r="9" spans="1:13" x14ac:dyDescent="0.2">
      <c r="A9" s="12">
        <v>42217</v>
      </c>
      <c r="B9" s="11">
        <v>2.5999999999999999E-2</v>
      </c>
      <c r="D9" s="7">
        <v>2.5000000000000001E-2</v>
      </c>
      <c r="E9" s="7">
        <v>6.0999999999999999E-2</v>
      </c>
      <c r="F9" s="7">
        <v>7.2000000000000008E-2</v>
      </c>
      <c r="H9" s="13">
        <f t="shared" si="1"/>
        <v>0.96153846153846168</v>
      </c>
      <c r="I9" s="13">
        <f t="shared" si="2"/>
        <v>2.3461538461538463</v>
      </c>
      <c r="J9" s="13">
        <f t="shared" si="3"/>
        <v>2.7692307692307696</v>
      </c>
    </row>
    <row r="10" spans="1:13" x14ac:dyDescent="0.2">
      <c r="A10" s="12">
        <v>42248</v>
      </c>
      <c r="B10" s="11">
        <v>2.4E-2</v>
      </c>
      <c r="D10" s="7">
        <v>2.6000000000000002E-2</v>
      </c>
      <c r="E10" s="7">
        <v>4.2999999999999997E-2</v>
      </c>
      <c r="F10" s="7">
        <v>7.4999999999999997E-2</v>
      </c>
      <c r="H10" s="13">
        <f t="shared" si="1"/>
        <v>1.0833333333333335</v>
      </c>
      <c r="I10" s="13">
        <f t="shared" si="2"/>
        <v>1.7916666666666665</v>
      </c>
      <c r="J10" s="13">
        <f t="shared" si="3"/>
        <v>3.125</v>
      </c>
    </row>
    <row r="11" spans="1:13" x14ac:dyDescent="0.2">
      <c r="A11" s="12">
        <v>42278</v>
      </c>
      <c r="B11" s="11">
        <v>2.7E-2</v>
      </c>
      <c r="D11" s="7">
        <v>2.4E-2</v>
      </c>
      <c r="E11" s="7">
        <v>4.4999999999999998E-2</v>
      </c>
      <c r="F11" s="7">
        <v>0.08</v>
      </c>
      <c r="H11" s="13">
        <f t="shared" si="1"/>
        <v>0.88888888888888895</v>
      </c>
      <c r="I11" s="13">
        <f t="shared" si="2"/>
        <v>1.6666666666666665</v>
      </c>
      <c r="J11" s="13">
        <f t="shared" si="3"/>
        <v>2.9629629629629632</v>
      </c>
    </row>
    <row r="12" spans="1:13" x14ac:dyDescent="0.2">
      <c r="A12" s="12">
        <v>42309</v>
      </c>
      <c r="B12" s="11">
        <v>2.1999999999999999E-2</v>
      </c>
      <c r="D12" s="7">
        <v>2.6000000000000002E-2</v>
      </c>
      <c r="E12" s="7">
        <v>3.1000000000000003E-2</v>
      </c>
      <c r="F12" s="7">
        <v>7.400000000000001E-2</v>
      </c>
      <c r="H12" s="13">
        <f t="shared" si="1"/>
        <v>1.1818181818181821</v>
      </c>
      <c r="I12" s="13">
        <f t="shared" si="2"/>
        <v>1.4090909090909094</v>
      </c>
      <c r="J12" s="13">
        <f t="shared" si="3"/>
        <v>3.3636363636363642</v>
      </c>
    </row>
    <row r="13" spans="1:13" x14ac:dyDescent="0.2">
      <c r="A13" s="12">
        <v>42339</v>
      </c>
      <c r="B13" s="11">
        <v>2.7E-2</v>
      </c>
      <c r="D13" s="7">
        <v>2.6000000000000002E-2</v>
      </c>
      <c r="E13" s="7">
        <v>2.8999999999999998E-2</v>
      </c>
      <c r="F13" s="7">
        <v>7.400000000000001E-2</v>
      </c>
      <c r="H13" s="13">
        <f t="shared" si="1"/>
        <v>0.96296296296296302</v>
      </c>
      <c r="I13" s="13">
        <f t="shared" si="2"/>
        <v>1.074074074074074</v>
      </c>
      <c r="J13" s="13">
        <f t="shared" si="3"/>
        <v>2.7407407407407414</v>
      </c>
    </row>
    <row r="14" spans="1:13" x14ac:dyDescent="0.2">
      <c r="A14" s="12">
        <v>42370</v>
      </c>
      <c r="B14" s="11">
        <v>2.7E-2</v>
      </c>
      <c r="D14" s="7">
        <v>3.1000000000000003E-2</v>
      </c>
      <c r="E14" s="7">
        <v>2.8999999999999998E-2</v>
      </c>
      <c r="F14" s="7">
        <v>7.6999999999999999E-2</v>
      </c>
      <c r="H14" s="13">
        <f t="shared" si="1"/>
        <v>1.1481481481481484</v>
      </c>
      <c r="I14" s="13">
        <f t="shared" si="2"/>
        <v>1.074074074074074</v>
      </c>
      <c r="J14" s="13">
        <f t="shared" si="3"/>
        <v>2.8518518518518516</v>
      </c>
    </row>
    <row r="15" spans="1:13" x14ac:dyDescent="0.2">
      <c r="A15" s="12">
        <v>42401</v>
      </c>
      <c r="B15" s="11">
        <v>2.8000000000000001E-2</v>
      </c>
      <c r="D15" s="7">
        <v>3.6000000000000004E-2</v>
      </c>
      <c r="E15" s="7">
        <v>3.4000000000000002E-2</v>
      </c>
      <c r="F15" s="7">
        <v>7.0999999999999994E-2</v>
      </c>
      <c r="H15" s="13">
        <f t="shared" si="1"/>
        <v>1.2857142857142858</v>
      </c>
      <c r="I15" s="13">
        <f t="shared" si="2"/>
        <v>1.2142857142857144</v>
      </c>
      <c r="J15" s="13">
        <f t="shared" si="3"/>
        <v>2.5357142857142856</v>
      </c>
    </row>
    <row r="16" spans="1:13" x14ac:dyDescent="0.2">
      <c r="A16" s="12">
        <v>42430</v>
      </c>
      <c r="B16" s="11">
        <v>2.9000000000000001E-2</v>
      </c>
      <c r="D16" s="7">
        <v>0.03</v>
      </c>
      <c r="E16" s="7">
        <v>4.0999999999999995E-2</v>
      </c>
      <c r="F16" s="7">
        <v>7.2000000000000008E-2</v>
      </c>
      <c r="H16" s="13">
        <f t="shared" si="1"/>
        <v>1.0344827586206895</v>
      </c>
      <c r="I16" s="13">
        <f t="shared" si="2"/>
        <v>1.4137931034482756</v>
      </c>
      <c r="J16" s="13">
        <f t="shared" si="3"/>
        <v>2.4827586206896552</v>
      </c>
    </row>
    <row r="17" spans="1:10" x14ac:dyDescent="0.2">
      <c r="A17" s="12">
        <v>42461</v>
      </c>
      <c r="B17" s="11">
        <v>2.5999999999999999E-2</v>
      </c>
      <c r="D17" s="7">
        <v>2.7000000000000003E-2</v>
      </c>
      <c r="E17" s="7">
        <v>2.5000000000000001E-2</v>
      </c>
      <c r="F17" s="7">
        <v>6.5000000000000002E-2</v>
      </c>
      <c r="H17" s="13">
        <f t="shared" si="1"/>
        <v>1.0384615384615385</v>
      </c>
      <c r="I17" s="13">
        <f t="shared" si="2"/>
        <v>0.96153846153846168</v>
      </c>
      <c r="J17" s="13">
        <f t="shared" si="3"/>
        <v>2.5</v>
      </c>
    </row>
    <row r="18" spans="1:10" x14ac:dyDescent="0.2">
      <c r="A18" s="12">
        <v>42491</v>
      </c>
      <c r="B18" s="11">
        <v>2.8000000000000001E-2</v>
      </c>
      <c r="D18" s="7">
        <v>1.8000000000000002E-2</v>
      </c>
      <c r="E18" s="7">
        <v>2.8999999999999998E-2</v>
      </c>
      <c r="F18" s="7">
        <v>6.6000000000000003E-2</v>
      </c>
      <c r="H18" s="13">
        <f t="shared" si="1"/>
        <v>0.6428571428571429</v>
      </c>
      <c r="I18" s="13">
        <f t="shared" si="2"/>
        <v>1.0357142857142856</v>
      </c>
      <c r="J18" s="13">
        <f t="shared" si="3"/>
        <v>2.3571428571428572</v>
      </c>
    </row>
    <row r="19" spans="1:10" x14ac:dyDescent="0.2">
      <c r="A19" s="12">
        <v>42522</v>
      </c>
      <c r="B19" s="11">
        <v>0.03</v>
      </c>
      <c r="D19" s="7">
        <v>2.2000000000000002E-2</v>
      </c>
      <c r="E19" s="7">
        <v>5.4000000000000006E-2</v>
      </c>
      <c r="F19" s="7">
        <v>6.6000000000000003E-2</v>
      </c>
      <c r="H19" s="13">
        <f t="shared" si="1"/>
        <v>0.73333333333333339</v>
      </c>
      <c r="I19" s="13">
        <f t="shared" si="2"/>
        <v>1.8000000000000003</v>
      </c>
      <c r="J19" s="13">
        <f t="shared" si="3"/>
        <v>2.2000000000000002</v>
      </c>
    </row>
    <row r="20" spans="1:10" x14ac:dyDescent="0.2">
      <c r="A20" s="12">
        <v>42552</v>
      </c>
      <c r="B20" s="11">
        <v>2.4E-2</v>
      </c>
      <c r="D20" s="7">
        <v>2.4E-2</v>
      </c>
      <c r="E20" s="7">
        <v>5.7000000000000002E-2</v>
      </c>
      <c r="F20" s="7">
        <v>0.06</v>
      </c>
      <c r="H20" s="13">
        <f t="shared" si="1"/>
        <v>1</v>
      </c>
      <c r="I20" s="13">
        <f t="shared" si="2"/>
        <v>2.375</v>
      </c>
      <c r="J20" s="13">
        <f t="shared" si="3"/>
        <v>2.5</v>
      </c>
    </row>
    <row r="21" spans="1:10" x14ac:dyDescent="0.2">
      <c r="A21" s="12">
        <v>42583</v>
      </c>
      <c r="B21" s="11">
        <v>3.3000000000000002E-2</v>
      </c>
      <c r="D21" s="7">
        <v>2.7999999999999997E-2</v>
      </c>
      <c r="E21" s="7">
        <v>7.2000000000000008E-2</v>
      </c>
      <c r="F21" s="7">
        <v>6.6000000000000003E-2</v>
      </c>
      <c r="H21" s="13">
        <f t="shared" si="1"/>
        <v>0.8484848484848484</v>
      </c>
      <c r="I21" s="13">
        <f t="shared" si="2"/>
        <v>2.1818181818181821</v>
      </c>
      <c r="J21" s="13">
        <f t="shared" si="3"/>
        <v>2</v>
      </c>
    </row>
    <row r="22" spans="1:10" x14ac:dyDescent="0.2">
      <c r="A22" s="12">
        <v>42614</v>
      </c>
      <c r="B22" s="11">
        <v>2.4E-2</v>
      </c>
      <c r="D22" s="7">
        <v>0.03</v>
      </c>
      <c r="E22" s="7">
        <v>4.4000000000000004E-2</v>
      </c>
      <c r="F22" s="7">
        <v>6.5000000000000002E-2</v>
      </c>
      <c r="H22" s="13">
        <f t="shared" si="1"/>
        <v>1.25</v>
      </c>
      <c r="I22" s="13">
        <f t="shared" si="2"/>
        <v>1.8333333333333335</v>
      </c>
      <c r="J22" s="13">
        <f t="shared" si="3"/>
        <v>2.7083333333333335</v>
      </c>
    </row>
    <row r="23" spans="1:10" x14ac:dyDescent="0.2">
      <c r="A23" s="12">
        <v>42644</v>
      </c>
      <c r="B23" s="11">
        <v>2.5000000000000001E-2</v>
      </c>
      <c r="D23" s="7">
        <v>2.7000000000000003E-2</v>
      </c>
      <c r="E23" s="7">
        <v>4.2000000000000003E-2</v>
      </c>
      <c r="F23" s="7">
        <v>6.7000000000000004E-2</v>
      </c>
      <c r="H23" s="13">
        <f t="shared" si="1"/>
        <v>1.08</v>
      </c>
      <c r="I23" s="13">
        <f t="shared" si="2"/>
        <v>1.68</v>
      </c>
      <c r="J23" s="13">
        <f t="shared" si="3"/>
        <v>2.68</v>
      </c>
    </row>
    <row r="24" spans="1:10" x14ac:dyDescent="0.2">
      <c r="A24" s="12">
        <v>42675</v>
      </c>
      <c r="B24" s="11">
        <v>2.3E-2</v>
      </c>
      <c r="D24" s="7">
        <v>2.7999999999999997E-2</v>
      </c>
      <c r="E24" s="7">
        <v>3.2000000000000001E-2</v>
      </c>
      <c r="F24" s="7">
        <v>7.0999999999999994E-2</v>
      </c>
      <c r="H24" s="13">
        <f t="shared" si="1"/>
        <v>1.2173913043478259</v>
      </c>
      <c r="I24" s="13">
        <f t="shared" si="2"/>
        <v>1.3913043478260869</v>
      </c>
      <c r="J24" s="13">
        <f t="shared" si="3"/>
        <v>3.0869565217391304</v>
      </c>
    </row>
    <row r="25" spans="1:10" x14ac:dyDescent="0.2">
      <c r="A25" s="12">
        <v>42705</v>
      </c>
      <c r="B25" s="11">
        <v>2.5000000000000001E-2</v>
      </c>
      <c r="D25" s="7">
        <v>2.6000000000000002E-2</v>
      </c>
      <c r="E25" s="7">
        <v>3.1000000000000003E-2</v>
      </c>
      <c r="F25" s="7">
        <v>6.4000000000000001E-2</v>
      </c>
      <c r="H25" s="13">
        <f t="shared" si="1"/>
        <v>1.04</v>
      </c>
      <c r="I25" s="13">
        <f t="shared" si="2"/>
        <v>1.24</v>
      </c>
      <c r="J25" s="13">
        <f t="shared" si="3"/>
        <v>2.56</v>
      </c>
    </row>
    <row r="26" spans="1:10" x14ac:dyDescent="0.2">
      <c r="A26" s="12">
        <v>42736</v>
      </c>
      <c r="B26" s="11">
        <v>2.8000000000000001E-2</v>
      </c>
      <c r="D26" s="7">
        <v>3.3000000000000002E-2</v>
      </c>
      <c r="E26" s="7">
        <v>3.2000000000000001E-2</v>
      </c>
      <c r="F26" s="7">
        <v>7.9000000000000001E-2</v>
      </c>
      <c r="H26" s="13">
        <f t="shared" si="1"/>
        <v>1.1785714285714286</v>
      </c>
      <c r="I26" s="13">
        <f t="shared" si="2"/>
        <v>1.1428571428571428</v>
      </c>
      <c r="J26" s="13">
        <f t="shared" si="3"/>
        <v>2.8214285714285716</v>
      </c>
    </row>
    <row r="27" spans="1:10" x14ac:dyDescent="0.2">
      <c r="A27" s="12">
        <v>42767</v>
      </c>
      <c r="B27" s="11">
        <v>3.2000000000000001E-2</v>
      </c>
      <c r="D27" s="7">
        <v>3.4000000000000002E-2</v>
      </c>
      <c r="E27" s="7">
        <v>3.5000000000000003E-2</v>
      </c>
      <c r="F27" s="7">
        <v>7.0000000000000007E-2</v>
      </c>
      <c r="H27" s="13">
        <f t="shared" si="1"/>
        <v>1.0625</v>
      </c>
      <c r="I27" s="13">
        <f t="shared" si="2"/>
        <v>1.09375</v>
      </c>
      <c r="J27" s="13">
        <f t="shared" si="3"/>
        <v>2.1875</v>
      </c>
    </row>
    <row r="28" spans="1:10" x14ac:dyDescent="0.2">
      <c r="A28" s="12">
        <v>42795</v>
      </c>
      <c r="B28" s="11">
        <v>2.9000000000000001E-2</v>
      </c>
      <c r="D28" s="7">
        <v>2.3E-2</v>
      </c>
      <c r="E28" s="7">
        <v>2.8999999999999998E-2</v>
      </c>
      <c r="F28" s="7">
        <v>6.3E-2</v>
      </c>
      <c r="H28" s="13">
        <f t="shared" si="1"/>
        <v>0.79310344827586199</v>
      </c>
      <c r="I28" s="13">
        <f t="shared" si="2"/>
        <v>0.99999999999999989</v>
      </c>
      <c r="J28" s="13">
        <f t="shared" si="3"/>
        <v>2.1724137931034484</v>
      </c>
    </row>
    <row r="29" spans="1:10" x14ac:dyDescent="0.2">
      <c r="A29" s="12">
        <v>42826</v>
      </c>
      <c r="B29" s="11">
        <v>2.8000000000000001E-2</v>
      </c>
      <c r="D29" s="7">
        <v>2.3E-2</v>
      </c>
      <c r="E29" s="7">
        <v>2.8999999999999998E-2</v>
      </c>
      <c r="F29" s="7">
        <v>5.9000000000000004E-2</v>
      </c>
      <c r="H29" s="13">
        <f t="shared" si="1"/>
        <v>0.8214285714285714</v>
      </c>
      <c r="I29" s="13">
        <f t="shared" si="2"/>
        <v>1.0357142857142856</v>
      </c>
      <c r="J29" s="13">
        <f t="shared" si="3"/>
        <v>2.1071428571428572</v>
      </c>
    </row>
    <row r="30" spans="1:10" x14ac:dyDescent="0.2">
      <c r="A30" s="12">
        <v>42856</v>
      </c>
      <c r="B30" s="11">
        <v>2.5999999999999999E-2</v>
      </c>
      <c r="D30" s="7">
        <v>2.3E-2</v>
      </c>
      <c r="E30" s="7">
        <v>2.6000000000000002E-2</v>
      </c>
      <c r="F30" s="7">
        <v>6.3E-2</v>
      </c>
      <c r="H30" s="13">
        <f t="shared" si="1"/>
        <v>0.88461538461538469</v>
      </c>
      <c r="I30" s="13">
        <f t="shared" si="2"/>
        <v>1.0000000000000002</v>
      </c>
      <c r="J30" s="13">
        <f t="shared" si="3"/>
        <v>2.4230769230769234</v>
      </c>
    </row>
    <row r="31" spans="1:10" x14ac:dyDescent="0.2">
      <c r="A31" s="12">
        <v>42887</v>
      </c>
      <c r="B31" s="11">
        <v>2.1999999999999999E-2</v>
      </c>
      <c r="D31" s="7">
        <v>2.5000000000000001E-2</v>
      </c>
      <c r="E31" s="7">
        <v>4.2999999999999997E-2</v>
      </c>
      <c r="F31" s="7">
        <v>6.0999999999999999E-2</v>
      </c>
      <c r="H31" s="13">
        <f t="shared" si="1"/>
        <v>1.1363636363636365</v>
      </c>
      <c r="I31" s="13">
        <f t="shared" si="2"/>
        <v>1.9545454545454546</v>
      </c>
      <c r="J31" s="13">
        <f t="shared" si="3"/>
        <v>2.7727272727272729</v>
      </c>
    </row>
    <row r="32" spans="1:10" x14ac:dyDescent="0.2">
      <c r="A32" s="12">
        <v>42917</v>
      </c>
      <c r="B32" s="11">
        <v>2.9000000000000001E-2</v>
      </c>
      <c r="D32" s="7">
        <v>2.3E-2</v>
      </c>
      <c r="E32" s="7">
        <v>5.7000000000000002E-2</v>
      </c>
      <c r="F32" s="7">
        <v>4.9000000000000002E-2</v>
      </c>
      <c r="H32" s="13">
        <f t="shared" si="1"/>
        <v>0.79310344827586199</v>
      </c>
      <c r="I32" s="13">
        <f t="shared" si="2"/>
        <v>1.9655172413793103</v>
      </c>
      <c r="J32" s="13">
        <f t="shared" si="3"/>
        <v>1.6896551724137931</v>
      </c>
    </row>
    <row r="33" spans="1:10" x14ac:dyDescent="0.2">
      <c r="A33" s="12">
        <v>42948</v>
      </c>
      <c r="B33" s="11">
        <v>2.4E-2</v>
      </c>
      <c r="D33" s="7">
        <v>2.5000000000000001E-2</v>
      </c>
      <c r="E33" s="7">
        <v>5.7999999999999996E-2</v>
      </c>
      <c r="F33" s="7">
        <v>5.2000000000000005E-2</v>
      </c>
      <c r="H33" s="13">
        <f t="shared" si="1"/>
        <v>1.0416666666666667</v>
      </c>
      <c r="I33" s="13">
        <f t="shared" si="2"/>
        <v>2.4166666666666665</v>
      </c>
      <c r="J33" s="13">
        <f t="shared" si="3"/>
        <v>2.166666666666667</v>
      </c>
    </row>
    <row r="34" spans="1:10" x14ac:dyDescent="0.2">
      <c r="A34" s="12">
        <v>42979</v>
      </c>
      <c r="B34" s="11">
        <v>2.1000000000000001E-2</v>
      </c>
      <c r="D34" s="7">
        <v>2.5000000000000001E-2</v>
      </c>
      <c r="E34" s="7">
        <v>0.04</v>
      </c>
      <c r="F34" s="7">
        <v>0.05</v>
      </c>
      <c r="H34" s="13">
        <f t="shared" si="1"/>
        <v>1.1904761904761905</v>
      </c>
      <c r="I34" s="13">
        <f t="shared" si="2"/>
        <v>1.9047619047619047</v>
      </c>
      <c r="J34" s="13">
        <f t="shared" si="3"/>
        <v>2.3809523809523809</v>
      </c>
    </row>
    <row r="35" spans="1:10" x14ac:dyDescent="0.2">
      <c r="A35" s="12">
        <v>43009</v>
      </c>
      <c r="B35" s="11">
        <v>1.7999999999999999E-2</v>
      </c>
      <c r="D35" s="7">
        <v>2.2000000000000002E-2</v>
      </c>
      <c r="E35" s="7">
        <v>2.2000000000000002E-2</v>
      </c>
      <c r="F35" s="7">
        <v>5.7999999999999996E-2</v>
      </c>
      <c r="H35" s="13">
        <f t="shared" si="1"/>
        <v>1.2222222222222225</v>
      </c>
      <c r="I35" s="13">
        <f t="shared" si="2"/>
        <v>1.2222222222222225</v>
      </c>
      <c r="J35" s="13">
        <f t="shared" si="3"/>
        <v>3.2222222222222223</v>
      </c>
    </row>
    <row r="36" spans="1:10" x14ac:dyDescent="0.2">
      <c r="A36" s="12">
        <v>43040</v>
      </c>
      <c r="B36" s="11">
        <v>0.02</v>
      </c>
      <c r="D36" s="7">
        <v>2.1000000000000001E-2</v>
      </c>
      <c r="E36" s="7">
        <v>2.2000000000000002E-2</v>
      </c>
      <c r="F36" s="7">
        <v>6.6000000000000003E-2</v>
      </c>
      <c r="H36" s="13">
        <f t="shared" si="1"/>
        <v>1.05</v>
      </c>
      <c r="I36" s="13">
        <f t="shared" si="2"/>
        <v>1.1000000000000001</v>
      </c>
      <c r="J36" s="13">
        <f t="shared" si="3"/>
        <v>3.3000000000000003</v>
      </c>
    </row>
    <row r="37" spans="1:10" x14ac:dyDescent="0.2">
      <c r="A37" s="12">
        <v>43070</v>
      </c>
      <c r="B37" s="11">
        <v>2.1999999999999999E-2</v>
      </c>
      <c r="D37" s="7">
        <v>1.4999999999999999E-2</v>
      </c>
      <c r="E37" s="7">
        <v>0.03</v>
      </c>
      <c r="F37" s="7">
        <v>6.2000000000000006E-2</v>
      </c>
      <c r="H37" s="13">
        <f t="shared" si="1"/>
        <v>0.68181818181818188</v>
      </c>
      <c r="I37" s="13">
        <f t="shared" si="2"/>
        <v>1.3636363636363638</v>
      </c>
      <c r="J37" s="13">
        <f t="shared" si="3"/>
        <v>2.8181818181818188</v>
      </c>
    </row>
    <row r="38" spans="1:10" x14ac:dyDescent="0.2">
      <c r="A38" s="12">
        <v>43101</v>
      </c>
      <c r="B38" s="11">
        <v>2.5000000000000001E-2</v>
      </c>
      <c r="D38" s="7">
        <v>2.2000000000000002E-2</v>
      </c>
      <c r="E38" s="7">
        <v>3.4000000000000002E-2</v>
      </c>
      <c r="F38" s="7">
        <v>6.8000000000000005E-2</v>
      </c>
      <c r="H38" s="13">
        <f t="shared" si="1"/>
        <v>0.88</v>
      </c>
      <c r="I38" s="13">
        <f t="shared" si="2"/>
        <v>1.36</v>
      </c>
      <c r="J38" s="13">
        <f t="shared" si="3"/>
        <v>2.72</v>
      </c>
    </row>
    <row r="39" spans="1:10" x14ac:dyDescent="0.2">
      <c r="A39" s="12">
        <v>43132</v>
      </c>
      <c r="B39" s="11">
        <v>2.3E-2</v>
      </c>
      <c r="D39" s="7">
        <v>2.2000000000000002E-2</v>
      </c>
      <c r="E39" s="7">
        <v>2.6000000000000002E-2</v>
      </c>
      <c r="F39" s="7">
        <v>6.8000000000000005E-2</v>
      </c>
      <c r="H39" s="13">
        <f t="shared" si="1"/>
        <v>0.95652173913043492</v>
      </c>
      <c r="I39" s="13">
        <f t="shared" si="2"/>
        <v>1.1304347826086958</v>
      </c>
      <c r="J39" s="13">
        <f t="shared" si="3"/>
        <v>2.956521739130435</v>
      </c>
    </row>
    <row r="40" spans="1:10" x14ac:dyDescent="0.2">
      <c r="A40" s="12">
        <v>43160</v>
      </c>
      <c r="B40" s="11">
        <v>2.5000000000000001E-2</v>
      </c>
      <c r="D40" s="7">
        <v>1.8000000000000002E-2</v>
      </c>
      <c r="E40" s="7">
        <v>2.4E-2</v>
      </c>
      <c r="F40" s="7">
        <v>5.7999999999999996E-2</v>
      </c>
      <c r="H40" s="13">
        <f t="shared" si="1"/>
        <v>0.72000000000000008</v>
      </c>
      <c r="I40" s="13">
        <f t="shared" si="2"/>
        <v>0.96</v>
      </c>
      <c r="J40" s="13">
        <f t="shared" si="3"/>
        <v>2.3199999999999998</v>
      </c>
    </row>
    <row r="41" spans="1:10" x14ac:dyDescent="0.2">
      <c r="A41" s="12">
        <v>43191</v>
      </c>
      <c r="B41" s="11">
        <v>2.1999999999999999E-2</v>
      </c>
      <c r="D41" s="7">
        <v>1.6E-2</v>
      </c>
      <c r="E41" s="7">
        <v>2.6000000000000002E-2</v>
      </c>
      <c r="F41" s="7">
        <v>5.2000000000000005E-2</v>
      </c>
      <c r="H41" s="13">
        <f t="shared" si="1"/>
        <v>0.72727272727272729</v>
      </c>
      <c r="I41" s="13">
        <f t="shared" si="2"/>
        <v>1.1818181818181821</v>
      </c>
      <c r="J41" s="13">
        <f t="shared" si="3"/>
        <v>2.3636363636363642</v>
      </c>
    </row>
    <row r="42" spans="1:10" x14ac:dyDescent="0.2">
      <c r="A42" s="12">
        <v>43221</v>
      </c>
      <c r="B42" s="11">
        <v>2.1000000000000001E-2</v>
      </c>
      <c r="D42" s="7">
        <v>1.7000000000000001E-2</v>
      </c>
      <c r="E42" s="7">
        <v>2.5000000000000001E-2</v>
      </c>
      <c r="F42" s="7">
        <v>4.9000000000000002E-2</v>
      </c>
      <c r="H42" s="13">
        <f t="shared" si="1"/>
        <v>0.80952380952380953</v>
      </c>
      <c r="I42" s="13">
        <f t="shared" si="2"/>
        <v>1.1904761904761905</v>
      </c>
      <c r="J42" s="13">
        <f t="shared" si="3"/>
        <v>2.3333333333333335</v>
      </c>
    </row>
    <row r="43" spans="1:10" x14ac:dyDescent="0.2">
      <c r="A43" s="12">
        <v>43252</v>
      </c>
      <c r="B43" s="11">
        <v>2.5000000000000001E-2</v>
      </c>
      <c r="D43" s="7">
        <v>2.1000000000000001E-2</v>
      </c>
      <c r="E43" s="7">
        <v>5.7999999999999996E-2</v>
      </c>
      <c r="F43" s="7">
        <v>5.7000000000000002E-2</v>
      </c>
      <c r="H43" s="13">
        <f t="shared" si="1"/>
        <v>0.84</v>
      </c>
      <c r="I43" s="13">
        <f t="shared" si="2"/>
        <v>2.3199999999999998</v>
      </c>
      <c r="J43" s="13">
        <f t="shared" si="3"/>
        <v>2.2799999999999998</v>
      </c>
    </row>
    <row r="44" spans="1:10" x14ac:dyDescent="0.2">
      <c r="A44" s="12">
        <v>43282</v>
      </c>
      <c r="B44" s="11">
        <v>2.1999999999999999E-2</v>
      </c>
      <c r="D44" s="7">
        <v>2.3E-2</v>
      </c>
      <c r="E44" s="7">
        <v>5.9000000000000004E-2</v>
      </c>
      <c r="F44" s="7">
        <v>5.2000000000000005E-2</v>
      </c>
      <c r="H44" s="13">
        <f t="shared" si="1"/>
        <v>1.0454545454545454</v>
      </c>
      <c r="I44" s="13">
        <f t="shared" si="2"/>
        <v>2.6818181818181821</v>
      </c>
      <c r="J44" s="13">
        <f t="shared" si="3"/>
        <v>2.3636363636363642</v>
      </c>
    </row>
    <row r="45" spans="1:10" x14ac:dyDescent="0.2">
      <c r="A45" s="12">
        <v>43313</v>
      </c>
      <c r="B45" s="11">
        <v>2.1999999999999999E-2</v>
      </c>
      <c r="D45" s="7">
        <v>2.7000000000000003E-2</v>
      </c>
      <c r="E45" s="7">
        <v>5.9000000000000004E-2</v>
      </c>
      <c r="F45" s="7">
        <v>5.7999999999999996E-2</v>
      </c>
      <c r="H45" s="13">
        <f t="shared" si="1"/>
        <v>1.2272727272727275</v>
      </c>
      <c r="I45" s="13">
        <f t="shared" si="2"/>
        <v>2.6818181818181821</v>
      </c>
      <c r="J45" s="13">
        <f t="shared" si="3"/>
        <v>2.6363636363636362</v>
      </c>
    </row>
    <row r="46" spans="1:10" x14ac:dyDescent="0.2">
      <c r="A46" s="12">
        <v>43344</v>
      </c>
      <c r="B46" s="11">
        <v>2.1000000000000001E-2</v>
      </c>
      <c r="D46" s="7">
        <v>2.7000000000000003E-2</v>
      </c>
      <c r="E46" s="7">
        <v>3.4000000000000002E-2</v>
      </c>
      <c r="F46" s="7">
        <v>5.4000000000000006E-2</v>
      </c>
      <c r="H46" s="13">
        <f t="shared" si="1"/>
        <v>1.2857142857142858</v>
      </c>
      <c r="I46" s="13">
        <f t="shared" si="2"/>
        <v>1.6190476190476191</v>
      </c>
      <c r="J46" s="13">
        <f t="shared" si="3"/>
        <v>2.5714285714285716</v>
      </c>
    </row>
    <row r="47" spans="1:10" x14ac:dyDescent="0.2">
      <c r="A47" s="12">
        <v>43374</v>
      </c>
      <c r="B47" s="11">
        <v>2.1999999999999999E-2</v>
      </c>
      <c r="D47" s="7">
        <v>0.02</v>
      </c>
      <c r="E47" s="7">
        <v>0.03</v>
      </c>
      <c r="F47" s="7">
        <v>5.4000000000000006E-2</v>
      </c>
      <c r="H47" s="13">
        <f t="shared" si="1"/>
        <v>0.90909090909090917</v>
      </c>
      <c r="I47" s="13">
        <f t="shared" si="2"/>
        <v>1.3636363636363638</v>
      </c>
      <c r="J47" s="13">
        <f t="shared" si="3"/>
        <v>2.454545454545455</v>
      </c>
    </row>
    <row r="48" spans="1:10" x14ac:dyDescent="0.2">
      <c r="A48" s="12">
        <v>43405</v>
      </c>
      <c r="B48" s="11">
        <v>2.4E-2</v>
      </c>
      <c r="D48" s="7">
        <v>2.1000000000000001E-2</v>
      </c>
      <c r="E48" s="7">
        <v>2.4E-2</v>
      </c>
      <c r="F48" s="7">
        <v>5.2999999999999999E-2</v>
      </c>
      <c r="H48" s="13">
        <f t="shared" si="1"/>
        <v>0.875</v>
      </c>
      <c r="I48" s="13">
        <f t="shared" si="2"/>
        <v>1</v>
      </c>
      <c r="J48" s="13">
        <f t="shared" si="3"/>
        <v>2.208333333333333</v>
      </c>
    </row>
    <row r="49" spans="1:10" x14ac:dyDescent="0.2">
      <c r="A49" s="12">
        <v>43435</v>
      </c>
      <c r="B49" s="11">
        <v>2.1000000000000001E-2</v>
      </c>
      <c r="D49" s="7">
        <v>2.4E-2</v>
      </c>
      <c r="E49" s="7">
        <v>1.9E-2</v>
      </c>
      <c r="F49" s="7">
        <v>0.06</v>
      </c>
      <c r="H49" s="13">
        <f t="shared" si="1"/>
        <v>1.1428571428571428</v>
      </c>
      <c r="I49" s="13">
        <f t="shared" si="2"/>
        <v>0.90476190476190466</v>
      </c>
      <c r="J49" s="13">
        <f t="shared" si="3"/>
        <v>2.8571428571428568</v>
      </c>
    </row>
    <row r="50" spans="1:10" x14ac:dyDescent="0.2">
      <c r="A50" s="12">
        <v>43466</v>
      </c>
      <c r="B50" s="11">
        <v>2.8000000000000001E-2</v>
      </c>
      <c r="D50" s="7">
        <v>2.4E-2</v>
      </c>
      <c r="E50" s="7">
        <v>3.6000000000000004E-2</v>
      </c>
      <c r="F50" s="7">
        <v>6.4000000000000001E-2</v>
      </c>
      <c r="H50" s="13">
        <f t="shared" si="1"/>
        <v>0.8571428571428571</v>
      </c>
      <c r="I50" s="13">
        <f t="shared" si="2"/>
        <v>1.2857142857142858</v>
      </c>
      <c r="J50" s="13">
        <f t="shared" si="3"/>
        <v>2.2857142857142856</v>
      </c>
    </row>
    <row r="51" spans="1:10" x14ac:dyDescent="0.2">
      <c r="A51" s="12">
        <v>43497</v>
      </c>
      <c r="B51" s="11">
        <v>2.5999999999999999E-2</v>
      </c>
      <c r="D51" s="7">
        <v>2.6000000000000002E-2</v>
      </c>
      <c r="E51" s="7">
        <v>3.4000000000000002E-2</v>
      </c>
      <c r="F51" s="7">
        <v>5.7999999999999996E-2</v>
      </c>
      <c r="H51" s="13">
        <f t="shared" si="1"/>
        <v>1.0000000000000002</v>
      </c>
      <c r="I51" s="13">
        <f t="shared" si="2"/>
        <v>1.3076923076923079</v>
      </c>
      <c r="J51" s="13">
        <f t="shared" si="3"/>
        <v>2.2307692307692308</v>
      </c>
    </row>
    <row r="52" spans="1:10" x14ac:dyDescent="0.2">
      <c r="A52" s="12">
        <v>43525</v>
      </c>
      <c r="B52" s="11">
        <v>2.1999999999999999E-2</v>
      </c>
      <c r="D52" s="7">
        <v>2.7999999999999997E-2</v>
      </c>
      <c r="E52" s="7">
        <v>2.7999999999999997E-2</v>
      </c>
      <c r="F52" s="7">
        <v>5.7999999999999996E-2</v>
      </c>
      <c r="H52" s="13">
        <f t="shared" si="1"/>
        <v>1.2727272727272727</v>
      </c>
      <c r="I52" s="13">
        <f t="shared" si="2"/>
        <v>1.2727272727272727</v>
      </c>
      <c r="J52" s="13">
        <f t="shared" si="3"/>
        <v>2.6363636363636362</v>
      </c>
    </row>
    <row r="53" spans="1:10" x14ac:dyDescent="0.2">
      <c r="A53" s="12">
        <v>43556</v>
      </c>
      <c r="B53" s="11">
        <v>2.5000000000000001E-2</v>
      </c>
      <c r="D53" s="7">
        <v>2.1000000000000001E-2</v>
      </c>
      <c r="E53" s="7">
        <v>1.9E-2</v>
      </c>
      <c r="F53" s="7">
        <v>4.4999999999999998E-2</v>
      </c>
      <c r="H53" s="13">
        <f t="shared" si="1"/>
        <v>0.84</v>
      </c>
      <c r="I53" s="13">
        <f t="shared" si="2"/>
        <v>0.7599999999999999</v>
      </c>
      <c r="J53" s="13">
        <f t="shared" si="3"/>
        <v>1.7999999999999998</v>
      </c>
    </row>
    <row r="54" spans="1:10" x14ac:dyDescent="0.2">
      <c r="A54" s="12">
        <v>43586</v>
      </c>
      <c r="B54" s="11">
        <v>2.4E-2</v>
      </c>
      <c r="D54" s="7">
        <v>1.7000000000000001E-2</v>
      </c>
      <c r="E54" s="7">
        <v>0.03</v>
      </c>
      <c r="F54" s="7">
        <v>0.05</v>
      </c>
      <c r="H54" s="13">
        <f t="shared" si="1"/>
        <v>0.70833333333333337</v>
      </c>
      <c r="I54" s="13">
        <f t="shared" si="2"/>
        <v>1.25</v>
      </c>
      <c r="J54" s="13">
        <f t="shared" si="3"/>
        <v>2.0833333333333335</v>
      </c>
    </row>
    <row r="55" spans="1:10" x14ac:dyDescent="0.2">
      <c r="A55" s="12">
        <v>43617</v>
      </c>
      <c r="B55" s="11">
        <v>2.4E-2</v>
      </c>
      <c r="D55" s="7">
        <v>0.02</v>
      </c>
      <c r="E55" s="7">
        <v>4.9000000000000002E-2</v>
      </c>
      <c r="F55" s="7">
        <v>4.9000000000000002E-2</v>
      </c>
      <c r="H55" s="13">
        <f t="shared" si="1"/>
        <v>0.83333333333333337</v>
      </c>
      <c r="I55" s="13">
        <f t="shared" si="2"/>
        <v>2.0416666666666665</v>
      </c>
      <c r="J55" s="13">
        <f t="shared" si="3"/>
        <v>2.0416666666666665</v>
      </c>
    </row>
    <row r="56" spans="1:10" x14ac:dyDescent="0.2">
      <c r="A56" s="12">
        <v>43647</v>
      </c>
      <c r="B56" s="11">
        <v>2.5000000000000001E-2</v>
      </c>
      <c r="D56" s="7">
        <v>1.7000000000000001E-2</v>
      </c>
      <c r="E56" s="7">
        <v>6.5000000000000002E-2</v>
      </c>
      <c r="F56" s="7">
        <v>5.2999999999999999E-2</v>
      </c>
      <c r="H56" s="13">
        <f t="shared" si="1"/>
        <v>0.68</v>
      </c>
      <c r="I56" s="13">
        <f t="shared" si="2"/>
        <v>2.6</v>
      </c>
      <c r="J56" s="13">
        <f t="shared" si="3"/>
        <v>2.1199999999999997</v>
      </c>
    </row>
    <row r="57" spans="1:10" x14ac:dyDescent="0.2">
      <c r="A57" s="12">
        <v>43678</v>
      </c>
      <c r="B57" s="11">
        <v>2.3E-2</v>
      </c>
      <c r="D57" s="7">
        <v>2.1000000000000001E-2</v>
      </c>
      <c r="E57" s="7">
        <v>4.4999999999999998E-2</v>
      </c>
      <c r="F57" s="7">
        <v>0.05</v>
      </c>
      <c r="H57" s="13">
        <f t="shared" si="1"/>
        <v>0.91304347826086962</v>
      </c>
      <c r="I57" s="13">
        <f t="shared" si="2"/>
        <v>1.9565217391304348</v>
      </c>
      <c r="J57" s="13">
        <f t="shared" si="3"/>
        <v>2.1739130434782612</v>
      </c>
    </row>
    <row r="58" spans="1:10" x14ac:dyDescent="0.2">
      <c r="A58" s="12">
        <v>43709</v>
      </c>
      <c r="B58" s="11">
        <v>1.4999999999999999E-2</v>
      </c>
      <c r="D58" s="7">
        <v>1.9E-2</v>
      </c>
      <c r="E58" s="7">
        <v>2.6000000000000002E-2</v>
      </c>
      <c r="F58" s="7">
        <v>4.8000000000000001E-2</v>
      </c>
      <c r="H58" s="13">
        <f t="shared" si="1"/>
        <v>1.2666666666666666</v>
      </c>
      <c r="I58" s="13">
        <f t="shared" si="2"/>
        <v>1.7333333333333336</v>
      </c>
      <c r="J58" s="13">
        <f t="shared" si="3"/>
        <v>3.2</v>
      </c>
    </row>
    <row r="59" spans="1:10" x14ac:dyDescent="0.2">
      <c r="A59" s="12">
        <v>43739</v>
      </c>
      <c r="B59" s="11">
        <v>1.7999999999999999E-2</v>
      </c>
      <c r="D59" s="7">
        <v>0.02</v>
      </c>
      <c r="E59" s="7">
        <v>2.5000000000000001E-2</v>
      </c>
      <c r="F59" s="7">
        <v>5.2999999999999999E-2</v>
      </c>
      <c r="H59" s="13">
        <f t="shared" si="1"/>
        <v>1.1111111111111112</v>
      </c>
      <c r="I59" s="13">
        <f t="shared" si="2"/>
        <v>1.3888888888888891</v>
      </c>
      <c r="J59" s="13">
        <f t="shared" si="3"/>
        <v>2.9444444444444446</v>
      </c>
    </row>
    <row r="60" spans="1:10" x14ac:dyDescent="0.2">
      <c r="A60" s="12">
        <v>43770</v>
      </c>
      <c r="B60" s="11">
        <v>0.02</v>
      </c>
      <c r="D60" s="7">
        <v>2.1000000000000001E-2</v>
      </c>
      <c r="E60" s="7">
        <v>0.03</v>
      </c>
      <c r="F60" s="7">
        <v>4.9000000000000002E-2</v>
      </c>
      <c r="H60" s="13">
        <f t="shared" si="1"/>
        <v>1.05</v>
      </c>
      <c r="I60" s="13">
        <f t="shared" si="2"/>
        <v>1.5</v>
      </c>
      <c r="J60" s="13">
        <f t="shared" si="3"/>
        <v>2.4500000000000002</v>
      </c>
    </row>
    <row r="61" spans="1:10" x14ac:dyDescent="0.2">
      <c r="A61" s="12">
        <v>43800</v>
      </c>
      <c r="B61" s="11">
        <v>0.02</v>
      </c>
      <c r="D61" s="7">
        <v>2.3E-2</v>
      </c>
      <c r="E61" s="7">
        <v>3.4000000000000002E-2</v>
      </c>
      <c r="F61" s="7">
        <v>0.05</v>
      </c>
      <c r="H61" s="13">
        <f t="shared" si="1"/>
        <v>1.1499999999999999</v>
      </c>
      <c r="I61" s="13">
        <f t="shared" si="2"/>
        <v>1.7000000000000002</v>
      </c>
      <c r="J61" s="13">
        <f t="shared" si="3"/>
        <v>2.5</v>
      </c>
    </row>
    <row r="62" spans="1:10" x14ac:dyDescent="0.2">
      <c r="A62" s="12">
        <v>43831</v>
      </c>
      <c r="B62" s="11">
        <v>2.5999999999999999E-2</v>
      </c>
      <c r="D62" s="7">
        <v>2.5000000000000001E-2</v>
      </c>
      <c r="E62" s="7">
        <v>3.9E-2</v>
      </c>
      <c r="F62" s="7">
        <v>5.9000000000000004E-2</v>
      </c>
      <c r="H62" s="13">
        <f t="shared" si="1"/>
        <v>0.96153846153846168</v>
      </c>
      <c r="I62" s="13">
        <f t="shared" si="2"/>
        <v>1.5</v>
      </c>
      <c r="J62" s="13">
        <f t="shared" si="3"/>
        <v>2.2692307692307696</v>
      </c>
    </row>
    <row r="63" spans="1:10" x14ac:dyDescent="0.2">
      <c r="A63" s="12">
        <v>43862</v>
      </c>
      <c r="B63" s="11">
        <v>2.5000000000000001E-2</v>
      </c>
      <c r="D63" s="7">
        <v>1.7000000000000001E-2</v>
      </c>
      <c r="E63" s="7">
        <v>3.2000000000000001E-2</v>
      </c>
      <c r="F63" s="7">
        <v>5.7000000000000002E-2</v>
      </c>
      <c r="H63" s="13">
        <f t="shared" si="1"/>
        <v>0.68</v>
      </c>
      <c r="I63" s="13">
        <f t="shared" si="2"/>
        <v>1.28</v>
      </c>
      <c r="J63" s="13">
        <f t="shared" si="3"/>
        <v>2.2799999999999998</v>
      </c>
    </row>
    <row r="64" spans="1:10" x14ac:dyDescent="0.2">
      <c r="A64" s="12">
        <v>43891</v>
      </c>
      <c r="B64" s="11">
        <v>2.5999999999999999E-2</v>
      </c>
      <c r="D64" s="7">
        <v>2.2000000000000002E-2</v>
      </c>
      <c r="E64" s="7">
        <v>4.4000000000000004E-2</v>
      </c>
      <c r="F64" s="7">
        <v>8.1000000000000003E-2</v>
      </c>
      <c r="H64" s="13">
        <f t="shared" si="1"/>
        <v>0.84615384615384626</v>
      </c>
      <c r="I64" s="13">
        <f t="shared" si="2"/>
        <v>1.6923076923076925</v>
      </c>
      <c r="J64" s="13">
        <f t="shared" si="3"/>
        <v>3.1153846153846154</v>
      </c>
    </row>
    <row r="65" spans="1:10" x14ac:dyDescent="0.2">
      <c r="A65" s="12">
        <v>43922</v>
      </c>
      <c r="B65" s="11">
        <v>0.10199999999999999</v>
      </c>
      <c r="D65" s="7">
        <v>5.4000000000000006E-2</v>
      </c>
      <c r="E65" s="7">
        <v>0.128</v>
      </c>
      <c r="F65" s="7">
        <v>0.39299999999999996</v>
      </c>
      <c r="H65" s="13">
        <f t="shared" si="1"/>
        <v>0.52941176470588247</v>
      </c>
      <c r="I65" s="13">
        <f t="shared" si="2"/>
        <v>1.2549019607843139</v>
      </c>
      <c r="J65" s="13">
        <f t="shared" si="3"/>
        <v>3.8529411764705883</v>
      </c>
    </row>
    <row r="66" spans="1:10" x14ac:dyDescent="0.2">
      <c r="A66" s="12">
        <v>43952</v>
      </c>
      <c r="B66" s="11">
        <v>9.6000000000000002E-2</v>
      </c>
      <c r="D66" s="7">
        <v>5.7000000000000002E-2</v>
      </c>
      <c r="E66" s="7">
        <v>0.125</v>
      </c>
      <c r="F66" s="7">
        <v>0.35899999999999999</v>
      </c>
      <c r="H66" s="13">
        <f t="shared" si="1"/>
        <v>0.59375</v>
      </c>
      <c r="I66" s="13">
        <f t="shared" si="2"/>
        <v>1.3020833333333333</v>
      </c>
      <c r="J66" s="13">
        <f t="shared" si="3"/>
        <v>3.739583333333333</v>
      </c>
    </row>
    <row r="67" spans="1:10" x14ac:dyDescent="0.2">
      <c r="A67" s="12">
        <v>43983</v>
      </c>
      <c r="B67" s="11">
        <v>9.5000000000000001E-2</v>
      </c>
      <c r="D67" s="7">
        <v>5.0999999999999997E-2</v>
      </c>
      <c r="E67" s="7">
        <v>0.14199999999999999</v>
      </c>
      <c r="F67" s="7">
        <v>0.28899999999999998</v>
      </c>
      <c r="H67" s="13">
        <f t="shared" ref="H67:H127" si="4">D67/$B67</f>
        <v>0.5368421052631579</v>
      </c>
      <c r="I67" s="13">
        <f t="shared" ref="I67:I127" si="5">E67/$B67</f>
        <v>1.4947368421052629</v>
      </c>
      <c r="J67" s="13">
        <f t="shared" ref="J67:J127" si="6">F67/$B67</f>
        <v>3.0421052631578944</v>
      </c>
    </row>
    <row r="68" spans="1:10" x14ac:dyDescent="0.2">
      <c r="A68" s="12">
        <v>44013</v>
      </c>
      <c r="B68" s="11">
        <v>0.106</v>
      </c>
      <c r="D68" s="7">
        <v>4.7E-2</v>
      </c>
      <c r="E68" s="7">
        <v>0.13600000000000001</v>
      </c>
      <c r="F68" s="7">
        <v>0.25</v>
      </c>
      <c r="H68" s="13">
        <f t="shared" si="4"/>
        <v>0.44339622641509435</v>
      </c>
      <c r="I68" s="13">
        <f t="shared" si="5"/>
        <v>1.2830188679245285</v>
      </c>
      <c r="J68" s="13">
        <f t="shared" si="6"/>
        <v>2.358490566037736</v>
      </c>
    </row>
    <row r="69" spans="1:10" x14ac:dyDescent="0.2">
      <c r="A69" s="12">
        <v>44044</v>
      </c>
      <c r="B69" s="11">
        <v>0.08</v>
      </c>
      <c r="D69" s="7">
        <v>4.2000000000000003E-2</v>
      </c>
      <c r="E69" s="7">
        <v>0.1</v>
      </c>
      <c r="F69" s="7">
        <v>0.21300000000000002</v>
      </c>
      <c r="H69" s="13">
        <f t="shared" si="4"/>
        <v>0.52500000000000002</v>
      </c>
      <c r="I69" s="13">
        <f t="shared" si="5"/>
        <v>1.25</v>
      </c>
      <c r="J69" s="13">
        <f t="shared" si="6"/>
        <v>2.6625000000000001</v>
      </c>
    </row>
    <row r="70" spans="1:10" x14ac:dyDescent="0.2">
      <c r="A70" s="12">
        <v>44075</v>
      </c>
      <c r="B70" s="11">
        <v>6.3E-2</v>
      </c>
      <c r="D70" s="7">
        <v>4.4000000000000004E-2</v>
      </c>
      <c r="E70" s="7">
        <v>7.5999999999999998E-2</v>
      </c>
      <c r="F70" s="7">
        <v>0.19</v>
      </c>
      <c r="H70" s="13">
        <f t="shared" si="4"/>
        <v>0.69841269841269848</v>
      </c>
      <c r="I70" s="13">
        <f t="shared" si="5"/>
        <v>1.2063492063492063</v>
      </c>
      <c r="J70" s="13">
        <f t="shared" si="6"/>
        <v>3.0158730158730158</v>
      </c>
    </row>
    <row r="71" spans="1:10" x14ac:dyDescent="0.2">
      <c r="A71" s="12">
        <v>44105</v>
      </c>
      <c r="B71" s="11">
        <v>5.1999999999999998E-2</v>
      </c>
      <c r="D71" s="7">
        <v>3.7999999999999999E-2</v>
      </c>
      <c r="E71" s="7">
        <v>4.4000000000000004E-2</v>
      </c>
      <c r="F71" s="7">
        <v>0.16300000000000001</v>
      </c>
      <c r="H71" s="13">
        <f t="shared" si="4"/>
        <v>0.73076923076923084</v>
      </c>
      <c r="I71" s="13">
        <f t="shared" si="5"/>
        <v>0.84615384615384626</v>
      </c>
      <c r="J71" s="13">
        <f t="shared" si="6"/>
        <v>3.134615384615385</v>
      </c>
    </row>
    <row r="72" spans="1:10" x14ac:dyDescent="0.2">
      <c r="A72" s="12">
        <v>44136</v>
      </c>
      <c r="B72" s="11">
        <v>5.0999999999999997E-2</v>
      </c>
      <c r="D72" s="7">
        <v>3.5000000000000003E-2</v>
      </c>
      <c r="E72" s="7">
        <v>0.05</v>
      </c>
      <c r="F72" s="7">
        <v>0.15</v>
      </c>
      <c r="H72" s="13">
        <f t="shared" si="4"/>
        <v>0.68627450980392168</v>
      </c>
      <c r="I72" s="13">
        <f t="shared" si="5"/>
        <v>0.98039215686274517</v>
      </c>
      <c r="J72" s="13">
        <f t="shared" si="6"/>
        <v>2.9411764705882355</v>
      </c>
    </row>
    <row r="73" spans="1:10" x14ac:dyDescent="0.2">
      <c r="A73" s="12">
        <v>44166</v>
      </c>
      <c r="B73" s="11">
        <v>0.04</v>
      </c>
      <c r="D73" s="7">
        <v>3.1000000000000003E-2</v>
      </c>
      <c r="E73" s="7">
        <v>5.7999999999999996E-2</v>
      </c>
      <c r="F73" s="7">
        <v>0.16700000000000001</v>
      </c>
      <c r="H73" s="13">
        <f t="shared" si="4"/>
        <v>0.77500000000000002</v>
      </c>
      <c r="I73" s="13">
        <f t="shared" si="5"/>
        <v>1.45</v>
      </c>
      <c r="J73" s="13">
        <f t="shared" si="6"/>
        <v>4.1749999999999998</v>
      </c>
    </row>
    <row r="74" spans="1:10" x14ac:dyDescent="0.2">
      <c r="A74" s="12">
        <v>44197</v>
      </c>
      <c r="B74" s="11">
        <v>5.0999999999999997E-2</v>
      </c>
      <c r="D74" s="7">
        <v>3.4000000000000002E-2</v>
      </c>
      <c r="E74" s="7">
        <v>5.2000000000000005E-2</v>
      </c>
      <c r="F74" s="7">
        <v>0.159</v>
      </c>
      <c r="H74" s="13">
        <f t="shared" si="4"/>
        <v>0.66666666666666674</v>
      </c>
      <c r="I74" s="13">
        <f t="shared" si="5"/>
        <v>1.0196078431372551</v>
      </c>
      <c r="J74" s="13">
        <f t="shared" si="6"/>
        <v>3.1176470588235294</v>
      </c>
    </row>
    <row r="75" spans="1:10" x14ac:dyDescent="0.2">
      <c r="A75" s="12">
        <v>44228</v>
      </c>
      <c r="B75" s="11">
        <v>3.9E-2</v>
      </c>
      <c r="D75" s="7">
        <v>3.7000000000000005E-2</v>
      </c>
      <c r="E75" s="7">
        <v>4.2999999999999997E-2</v>
      </c>
      <c r="F75" s="7">
        <v>0.13500000000000001</v>
      </c>
      <c r="H75" s="13">
        <f t="shared" si="4"/>
        <v>0.9487179487179489</v>
      </c>
      <c r="I75" s="13">
        <f t="shared" si="5"/>
        <v>1.1025641025641024</v>
      </c>
      <c r="J75" s="13">
        <f t="shared" si="6"/>
        <v>3.4615384615384617</v>
      </c>
    </row>
    <row r="76" spans="1:10" x14ac:dyDescent="0.2">
      <c r="A76" s="12">
        <v>44256</v>
      </c>
      <c r="B76" s="11">
        <v>3.6999999999999998E-2</v>
      </c>
      <c r="D76" s="7">
        <v>3.4000000000000002E-2</v>
      </c>
      <c r="E76" s="7">
        <v>4.0999999999999995E-2</v>
      </c>
      <c r="F76" s="7">
        <v>0.13</v>
      </c>
      <c r="H76" s="13">
        <f t="shared" si="4"/>
        <v>0.91891891891891908</v>
      </c>
      <c r="I76" s="13">
        <f t="shared" si="5"/>
        <v>1.1081081081081081</v>
      </c>
      <c r="J76" s="13">
        <f t="shared" si="6"/>
        <v>3.5135135135135136</v>
      </c>
    </row>
    <row r="77" spans="1:10" x14ac:dyDescent="0.2">
      <c r="A77" s="12">
        <v>44287</v>
      </c>
      <c r="B77" s="11">
        <v>0.04</v>
      </c>
      <c r="D77" s="7">
        <v>2.7000000000000003E-2</v>
      </c>
      <c r="E77" s="7">
        <v>3.5000000000000003E-2</v>
      </c>
      <c r="F77" s="7">
        <v>0.10800000000000001</v>
      </c>
      <c r="H77" s="13">
        <f t="shared" si="4"/>
        <v>0.67500000000000004</v>
      </c>
      <c r="I77" s="13">
        <f t="shared" si="5"/>
        <v>0.87500000000000011</v>
      </c>
      <c r="J77" s="13">
        <f t="shared" si="6"/>
        <v>2.7</v>
      </c>
    </row>
    <row r="78" spans="1:10" x14ac:dyDescent="0.2">
      <c r="A78" s="12">
        <v>44317</v>
      </c>
      <c r="B78" s="11">
        <v>3.2000000000000001E-2</v>
      </c>
      <c r="D78" s="7">
        <v>0.03</v>
      </c>
      <c r="E78" s="7">
        <v>4.5999999999999999E-2</v>
      </c>
      <c r="F78" s="7">
        <v>0.10099999999999999</v>
      </c>
      <c r="H78" s="13">
        <f t="shared" si="4"/>
        <v>0.9375</v>
      </c>
      <c r="I78" s="13">
        <f t="shared" si="5"/>
        <v>1.4375</v>
      </c>
      <c r="J78" s="13">
        <f t="shared" si="6"/>
        <v>3.1562499999999996</v>
      </c>
    </row>
    <row r="79" spans="1:10" x14ac:dyDescent="0.2">
      <c r="A79" s="12">
        <v>44348</v>
      </c>
      <c r="B79" s="11">
        <v>4.1000000000000002E-2</v>
      </c>
      <c r="D79" s="7">
        <v>3.4000000000000002E-2</v>
      </c>
      <c r="E79" s="7">
        <v>6.4000000000000001E-2</v>
      </c>
      <c r="F79" s="7">
        <v>0.109</v>
      </c>
      <c r="H79" s="13">
        <f t="shared" si="4"/>
        <v>0.8292682926829269</v>
      </c>
      <c r="I79" s="13">
        <f t="shared" si="5"/>
        <v>1.5609756097560976</v>
      </c>
      <c r="J79" s="13">
        <f t="shared" si="6"/>
        <v>2.6585365853658534</v>
      </c>
    </row>
    <row r="80" spans="1:10" x14ac:dyDescent="0.2">
      <c r="A80" s="12">
        <v>44378</v>
      </c>
      <c r="B80" s="11">
        <v>4.1000000000000002E-2</v>
      </c>
      <c r="D80" s="7">
        <v>0.03</v>
      </c>
      <c r="E80" s="7">
        <v>6.7000000000000004E-2</v>
      </c>
      <c r="F80" s="7">
        <v>0.09</v>
      </c>
      <c r="H80" s="13">
        <f t="shared" si="4"/>
        <v>0.73170731707317072</v>
      </c>
      <c r="I80" s="13">
        <f t="shared" si="5"/>
        <v>1.6341463414634148</v>
      </c>
      <c r="J80" s="13">
        <f t="shared" si="6"/>
        <v>2.1951219512195119</v>
      </c>
    </row>
    <row r="81" spans="1:10" x14ac:dyDescent="0.2">
      <c r="A81" s="12">
        <v>44409</v>
      </c>
      <c r="B81" s="11">
        <v>4.1000000000000002E-2</v>
      </c>
      <c r="D81" s="7">
        <v>3.2000000000000001E-2</v>
      </c>
      <c r="E81" s="7">
        <v>6.0999999999999999E-2</v>
      </c>
      <c r="F81" s="7">
        <v>9.0999999999999998E-2</v>
      </c>
      <c r="H81" s="13">
        <f t="shared" si="4"/>
        <v>0.78048780487804881</v>
      </c>
      <c r="I81" s="13">
        <f t="shared" si="5"/>
        <v>1.4878048780487805</v>
      </c>
      <c r="J81" s="13">
        <f t="shared" si="6"/>
        <v>2.219512195121951</v>
      </c>
    </row>
    <row r="82" spans="1:10" x14ac:dyDescent="0.2">
      <c r="A82" s="12">
        <v>44440</v>
      </c>
      <c r="B82" s="11">
        <v>2.7E-2</v>
      </c>
      <c r="D82" s="7">
        <v>2.5000000000000001E-2</v>
      </c>
      <c r="E82" s="7">
        <v>3.9E-2</v>
      </c>
      <c r="F82" s="7">
        <v>7.6999999999999999E-2</v>
      </c>
      <c r="H82" s="13">
        <f t="shared" si="4"/>
        <v>0.92592592592592604</v>
      </c>
      <c r="I82" s="13">
        <f t="shared" si="5"/>
        <v>1.4444444444444444</v>
      </c>
      <c r="J82" s="13">
        <f t="shared" si="6"/>
        <v>2.8518518518518516</v>
      </c>
    </row>
    <row r="83" spans="1:10" x14ac:dyDescent="0.2">
      <c r="A83" s="12">
        <v>44470</v>
      </c>
      <c r="B83" s="11">
        <v>2.9000000000000001E-2</v>
      </c>
      <c r="D83" s="7">
        <v>1.9E-2</v>
      </c>
      <c r="E83" s="7">
        <v>0.03</v>
      </c>
      <c r="F83" s="7">
        <v>7.4999999999999997E-2</v>
      </c>
      <c r="H83" s="13">
        <f t="shared" si="4"/>
        <v>0.65517241379310343</v>
      </c>
      <c r="I83" s="13">
        <f t="shared" si="5"/>
        <v>1.0344827586206895</v>
      </c>
      <c r="J83" s="13">
        <f t="shared" si="6"/>
        <v>2.5862068965517238</v>
      </c>
    </row>
    <row r="84" spans="1:10" x14ac:dyDescent="0.2">
      <c r="A84" s="12">
        <v>44501</v>
      </c>
      <c r="B84" s="11">
        <v>2.7E-2</v>
      </c>
      <c r="D84" s="7">
        <v>0.02</v>
      </c>
      <c r="E84" s="7">
        <v>1.9E-2</v>
      </c>
      <c r="F84" s="7">
        <v>7.4999999999999997E-2</v>
      </c>
      <c r="H84" s="13">
        <f t="shared" si="4"/>
        <v>0.74074074074074081</v>
      </c>
      <c r="I84" s="13">
        <f t="shared" si="5"/>
        <v>0.70370370370370372</v>
      </c>
      <c r="J84" s="13">
        <f t="shared" si="6"/>
        <v>2.7777777777777777</v>
      </c>
    </row>
    <row r="85" spans="1:10" x14ac:dyDescent="0.2">
      <c r="A85" s="12">
        <v>44531</v>
      </c>
      <c r="B85" s="11">
        <v>2.1999999999999999E-2</v>
      </c>
      <c r="D85" s="7">
        <v>2.4E-2</v>
      </c>
      <c r="E85" s="7">
        <v>1.8000000000000002E-2</v>
      </c>
      <c r="F85" s="7">
        <v>6.7000000000000004E-2</v>
      </c>
      <c r="H85" s="13">
        <f t="shared" si="4"/>
        <v>1.0909090909090911</v>
      </c>
      <c r="I85" s="13">
        <f t="shared" si="5"/>
        <v>0.81818181818181834</v>
      </c>
      <c r="J85" s="13">
        <f t="shared" si="6"/>
        <v>3.0454545454545459</v>
      </c>
    </row>
    <row r="86" spans="1:10" x14ac:dyDescent="0.2">
      <c r="A86" s="12">
        <v>44562</v>
      </c>
      <c r="B86" s="11">
        <v>2.5000000000000001E-2</v>
      </c>
      <c r="D86" s="7">
        <v>1.9E-2</v>
      </c>
      <c r="E86" s="7">
        <v>3.5000000000000003E-2</v>
      </c>
      <c r="F86" s="7">
        <v>8.199999999999999E-2</v>
      </c>
      <c r="H86" s="13">
        <f t="shared" si="4"/>
        <v>0.7599999999999999</v>
      </c>
      <c r="I86" s="13">
        <f t="shared" si="5"/>
        <v>1.4000000000000001</v>
      </c>
      <c r="J86" s="13">
        <f t="shared" si="6"/>
        <v>3.2799999999999994</v>
      </c>
    </row>
    <row r="87" spans="1:10" x14ac:dyDescent="0.2">
      <c r="A87" s="12">
        <v>44593</v>
      </c>
      <c r="B87" s="11">
        <v>2.9000000000000001E-2</v>
      </c>
      <c r="D87" s="7">
        <v>2.4E-2</v>
      </c>
      <c r="E87" s="7">
        <v>3.4000000000000002E-2</v>
      </c>
      <c r="F87" s="7">
        <v>6.6000000000000003E-2</v>
      </c>
      <c r="H87" s="13">
        <f t="shared" si="4"/>
        <v>0.82758620689655171</v>
      </c>
      <c r="I87" s="13">
        <f t="shared" si="5"/>
        <v>1.1724137931034484</v>
      </c>
      <c r="J87" s="13">
        <f t="shared" si="6"/>
        <v>2.2758620689655173</v>
      </c>
    </row>
    <row r="88" spans="1:10" x14ac:dyDescent="0.2">
      <c r="A88" s="12">
        <v>44621</v>
      </c>
      <c r="B88" s="11">
        <v>2.3E-2</v>
      </c>
      <c r="D88" s="7">
        <v>0.02</v>
      </c>
      <c r="E88" s="7">
        <v>3.2000000000000001E-2</v>
      </c>
      <c r="F88" s="7">
        <v>5.9000000000000004E-2</v>
      </c>
      <c r="H88" s="13">
        <f t="shared" si="4"/>
        <v>0.86956521739130443</v>
      </c>
      <c r="I88" s="13">
        <f t="shared" si="5"/>
        <v>1.3913043478260869</v>
      </c>
      <c r="J88" s="13">
        <f t="shared" si="6"/>
        <v>2.5652173913043481</v>
      </c>
    </row>
    <row r="89" spans="1:10" x14ac:dyDescent="0.2">
      <c r="A89" s="12">
        <v>44652</v>
      </c>
      <c r="B89" s="11">
        <v>2.5999999999999999E-2</v>
      </c>
      <c r="D89" s="7">
        <v>1.9E-2</v>
      </c>
      <c r="E89" s="7">
        <v>2.6000000000000002E-2</v>
      </c>
      <c r="F89" s="7">
        <v>4.8000000000000001E-2</v>
      </c>
      <c r="H89" s="13">
        <f t="shared" si="4"/>
        <v>0.73076923076923084</v>
      </c>
      <c r="I89" s="13">
        <f t="shared" si="5"/>
        <v>1.0000000000000002</v>
      </c>
      <c r="J89" s="13">
        <f t="shared" si="6"/>
        <v>1.8461538461538463</v>
      </c>
    </row>
    <row r="90" spans="1:10" x14ac:dyDescent="0.2">
      <c r="A90" s="12">
        <v>44682</v>
      </c>
      <c r="B90" s="11">
        <v>2.3E-2</v>
      </c>
      <c r="D90" s="7">
        <v>1.9E-2</v>
      </c>
      <c r="E90" s="7">
        <v>3.6000000000000004E-2</v>
      </c>
      <c r="F90" s="7">
        <v>5.0999999999999997E-2</v>
      </c>
      <c r="H90" s="13">
        <f t="shared" si="4"/>
        <v>0.82608695652173914</v>
      </c>
      <c r="I90" s="13">
        <f t="shared" si="5"/>
        <v>1.5652173913043481</v>
      </c>
      <c r="J90" s="13">
        <f t="shared" si="6"/>
        <v>2.2173913043478262</v>
      </c>
    </row>
    <row r="91" spans="1:10" x14ac:dyDescent="0.2">
      <c r="A91" s="12">
        <v>44713</v>
      </c>
      <c r="B91" s="11">
        <v>2.8000000000000001E-2</v>
      </c>
      <c r="D91" s="7">
        <v>2.1000000000000001E-2</v>
      </c>
      <c r="E91" s="7">
        <v>6.8000000000000005E-2</v>
      </c>
      <c r="F91" s="7">
        <v>5.2000000000000005E-2</v>
      </c>
      <c r="H91" s="13">
        <f t="shared" si="4"/>
        <v>0.75</v>
      </c>
      <c r="I91" s="13">
        <f t="shared" si="5"/>
        <v>2.4285714285714288</v>
      </c>
      <c r="J91" s="13">
        <f t="shared" si="6"/>
        <v>1.8571428571428572</v>
      </c>
    </row>
    <row r="92" spans="1:10" x14ac:dyDescent="0.2">
      <c r="A92" s="12">
        <v>44743</v>
      </c>
      <c r="B92" s="11">
        <v>2.9000000000000001E-2</v>
      </c>
      <c r="D92" s="7">
        <v>1.6E-2</v>
      </c>
      <c r="E92" s="7">
        <v>5.4000000000000006E-2</v>
      </c>
      <c r="F92" s="7">
        <v>4.8000000000000001E-2</v>
      </c>
      <c r="H92" s="13">
        <f t="shared" si="4"/>
        <v>0.55172413793103448</v>
      </c>
      <c r="I92" s="13">
        <f t="shared" si="5"/>
        <v>1.8620689655172415</v>
      </c>
      <c r="J92" s="13">
        <f t="shared" si="6"/>
        <v>1.6551724137931034</v>
      </c>
    </row>
    <row r="93" spans="1:10" x14ac:dyDescent="0.2">
      <c r="A93" s="12">
        <v>44774</v>
      </c>
      <c r="B93" s="11">
        <v>2.5999999999999999E-2</v>
      </c>
      <c r="D93" s="7">
        <v>1.8000000000000002E-2</v>
      </c>
      <c r="E93" s="7">
        <v>5.7000000000000002E-2</v>
      </c>
      <c r="F93" s="7">
        <v>6.0999999999999999E-2</v>
      </c>
      <c r="H93" s="13">
        <f t="shared" si="4"/>
        <v>0.6923076923076924</v>
      </c>
      <c r="I93" s="13">
        <f t="shared" si="5"/>
        <v>2.1923076923076925</v>
      </c>
      <c r="J93" s="13">
        <f t="shared" si="6"/>
        <v>2.3461538461538463</v>
      </c>
    </row>
    <row r="94" spans="1:10" x14ac:dyDescent="0.2">
      <c r="A94" s="12">
        <v>44805</v>
      </c>
      <c r="B94" s="11">
        <v>2.3E-2</v>
      </c>
      <c r="D94" s="7">
        <v>1.3000000000000001E-2</v>
      </c>
      <c r="E94" s="7">
        <v>2.7000000000000003E-2</v>
      </c>
      <c r="F94" s="7">
        <v>5.9000000000000004E-2</v>
      </c>
      <c r="H94" s="13">
        <f t="shared" si="4"/>
        <v>0.56521739130434789</v>
      </c>
      <c r="I94" s="13">
        <f t="shared" si="5"/>
        <v>1.173913043478261</v>
      </c>
      <c r="J94" s="13">
        <f t="shared" si="6"/>
        <v>2.5652173913043481</v>
      </c>
    </row>
    <row r="95" spans="1:10" x14ac:dyDescent="0.2">
      <c r="A95" s="12">
        <v>44835</v>
      </c>
      <c r="B95" s="11">
        <v>0.02</v>
      </c>
      <c r="D95" s="7">
        <v>1.9E-2</v>
      </c>
      <c r="E95" s="7">
        <v>2.2000000000000002E-2</v>
      </c>
      <c r="F95" s="7">
        <v>5.5E-2</v>
      </c>
      <c r="H95" s="13">
        <f t="shared" si="4"/>
        <v>0.95</v>
      </c>
      <c r="I95" s="13">
        <f t="shared" si="5"/>
        <v>1.1000000000000001</v>
      </c>
      <c r="J95" s="13">
        <f t="shared" si="6"/>
        <v>2.75</v>
      </c>
    </row>
    <row r="96" spans="1:10" x14ac:dyDescent="0.2">
      <c r="A96" s="12">
        <v>44866</v>
      </c>
      <c r="B96" s="11">
        <v>2.5000000000000001E-2</v>
      </c>
      <c r="D96" s="7">
        <v>1.9E-2</v>
      </c>
      <c r="E96" s="7">
        <v>1.8000000000000002E-2</v>
      </c>
      <c r="F96" s="7">
        <v>5.7999999999999996E-2</v>
      </c>
      <c r="H96" s="13">
        <f t="shared" si="4"/>
        <v>0.7599999999999999</v>
      </c>
      <c r="I96" s="13">
        <f t="shared" si="5"/>
        <v>0.72000000000000008</v>
      </c>
      <c r="J96" s="13">
        <f t="shared" si="6"/>
        <v>2.3199999999999998</v>
      </c>
    </row>
    <row r="97" spans="1:10" x14ac:dyDescent="0.2">
      <c r="A97" s="12">
        <v>44896</v>
      </c>
      <c r="B97" s="11">
        <v>2.3E-2</v>
      </c>
      <c r="D97" s="7">
        <v>2.6000000000000002E-2</v>
      </c>
      <c r="E97" s="7">
        <v>1.3000000000000001E-2</v>
      </c>
      <c r="F97" s="7">
        <v>5.4000000000000006E-2</v>
      </c>
      <c r="H97" s="13">
        <f t="shared" si="4"/>
        <v>1.1304347826086958</v>
      </c>
      <c r="I97" s="13">
        <f t="shared" si="5"/>
        <v>0.56521739130434789</v>
      </c>
      <c r="J97" s="13">
        <f t="shared" si="6"/>
        <v>2.347826086956522</v>
      </c>
    </row>
    <row r="98" spans="1:10" x14ac:dyDescent="0.2">
      <c r="A98" s="12">
        <v>44927</v>
      </c>
      <c r="B98" s="11">
        <v>3.1E-2</v>
      </c>
      <c r="D98" s="7">
        <v>2.3E-2</v>
      </c>
      <c r="E98" s="7">
        <v>3.2000000000000001E-2</v>
      </c>
      <c r="F98" s="7">
        <v>0.06</v>
      </c>
      <c r="H98" s="13">
        <f t="shared" si="4"/>
        <v>0.74193548387096775</v>
      </c>
      <c r="I98" s="13">
        <f t="shared" si="5"/>
        <v>1.032258064516129</v>
      </c>
      <c r="J98" s="13">
        <f t="shared" si="6"/>
        <v>1.9354838709677418</v>
      </c>
    </row>
    <row r="99" spans="1:10" x14ac:dyDescent="0.2">
      <c r="A99" s="12">
        <v>44958</v>
      </c>
      <c r="B99" s="11">
        <v>2.9000000000000001E-2</v>
      </c>
      <c r="D99" s="7">
        <v>2.2000000000000002E-2</v>
      </c>
      <c r="E99" s="7">
        <v>0.02</v>
      </c>
      <c r="F99" s="7">
        <v>5.2000000000000005E-2</v>
      </c>
      <c r="H99" s="13">
        <f t="shared" si="4"/>
        <v>0.75862068965517249</v>
      </c>
      <c r="I99" s="13">
        <f t="shared" si="5"/>
        <v>0.68965517241379304</v>
      </c>
      <c r="J99" s="13">
        <f t="shared" si="6"/>
        <v>1.7931034482758621</v>
      </c>
    </row>
    <row r="100" spans="1:10" x14ac:dyDescent="0.2">
      <c r="A100" s="12">
        <v>44986</v>
      </c>
      <c r="B100" s="11">
        <v>2.9000000000000001E-2</v>
      </c>
      <c r="D100" s="7">
        <v>1.8000000000000002E-2</v>
      </c>
      <c r="E100" s="7">
        <v>2.5000000000000001E-2</v>
      </c>
      <c r="F100" s="7">
        <v>0.05</v>
      </c>
      <c r="H100" s="13">
        <f t="shared" si="4"/>
        <v>0.62068965517241381</v>
      </c>
      <c r="I100" s="13">
        <f t="shared" si="5"/>
        <v>0.86206896551724144</v>
      </c>
      <c r="J100" s="13">
        <f t="shared" si="6"/>
        <v>1.7241379310344829</v>
      </c>
    </row>
    <row r="101" spans="1:10" x14ac:dyDescent="0.2">
      <c r="A101" s="12">
        <v>45017</v>
      </c>
      <c r="B101" s="11">
        <v>2.1999999999999999E-2</v>
      </c>
      <c r="D101" s="7">
        <v>2.1000000000000001E-2</v>
      </c>
      <c r="E101" s="7">
        <v>1.8000000000000002E-2</v>
      </c>
      <c r="F101" s="7">
        <v>0.05</v>
      </c>
      <c r="H101" s="13">
        <f t="shared" si="4"/>
        <v>0.9545454545454547</v>
      </c>
      <c r="I101" s="13">
        <f t="shared" si="5"/>
        <v>0.81818181818181834</v>
      </c>
      <c r="J101" s="13">
        <f t="shared" si="6"/>
        <v>2.2727272727272729</v>
      </c>
    </row>
    <row r="102" spans="1:10" x14ac:dyDescent="0.2">
      <c r="A102" s="12">
        <v>45047</v>
      </c>
      <c r="B102" s="11">
        <v>2.7E-2</v>
      </c>
      <c r="D102" s="7">
        <v>2.3E-2</v>
      </c>
      <c r="E102" s="7">
        <v>2.1000000000000001E-2</v>
      </c>
      <c r="F102" s="7">
        <v>5.2000000000000005E-2</v>
      </c>
      <c r="H102" s="13">
        <f t="shared" si="4"/>
        <v>0.85185185185185186</v>
      </c>
      <c r="I102" s="13">
        <f t="shared" si="5"/>
        <v>0.77777777777777779</v>
      </c>
      <c r="J102" s="13">
        <f t="shared" si="6"/>
        <v>1.925925925925926</v>
      </c>
    </row>
    <row r="103" spans="1:10" x14ac:dyDescent="0.2">
      <c r="A103" s="12">
        <v>45078</v>
      </c>
      <c r="B103" s="11">
        <v>2.9000000000000001E-2</v>
      </c>
      <c r="D103" s="7">
        <v>2.2000000000000002E-2</v>
      </c>
      <c r="E103" s="7">
        <v>4.2999999999999997E-2</v>
      </c>
      <c r="F103" s="7">
        <v>5.0999999999999997E-2</v>
      </c>
      <c r="H103" s="13">
        <f t="shared" si="4"/>
        <v>0.75862068965517249</v>
      </c>
      <c r="I103" s="13">
        <f t="shared" si="5"/>
        <v>1.482758620689655</v>
      </c>
      <c r="J103" s="13">
        <f t="shared" si="6"/>
        <v>1.7586206896551722</v>
      </c>
    </row>
    <row r="104" spans="1:10" x14ac:dyDescent="0.2">
      <c r="A104" s="12">
        <v>45108</v>
      </c>
      <c r="B104" s="11">
        <v>3.1E-2</v>
      </c>
      <c r="D104" s="7">
        <v>1.9E-2</v>
      </c>
      <c r="E104" s="7">
        <v>4.9000000000000002E-2</v>
      </c>
      <c r="F104" s="7">
        <v>5.7999999999999996E-2</v>
      </c>
      <c r="H104" s="13">
        <f t="shared" si="4"/>
        <v>0.61290322580645162</v>
      </c>
      <c r="I104" s="13">
        <f t="shared" si="5"/>
        <v>1.5806451612903227</v>
      </c>
      <c r="J104" s="13">
        <f t="shared" si="6"/>
        <v>1.8709677419354838</v>
      </c>
    </row>
    <row r="105" spans="1:10" x14ac:dyDescent="0.2">
      <c r="A105" s="12">
        <v>45139</v>
      </c>
      <c r="B105" s="11">
        <v>3.1E-2</v>
      </c>
      <c r="D105" s="7">
        <v>2.2000000000000002E-2</v>
      </c>
      <c r="E105" s="7">
        <v>0.05</v>
      </c>
      <c r="F105" s="7">
        <v>5.7999999999999996E-2</v>
      </c>
      <c r="H105" s="13">
        <f t="shared" si="4"/>
        <v>0.70967741935483875</v>
      </c>
      <c r="I105" s="13">
        <f t="shared" si="5"/>
        <v>1.6129032258064517</v>
      </c>
      <c r="J105" s="13">
        <f t="shared" si="6"/>
        <v>1.8709677419354838</v>
      </c>
    </row>
    <row r="106" spans="1:10" x14ac:dyDescent="0.2">
      <c r="A106" s="12">
        <v>45170</v>
      </c>
      <c r="B106" s="11">
        <v>2.7E-2</v>
      </c>
      <c r="D106" s="7">
        <v>1.9E-2</v>
      </c>
      <c r="E106" s="7">
        <v>2.8999999999999998E-2</v>
      </c>
      <c r="F106" s="7">
        <v>5.4000000000000006E-2</v>
      </c>
      <c r="H106" s="13">
        <f t="shared" si="4"/>
        <v>0.70370370370370372</v>
      </c>
      <c r="I106" s="13">
        <f t="shared" si="5"/>
        <v>1.074074074074074</v>
      </c>
      <c r="J106" s="13">
        <f t="shared" si="6"/>
        <v>2.0000000000000004</v>
      </c>
    </row>
    <row r="107" spans="1:10" x14ac:dyDescent="0.2">
      <c r="A107" s="12">
        <v>45200</v>
      </c>
      <c r="B107" s="11">
        <v>3.1E-2</v>
      </c>
      <c r="D107" s="7">
        <v>2.2000000000000002E-2</v>
      </c>
      <c r="E107" s="7">
        <v>2.7000000000000003E-2</v>
      </c>
      <c r="F107" s="7">
        <v>5.5E-2</v>
      </c>
      <c r="H107" s="13">
        <f t="shared" si="4"/>
        <v>0.70967741935483875</v>
      </c>
      <c r="I107" s="13">
        <f t="shared" si="5"/>
        <v>0.87096774193548399</v>
      </c>
      <c r="J107" s="13">
        <f t="shared" si="6"/>
        <v>1.7741935483870968</v>
      </c>
    </row>
    <row r="108" spans="1:10" x14ac:dyDescent="0.2">
      <c r="A108" s="12">
        <v>45231</v>
      </c>
      <c r="B108" s="11">
        <v>2.7E-2</v>
      </c>
      <c r="D108" s="7">
        <v>2.3E-2</v>
      </c>
      <c r="E108" s="7">
        <v>2.3E-2</v>
      </c>
      <c r="F108" s="7">
        <v>5.5E-2</v>
      </c>
      <c r="H108" s="13">
        <f t="shared" si="4"/>
        <v>0.85185185185185186</v>
      </c>
      <c r="I108" s="13">
        <f t="shared" si="5"/>
        <v>0.85185185185185186</v>
      </c>
      <c r="J108" s="13">
        <f t="shared" si="6"/>
        <v>2.0370370370370372</v>
      </c>
    </row>
    <row r="109" spans="1:10" x14ac:dyDescent="0.2">
      <c r="A109" s="12">
        <v>45261</v>
      </c>
      <c r="B109" s="11">
        <v>2.5999999999999999E-2</v>
      </c>
      <c r="D109" s="7">
        <v>2.8999999999999998E-2</v>
      </c>
      <c r="E109" s="7">
        <v>2.1000000000000001E-2</v>
      </c>
      <c r="F109" s="7">
        <v>4.8000000000000001E-2</v>
      </c>
      <c r="H109" s="13">
        <f t="shared" si="4"/>
        <v>1.1153846153846154</v>
      </c>
      <c r="I109" s="13">
        <f t="shared" si="5"/>
        <v>0.80769230769230782</v>
      </c>
      <c r="J109" s="13">
        <f t="shared" si="6"/>
        <v>1.8461538461538463</v>
      </c>
    </row>
    <row r="110" spans="1:10" x14ac:dyDescent="0.2">
      <c r="A110" s="12">
        <v>45292</v>
      </c>
      <c r="B110" s="11">
        <v>2.7E-2</v>
      </c>
      <c r="D110" s="7">
        <v>2.1000000000000001E-2</v>
      </c>
      <c r="E110" s="7">
        <v>0.03</v>
      </c>
      <c r="F110" s="7">
        <v>0.06</v>
      </c>
      <c r="H110" s="13">
        <f t="shared" si="4"/>
        <v>0.77777777777777779</v>
      </c>
      <c r="I110" s="13">
        <f t="shared" si="5"/>
        <v>1.1111111111111112</v>
      </c>
      <c r="J110" s="13">
        <f t="shared" si="6"/>
        <v>2.2222222222222223</v>
      </c>
    </row>
    <row r="111" spans="1:10" x14ac:dyDescent="0.2">
      <c r="A111" s="12">
        <v>45323</v>
      </c>
      <c r="B111" s="11">
        <v>3.2000000000000001E-2</v>
      </c>
      <c r="D111" s="7">
        <v>2.4E-2</v>
      </c>
      <c r="E111" s="7">
        <v>2.3E-2</v>
      </c>
      <c r="F111" s="7">
        <v>5.9000000000000004E-2</v>
      </c>
      <c r="H111" s="13">
        <f t="shared" si="4"/>
        <v>0.75</v>
      </c>
      <c r="I111" s="13">
        <f t="shared" si="5"/>
        <v>0.71875</v>
      </c>
      <c r="J111" s="13">
        <f t="shared" si="6"/>
        <v>1.84375</v>
      </c>
    </row>
    <row r="112" spans="1:10" x14ac:dyDescent="0.2">
      <c r="A112" s="12">
        <v>45352</v>
      </c>
      <c r="B112" s="11">
        <v>2.9000000000000001E-2</v>
      </c>
      <c r="D112" s="7">
        <v>2.2000000000000002E-2</v>
      </c>
      <c r="E112" s="7">
        <v>2.3E-2</v>
      </c>
      <c r="F112" s="7">
        <v>5.5E-2</v>
      </c>
      <c r="H112" s="13">
        <f t="shared" si="4"/>
        <v>0.75862068965517249</v>
      </c>
      <c r="I112" s="13">
        <f t="shared" si="5"/>
        <v>0.79310344827586199</v>
      </c>
      <c r="J112" s="13">
        <f t="shared" si="6"/>
        <v>1.896551724137931</v>
      </c>
    </row>
    <row r="113" spans="1:10" x14ac:dyDescent="0.2">
      <c r="A113" s="12">
        <v>45383</v>
      </c>
      <c r="B113" s="11">
        <v>0.02</v>
      </c>
      <c r="D113" s="7">
        <v>2.7000000000000003E-2</v>
      </c>
      <c r="E113" s="7">
        <v>2.3E-2</v>
      </c>
      <c r="F113" s="7">
        <v>5.7000000000000002E-2</v>
      </c>
      <c r="H113" s="13">
        <f t="shared" si="4"/>
        <v>1.35</v>
      </c>
      <c r="I113" s="13">
        <f t="shared" si="5"/>
        <v>1.1499999999999999</v>
      </c>
      <c r="J113" s="13">
        <f t="shared" si="6"/>
        <v>2.85</v>
      </c>
    </row>
    <row r="114" spans="1:10" x14ac:dyDescent="0.2">
      <c r="A114" s="12">
        <v>45413</v>
      </c>
      <c r="B114" s="11">
        <v>2.5000000000000001E-2</v>
      </c>
      <c r="D114" s="7">
        <v>2.7999999999999997E-2</v>
      </c>
      <c r="E114" s="7">
        <v>2.7999999999999997E-2</v>
      </c>
      <c r="F114" s="7">
        <v>5.9000000000000004E-2</v>
      </c>
      <c r="H114" s="13">
        <f t="shared" si="4"/>
        <v>1.1199999999999999</v>
      </c>
      <c r="I114" s="13">
        <f t="shared" si="5"/>
        <v>1.1199999999999999</v>
      </c>
      <c r="J114" s="13">
        <f t="shared" si="6"/>
        <v>2.36</v>
      </c>
    </row>
    <row r="115" spans="1:10" x14ac:dyDescent="0.2">
      <c r="A115" s="12">
        <v>45444</v>
      </c>
      <c r="B115" s="11">
        <v>3.6999999999999998E-2</v>
      </c>
      <c r="D115" s="7">
        <v>2.7000000000000003E-2</v>
      </c>
      <c r="E115" s="7">
        <v>5.2999999999999999E-2</v>
      </c>
      <c r="F115" s="7">
        <v>5.2000000000000005E-2</v>
      </c>
      <c r="H115" s="13">
        <f t="shared" si="4"/>
        <v>0.72972972972972983</v>
      </c>
      <c r="I115" s="13">
        <f t="shared" si="5"/>
        <v>1.4324324324324325</v>
      </c>
      <c r="J115" s="13">
        <f t="shared" si="6"/>
        <v>1.4054054054054057</v>
      </c>
    </row>
    <row r="116" spans="1:10" x14ac:dyDescent="0.2">
      <c r="A116" s="12">
        <v>45474</v>
      </c>
      <c r="B116" s="11">
        <v>4.2000000000000003E-2</v>
      </c>
      <c r="D116" s="7">
        <v>2.5000000000000001E-2</v>
      </c>
      <c r="E116" s="7">
        <v>5.5999999999999994E-2</v>
      </c>
      <c r="F116" s="7">
        <v>5.5E-2</v>
      </c>
      <c r="H116" s="13">
        <f t="shared" si="4"/>
        <v>0.59523809523809523</v>
      </c>
      <c r="I116" s="13">
        <f t="shared" si="5"/>
        <v>1.333333333333333</v>
      </c>
      <c r="J116" s="13">
        <f t="shared" si="6"/>
        <v>1.3095238095238095</v>
      </c>
    </row>
    <row r="117" spans="1:10" x14ac:dyDescent="0.2">
      <c r="A117" s="12">
        <v>45505</v>
      </c>
      <c r="B117" s="11">
        <v>0.04</v>
      </c>
      <c r="D117" s="7">
        <v>0.03</v>
      </c>
      <c r="E117" s="7">
        <v>6.2000000000000006E-2</v>
      </c>
      <c r="F117" s="7">
        <v>5.5E-2</v>
      </c>
      <c r="H117" s="13">
        <f t="shared" si="4"/>
        <v>0.75</v>
      </c>
      <c r="I117" s="13">
        <f t="shared" si="5"/>
        <v>1.55</v>
      </c>
      <c r="J117" s="13">
        <f t="shared" si="6"/>
        <v>1.375</v>
      </c>
    </row>
    <row r="118" spans="1:10" x14ac:dyDescent="0.2">
      <c r="A118" s="12">
        <v>45536</v>
      </c>
      <c r="B118" s="11">
        <v>2.8000000000000001E-2</v>
      </c>
      <c r="D118" s="7">
        <v>2.4E-2</v>
      </c>
      <c r="E118" s="7">
        <v>4.2000000000000003E-2</v>
      </c>
      <c r="F118" s="7">
        <v>5.5999999999999994E-2</v>
      </c>
      <c r="H118" s="13">
        <f t="shared" si="4"/>
        <v>0.8571428571428571</v>
      </c>
      <c r="I118" s="13">
        <f t="shared" si="5"/>
        <v>1.5</v>
      </c>
      <c r="J118" s="13">
        <f t="shared" si="6"/>
        <v>1.9999999999999998</v>
      </c>
    </row>
    <row r="119" spans="1:10" x14ac:dyDescent="0.2">
      <c r="A119" s="12">
        <v>45566</v>
      </c>
      <c r="B119" s="11">
        <v>3.1E-2</v>
      </c>
      <c r="D119" s="7">
        <v>1.9E-2</v>
      </c>
      <c r="E119" s="7">
        <v>4.2000000000000003E-2</v>
      </c>
      <c r="F119" s="7">
        <v>0.06</v>
      </c>
      <c r="H119" s="13">
        <f t="shared" si="4"/>
        <v>0.61290322580645162</v>
      </c>
      <c r="I119" s="13">
        <f t="shared" si="5"/>
        <v>1.3548387096774195</v>
      </c>
      <c r="J119" s="13">
        <f t="shared" si="6"/>
        <v>1.9354838709677418</v>
      </c>
    </row>
    <row r="120" spans="1:10" x14ac:dyDescent="0.2">
      <c r="A120" s="12">
        <v>45597</v>
      </c>
      <c r="B120" s="11">
        <v>3.2000000000000001E-2</v>
      </c>
      <c r="D120" s="7">
        <v>2.4E-2</v>
      </c>
      <c r="E120" s="7">
        <v>3.7999999999999999E-2</v>
      </c>
      <c r="F120" s="7">
        <v>6.2000000000000006E-2</v>
      </c>
      <c r="H120" s="13">
        <f t="shared" si="4"/>
        <v>0.75</v>
      </c>
      <c r="I120" s="13">
        <f t="shared" si="5"/>
        <v>1.1875</v>
      </c>
      <c r="J120" s="13">
        <f t="shared" si="6"/>
        <v>1.9375000000000002</v>
      </c>
    </row>
    <row r="121" spans="1:10" x14ac:dyDescent="0.2">
      <c r="A121" s="12">
        <v>45627</v>
      </c>
      <c r="B121" s="11">
        <v>2.5999999999999999E-2</v>
      </c>
      <c r="D121" s="7">
        <v>2.1000000000000001E-2</v>
      </c>
      <c r="E121" s="7">
        <v>2.8999999999999998E-2</v>
      </c>
      <c r="F121" s="7">
        <v>5.4000000000000006E-2</v>
      </c>
      <c r="H121" s="13">
        <f t="shared" si="4"/>
        <v>0.80769230769230782</v>
      </c>
      <c r="I121" s="13">
        <f t="shared" si="5"/>
        <v>1.1153846153846154</v>
      </c>
      <c r="J121" s="13">
        <f t="shared" si="6"/>
        <v>2.0769230769230771</v>
      </c>
    </row>
    <row r="122" spans="1:10" x14ac:dyDescent="0.2">
      <c r="A122" s="12">
        <v>45658</v>
      </c>
      <c r="B122" s="11">
        <v>2.5999999999999999E-2</v>
      </c>
      <c r="D122" s="7">
        <v>0.02</v>
      </c>
      <c r="E122" s="7">
        <v>3.6000000000000004E-2</v>
      </c>
      <c r="F122" s="7">
        <v>7.400000000000001E-2</v>
      </c>
      <c r="H122" s="13">
        <f t="shared" si="4"/>
        <v>0.76923076923076927</v>
      </c>
      <c r="I122" s="13">
        <f t="shared" si="5"/>
        <v>1.3846153846153848</v>
      </c>
      <c r="J122" s="13">
        <f t="shared" si="6"/>
        <v>2.8461538461538467</v>
      </c>
    </row>
    <row r="123" spans="1:10" x14ac:dyDescent="0.2">
      <c r="A123" s="12">
        <v>45689</v>
      </c>
      <c r="B123" s="11">
        <v>3.5999999999999997E-2</v>
      </c>
      <c r="D123" s="7">
        <v>0.02</v>
      </c>
      <c r="E123" s="7">
        <v>0.03</v>
      </c>
      <c r="F123" s="7">
        <v>7.400000000000001E-2</v>
      </c>
      <c r="H123" s="13">
        <f t="shared" si="4"/>
        <v>0.55555555555555558</v>
      </c>
      <c r="I123" s="13">
        <f t="shared" si="5"/>
        <v>0.83333333333333337</v>
      </c>
      <c r="J123" s="13">
        <f t="shared" si="6"/>
        <v>2.0555555555555558</v>
      </c>
    </row>
    <row r="124" spans="1:10" x14ac:dyDescent="0.2">
      <c r="A124" s="12">
        <v>45717</v>
      </c>
      <c r="B124" s="11">
        <v>3.3000000000000002E-2</v>
      </c>
      <c r="D124" s="7">
        <v>2.7999999999999997E-2</v>
      </c>
      <c r="E124" s="7">
        <v>3.7999999999999999E-2</v>
      </c>
      <c r="F124" s="7">
        <v>6.2000000000000006E-2</v>
      </c>
      <c r="H124" s="13">
        <f t="shared" si="4"/>
        <v>0.8484848484848484</v>
      </c>
      <c r="I124" s="13">
        <f t="shared" si="5"/>
        <v>1.1515151515151514</v>
      </c>
      <c r="J124" s="13">
        <f t="shared" si="6"/>
        <v>1.8787878787878789</v>
      </c>
    </row>
    <row r="125" spans="1:10" x14ac:dyDescent="0.2">
      <c r="A125" s="12">
        <v>45748</v>
      </c>
      <c r="B125" s="11">
        <v>3.3000000000000002E-2</v>
      </c>
      <c r="D125" s="7">
        <v>2.8999999999999998E-2</v>
      </c>
      <c r="E125" s="7">
        <v>2.2000000000000002E-2</v>
      </c>
      <c r="F125" s="7">
        <v>5.4000000000000006E-2</v>
      </c>
      <c r="H125" s="13">
        <f t="shared" si="4"/>
        <v>0.87878787878787867</v>
      </c>
      <c r="I125" s="13">
        <f t="shared" si="5"/>
        <v>0.66666666666666674</v>
      </c>
      <c r="J125" s="13">
        <f t="shared" si="6"/>
        <v>1.6363636363636365</v>
      </c>
    </row>
    <row r="126" spans="1:10" x14ac:dyDescent="0.2">
      <c r="A126" s="12">
        <v>45778</v>
      </c>
      <c r="B126" s="11">
        <v>3.2000000000000001E-2</v>
      </c>
      <c r="D126" s="7">
        <v>2.7000000000000003E-2</v>
      </c>
      <c r="E126" s="7">
        <v>3.1000000000000003E-2</v>
      </c>
      <c r="F126" s="7">
        <v>6.4000000000000001E-2</v>
      </c>
      <c r="H126" s="13">
        <f t="shared" si="4"/>
        <v>0.84375000000000011</v>
      </c>
      <c r="I126" s="13">
        <f t="shared" si="5"/>
        <v>0.96875000000000011</v>
      </c>
      <c r="J126" s="13">
        <f t="shared" si="6"/>
        <v>2</v>
      </c>
    </row>
    <row r="127" spans="1:10" x14ac:dyDescent="0.2">
      <c r="A127" s="12">
        <v>45809</v>
      </c>
      <c r="B127" s="11">
        <v>3.4000000000000002E-2</v>
      </c>
      <c r="D127" s="7">
        <v>2.3E-2</v>
      </c>
      <c r="E127" s="7">
        <v>4.4000000000000004E-2</v>
      </c>
      <c r="F127" s="7">
        <v>6.4000000000000001E-2</v>
      </c>
      <c r="H127" s="13">
        <f t="shared" si="4"/>
        <v>0.67647058823529405</v>
      </c>
      <c r="I127" s="13">
        <f t="shared" si="5"/>
        <v>1.2941176470588236</v>
      </c>
      <c r="J127" s="13">
        <f t="shared" si="6"/>
        <v>1.8823529411764706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21C8-7759-0A40-81BF-7CFE0B6499EF}">
  <dimension ref="A1:Q307"/>
  <sheetViews>
    <sheetView workbookViewId="0">
      <selection activeCell="G2" sqref="G2"/>
    </sheetView>
  </sheetViews>
  <sheetFormatPr baseColWidth="10" defaultRowHeight="15" x14ac:dyDescent="0.2"/>
  <cols>
    <col min="1" max="1" width="14.33203125" bestFit="1" customWidth="1"/>
    <col min="2" max="2" width="12" bestFit="1" customWidth="1"/>
    <col min="5" max="5" width="20.6640625" bestFit="1" customWidth="1"/>
  </cols>
  <sheetData>
    <row r="1" spans="1:17" x14ac:dyDescent="0.2">
      <c r="A1" t="s">
        <v>9</v>
      </c>
      <c r="B1" t="s">
        <v>23</v>
      </c>
      <c r="D1" t="s">
        <v>24</v>
      </c>
      <c r="E1" t="s">
        <v>25</v>
      </c>
      <c r="F1" t="s">
        <v>26</v>
      </c>
      <c r="G1" t="s">
        <v>27</v>
      </c>
      <c r="P1" t="s">
        <v>12</v>
      </c>
      <c r="Q1" t="s">
        <v>13</v>
      </c>
    </row>
    <row r="2" spans="1:17" x14ac:dyDescent="0.2">
      <c r="A2" s="5">
        <v>36526</v>
      </c>
      <c r="B2">
        <v>3.5</v>
      </c>
      <c r="P2">
        <v>2015</v>
      </c>
      <c r="Q2">
        <f>ROUND(AVERAGEIFS(B:B, A:A, "&gt;=1/1/2015", A:A, "&lt;=12/31/2015"), 3)</f>
        <v>4.8419999999999996</v>
      </c>
    </row>
    <row r="3" spans="1:17" x14ac:dyDescent="0.2">
      <c r="A3" s="5">
        <v>36557</v>
      </c>
      <c r="B3">
        <v>3.5</v>
      </c>
      <c r="P3">
        <v>2016</v>
      </c>
      <c r="Q3">
        <f>ROUND(AVERAGEIFS(B:B, A:A, "&gt;=1/1/2016", A:A, "&lt;=12/31/2016"), 3)</f>
        <v>4.45</v>
      </c>
    </row>
    <row r="4" spans="1:17" x14ac:dyDescent="0.2">
      <c r="A4" s="5">
        <v>36586</v>
      </c>
      <c r="B4">
        <v>3.4</v>
      </c>
      <c r="P4">
        <v>2017</v>
      </c>
      <c r="Q4">
        <f>ROUND(AVERAGEIFS(B:B, A:A, "&gt;=1/1/2017", A:A, "&lt;=12/31/2017"), 3)</f>
        <v>3.9830000000000001</v>
      </c>
    </row>
    <row r="5" spans="1:17" x14ac:dyDescent="0.2">
      <c r="A5" s="5">
        <v>36617</v>
      </c>
      <c r="B5">
        <v>3.3</v>
      </c>
      <c r="P5">
        <v>2018</v>
      </c>
      <c r="Q5">
        <f>ROUND(AVERAGEIFS(B:B, A:A, "&gt;=1/1/2018", A:A, "&lt;=12/31/2018"), 3)</f>
        <v>3.5670000000000002</v>
      </c>
    </row>
    <row r="6" spans="1:17" x14ac:dyDescent="0.2">
      <c r="A6" s="5">
        <v>36647</v>
      </c>
      <c r="B6">
        <v>3.5</v>
      </c>
      <c r="P6">
        <v>2019</v>
      </c>
      <c r="Q6">
        <f>ROUND(AVERAGEIFS(B:B, A:A, "&gt;=1/1/2019", A:A, "&lt;=12/31/2019"), 3)</f>
        <v>3.3330000000000002</v>
      </c>
    </row>
    <row r="7" spans="1:17" x14ac:dyDescent="0.2">
      <c r="A7" s="5">
        <v>36678</v>
      </c>
      <c r="B7">
        <v>3.4</v>
      </c>
      <c r="P7">
        <v>2020</v>
      </c>
      <c r="Q7">
        <f>ROUND(AVERAGEIFS(B:B, A:A, "&gt;=1/1/2020", A:A, "&lt;=12/31/2020"), 3)</f>
        <v>7.7249999999999996</v>
      </c>
    </row>
    <row r="8" spans="1:17" x14ac:dyDescent="0.2">
      <c r="A8" s="5">
        <v>36708</v>
      </c>
      <c r="B8">
        <v>3.5</v>
      </c>
      <c r="P8">
        <v>2021</v>
      </c>
      <c r="Q8">
        <f>ROUND(AVERAGEIFS(B:B, A:A, "&gt;=1/1/2021", A:A, "&lt;=12/31/2021"), 3)</f>
        <v>5.1079999999999997</v>
      </c>
    </row>
    <row r="9" spans="1:17" x14ac:dyDescent="0.2">
      <c r="A9" s="5">
        <v>36739</v>
      </c>
      <c r="B9">
        <v>3.5</v>
      </c>
      <c r="P9">
        <v>2022</v>
      </c>
      <c r="Q9">
        <f>ROUND(AVERAGEIFS(B:B, A:A, "&gt;=1/1/2022", A:A, "&lt;=12/31/2022"), 3)</f>
        <v>3.3580000000000001</v>
      </c>
    </row>
    <row r="10" spans="1:17" x14ac:dyDescent="0.2">
      <c r="A10" s="5">
        <v>36770</v>
      </c>
      <c r="B10">
        <v>3.4</v>
      </c>
      <c r="P10">
        <v>2023</v>
      </c>
      <c r="Q10">
        <f>ROUND(AVERAGEIFS(B:B, A:A, "&gt;=1/1/2023", A:A, "&lt;=12/31/2023"), 3)</f>
        <v>3.35</v>
      </c>
    </row>
    <row r="11" spans="1:17" x14ac:dyDescent="0.2">
      <c r="A11" s="5">
        <v>36800</v>
      </c>
      <c r="B11">
        <v>3.3</v>
      </c>
      <c r="P11">
        <v>2024</v>
      </c>
      <c r="Q11">
        <f>ROUND(AVERAGEIFS(B:B, A:A, "&gt;=1/1/2024", A:A, "&lt;=12/31/2024"), 3)</f>
        <v>3.6669999999999998</v>
      </c>
    </row>
    <row r="12" spans="1:17" x14ac:dyDescent="0.2">
      <c r="A12" s="5">
        <v>36831</v>
      </c>
      <c r="B12">
        <v>3.4</v>
      </c>
    </row>
    <row r="13" spans="1:17" x14ac:dyDescent="0.2">
      <c r="A13" s="5">
        <v>36861</v>
      </c>
      <c r="B13">
        <v>3.4</v>
      </c>
    </row>
    <row r="14" spans="1:17" x14ac:dyDescent="0.2">
      <c r="A14" s="5">
        <v>36892</v>
      </c>
      <c r="B14">
        <v>3.6</v>
      </c>
    </row>
    <row r="15" spans="1:17" x14ac:dyDescent="0.2">
      <c r="A15" s="5">
        <v>36923</v>
      </c>
      <c r="B15">
        <v>3.7</v>
      </c>
    </row>
    <row r="16" spans="1:17" x14ac:dyDescent="0.2">
      <c r="A16" s="5">
        <v>36951</v>
      </c>
      <c r="B16">
        <v>3.7</v>
      </c>
    </row>
    <row r="17" spans="1:2" x14ac:dyDescent="0.2">
      <c r="A17" s="5">
        <v>36982</v>
      </c>
      <c r="B17">
        <v>3.8</v>
      </c>
    </row>
    <row r="18" spans="1:2" x14ac:dyDescent="0.2">
      <c r="A18" s="5">
        <v>37012</v>
      </c>
      <c r="B18">
        <v>3.8</v>
      </c>
    </row>
    <row r="19" spans="1:2" x14ac:dyDescent="0.2">
      <c r="A19" s="5">
        <v>37043</v>
      </c>
      <c r="B19">
        <v>4</v>
      </c>
    </row>
    <row r="20" spans="1:2" x14ac:dyDescent="0.2">
      <c r="A20" s="5">
        <v>37073</v>
      </c>
      <c r="B20">
        <v>4</v>
      </c>
    </row>
    <row r="21" spans="1:2" x14ac:dyDescent="0.2">
      <c r="A21" s="5">
        <v>37104</v>
      </c>
      <c r="B21">
        <v>4.3</v>
      </c>
    </row>
    <row r="22" spans="1:2" x14ac:dyDescent="0.2">
      <c r="A22" s="5">
        <v>37135</v>
      </c>
      <c r="B22">
        <v>4.4000000000000004</v>
      </c>
    </row>
    <row r="23" spans="1:2" x14ac:dyDescent="0.2">
      <c r="A23" s="5">
        <v>37165</v>
      </c>
      <c r="B23">
        <v>4.7</v>
      </c>
    </row>
    <row r="24" spans="1:2" x14ac:dyDescent="0.2">
      <c r="A24" s="5">
        <v>37196</v>
      </c>
      <c r="B24">
        <v>4.9000000000000004</v>
      </c>
    </row>
    <row r="25" spans="1:2" x14ac:dyDescent="0.2">
      <c r="A25" s="5">
        <v>37226</v>
      </c>
      <c r="B25">
        <v>5.0999999999999996</v>
      </c>
    </row>
    <row r="26" spans="1:2" x14ac:dyDescent="0.2">
      <c r="A26" s="5">
        <v>37257</v>
      </c>
      <c r="B26">
        <v>5.0999999999999996</v>
      </c>
    </row>
    <row r="27" spans="1:2" x14ac:dyDescent="0.2">
      <c r="A27" s="5">
        <v>37288</v>
      </c>
      <c r="B27">
        <v>5.0999999999999996</v>
      </c>
    </row>
    <row r="28" spans="1:2" x14ac:dyDescent="0.2">
      <c r="A28" s="5">
        <v>37316</v>
      </c>
      <c r="B28">
        <v>5.0999999999999996</v>
      </c>
    </row>
    <row r="29" spans="1:2" x14ac:dyDescent="0.2">
      <c r="A29" s="5">
        <v>37347</v>
      </c>
      <c r="B29">
        <v>5.3</v>
      </c>
    </row>
    <row r="30" spans="1:2" x14ac:dyDescent="0.2">
      <c r="A30" s="5">
        <v>37377</v>
      </c>
      <c r="B30">
        <v>5.2</v>
      </c>
    </row>
    <row r="31" spans="1:2" x14ac:dyDescent="0.2">
      <c r="A31" s="5">
        <v>37408</v>
      </c>
      <c r="B31">
        <v>5.2</v>
      </c>
    </row>
    <row r="32" spans="1:2" x14ac:dyDescent="0.2">
      <c r="A32" s="5">
        <v>37438</v>
      </c>
      <c r="B32">
        <v>5.2</v>
      </c>
    </row>
    <row r="33" spans="1:2" x14ac:dyDescent="0.2">
      <c r="A33" s="5">
        <v>37469</v>
      </c>
      <c r="B33">
        <v>5.0999999999999996</v>
      </c>
    </row>
    <row r="34" spans="1:2" x14ac:dyDescent="0.2">
      <c r="A34" s="5">
        <v>37500</v>
      </c>
      <c r="B34">
        <v>5.0999999999999996</v>
      </c>
    </row>
    <row r="35" spans="1:2" x14ac:dyDescent="0.2">
      <c r="A35" s="5">
        <v>37530</v>
      </c>
      <c r="B35">
        <v>5.2</v>
      </c>
    </row>
    <row r="36" spans="1:2" x14ac:dyDescent="0.2">
      <c r="A36" s="5">
        <v>37561</v>
      </c>
      <c r="B36">
        <v>5.3</v>
      </c>
    </row>
    <row r="37" spans="1:2" x14ac:dyDescent="0.2">
      <c r="A37" s="5">
        <v>37591</v>
      </c>
      <c r="B37">
        <v>5.4</v>
      </c>
    </row>
    <row r="38" spans="1:2" x14ac:dyDescent="0.2">
      <c r="A38" s="5">
        <v>37622</v>
      </c>
      <c r="B38">
        <v>5.2</v>
      </c>
    </row>
    <row r="39" spans="1:2" x14ac:dyDescent="0.2">
      <c r="A39" s="5">
        <v>37653</v>
      </c>
      <c r="B39">
        <v>5.3</v>
      </c>
    </row>
    <row r="40" spans="1:2" x14ac:dyDescent="0.2">
      <c r="A40" s="5">
        <v>37681</v>
      </c>
      <c r="B40">
        <v>5.3</v>
      </c>
    </row>
    <row r="41" spans="1:2" x14ac:dyDescent="0.2">
      <c r="A41" s="5">
        <v>37712</v>
      </c>
      <c r="B41">
        <v>5.4</v>
      </c>
    </row>
    <row r="42" spans="1:2" x14ac:dyDescent="0.2">
      <c r="A42" s="5">
        <v>37742</v>
      </c>
      <c r="B42">
        <v>5.5</v>
      </c>
    </row>
    <row r="43" spans="1:2" x14ac:dyDescent="0.2">
      <c r="A43" s="5">
        <v>37773</v>
      </c>
      <c r="B43">
        <v>5.6</v>
      </c>
    </row>
    <row r="44" spans="1:2" x14ac:dyDescent="0.2">
      <c r="A44" s="5">
        <v>37803</v>
      </c>
      <c r="B44">
        <v>5.5</v>
      </c>
    </row>
    <row r="45" spans="1:2" x14ac:dyDescent="0.2">
      <c r="A45" s="5">
        <v>37834</v>
      </c>
      <c r="B45">
        <v>5.5</v>
      </c>
    </row>
    <row r="46" spans="1:2" x14ac:dyDescent="0.2">
      <c r="A46" s="5">
        <v>37865</v>
      </c>
      <c r="B46">
        <v>5.5</v>
      </c>
    </row>
    <row r="47" spans="1:2" x14ac:dyDescent="0.2">
      <c r="A47" s="5">
        <v>37895</v>
      </c>
      <c r="B47">
        <v>5.4</v>
      </c>
    </row>
    <row r="48" spans="1:2" x14ac:dyDescent="0.2">
      <c r="A48" s="5">
        <v>37926</v>
      </c>
      <c r="B48">
        <v>5.3</v>
      </c>
    </row>
    <row r="49" spans="1:2" x14ac:dyDescent="0.2">
      <c r="A49" s="5">
        <v>37956</v>
      </c>
      <c r="B49">
        <v>5.0999999999999996</v>
      </c>
    </row>
    <row r="50" spans="1:2" x14ac:dyDescent="0.2">
      <c r="A50" s="5">
        <v>37987</v>
      </c>
      <c r="B50">
        <v>5.0999999999999996</v>
      </c>
    </row>
    <row r="51" spans="1:2" x14ac:dyDescent="0.2">
      <c r="A51" s="5">
        <v>38018</v>
      </c>
      <c r="B51">
        <v>5</v>
      </c>
    </row>
    <row r="52" spans="1:2" x14ac:dyDescent="0.2">
      <c r="A52" s="5">
        <v>38047</v>
      </c>
      <c r="B52">
        <v>5.2</v>
      </c>
    </row>
    <row r="53" spans="1:2" x14ac:dyDescent="0.2">
      <c r="A53" s="5">
        <v>38078</v>
      </c>
      <c r="B53">
        <v>5</v>
      </c>
    </row>
    <row r="54" spans="1:2" x14ac:dyDescent="0.2">
      <c r="A54" s="5">
        <v>38108</v>
      </c>
      <c r="B54">
        <v>5</v>
      </c>
    </row>
    <row r="55" spans="1:2" x14ac:dyDescent="0.2">
      <c r="A55" s="5">
        <v>38139</v>
      </c>
      <c r="B55">
        <v>5.0999999999999996</v>
      </c>
    </row>
    <row r="56" spans="1:2" x14ac:dyDescent="0.2">
      <c r="A56" s="5">
        <v>38169</v>
      </c>
      <c r="B56">
        <v>4.9000000000000004</v>
      </c>
    </row>
    <row r="57" spans="1:2" x14ac:dyDescent="0.2">
      <c r="A57" s="5">
        <v>38200</v>
      </c>
      <c r="B57">
        <v>4.8</v>
      </c>
    </row>
    <row r="58" spans="1:2" x14ac:dyDescent="0.2">
      <c r="A58" s="5">
        <v>38231</v>
      </c>
      <c r="B58">
        <v>4.8</v>
      </c>
    </row>
    <row r="59" spans="1:2" x14ac:dyDescent="0.2">
      <c r="A59" s="5">
        <v>38261</v>
      </c>
      <c r="B59">
        <v>4.8</v>
      </c>
    </row>
    <row r="60" spans="1:2" x14ac:dyDescent="0.2">
      <c r="A60" s="5">
        <v>38292</v>
      </c>
      <c r="B60">
        <v>4.8</v>
      </c>
    </row>
    <row r="61" spans="1:2" x14ac:dyDescent="0.2">
      <c r="A61" s="5">
        <v>38322</v>
      </c>
      <c r="B61">
        <v>4.7</v>
      </c>
    </row>
    <row r="62" spans="1:2" x14ac:dyDescent="0.2">
      <c r="A62" s="5">
        <v>38353</v>
      </c>
      <c r="B62">
        <v>4.7</v>
      </c>
    </row>
    <row r="63" spans="1:2" x14ac:dyDescent="0.2">
      <c r="A63" s="5">
        <v>38384</v>
      </c>
      <c r="B63">
        <v>4.8</v>
      </c>
    </row>
    <row r="64" spans="1:2" x14ac:dyDescent="0.2">
      <c r="A64" s="5">
        <v>38412</v>
      </c>
      <c r="B64">
        <v>4.5999999999999996</v>
      </c>
    </row>
    <row r="65" spans="1:2" x14ac:dyDescent="0.2">
      <c r="A65" s="5">
        <v>38443</v>
      </c>
      <c r="B65">
        <v>4.5</v>
      </c>
    </row>
    <row r="66" spans="1:2" x14ac:dyDescent="0.2">
      <c r="A66" s="5">
        <v>38473</v>
      </c>
      <c r="B66">
        <v>4.5</v>
      </c>
    </row>
    <row r="67" spans="1:2" x14ac:dyDescent="0.2">
      <c r="A67" s="5">
        <v>38504</v>
      </c>
      <c r="B67">
        <v>4.5</v>
      </c>
    </row>
    <row r="68" spans="1:2" x14ac:dyDescent="0.2">
      <c r="A68" s="5">
        <v>38534</v>
      </c>
      <c r="B68">
        <v>4.4000000000000004</v>
      </c>
    </row>
    <row r="69" spans="1:2" x14ac:dyDescent="0.2">
      <c r="A69" s="5">
        <v>38565</v>
      </c>
      <c r="B69">
        <v>4.3</v>
      </c>
    </row>
    <row r="70" spans="1:2" x14ac:dyDescent="0.2">
      <c r="A70" s="5">
        <v>38596</v>
      </c>
      <c r="B70">
        <v>4.5</v>
      </c>
    </row>
    <row r="71" spans="1:2" x14ac:dyDescent="0.2">
      <c r="A71" s="5">
        <v>38626</v>
      </c>
      <c r="B71">
        <v>4.4000000000000004</v>
      </c>
    </row>
    <row r="72" spans="1:2" x14ac:dyDescent="0.2">
      <c r="A72" s="5">
        <v>38657</v>
      </c>
      <c r="B72">
        <v>4.4000000000000004</v>
      </c>
    </row>
    <row r="73" spans="1:2" x14ac:dyDescent="0.2">
      <c r="A73" s="5">
        <v>38687</v>
      </c>
      <c r="B73">
        <v>4.3</v>
      </c>
    </row>
    <row r="74" spans="1:2" x14ac:dyDescent="0.2">
      <c r="A74" s="5">
        <v>38718</v>
      </c>
      <c r="B74">
        <v>4.2</v>
      </c>
    </row>
    <row r="75" spans="1:2" x14ac:dyDescent="0.2">
      <c r="A75" s="5">
        <v>38749</v>
      </c>
      <c r="B75">
        <v>4.2</v>
      </c>
    </row>
    <row r="76" spans="1:2" x14ac:dyDescent="0.2">
      <c r="A76" s="5">
        <v>38777</v>
      </c>
      <c r="B76">
        <v>4.0999999999999996</v>
      </c>
    </row>
    <row r="77" spans="1:2" x14ac:dyDescent="0.2">
      <c r="A77" s="5">
        <v>38808</v>
      </c>
      <c r="B77">
        <v>4.2</v>
      </c>
    </row>
    <row r="78" spans="1:2" x14ac:dyDescent="0.2">
      <c r="A78" s="5">
        <v>38838</v>
      </c>
      <c r="B78">
        <v>4.0999999999999996</v>
      </c>
    </row>
    <row r="79" spans="1:2" x14ac:dyDescent="0.2">
      <c r="A79" s="5">
        <v>38869</v>
      </c>
      <c r="B79">
        <v>4.0999999999999996</v>
      </c>
    </row>
    <row r="80" spans="1:2" x14ac:dyDescent="0.2">
      <c r="A80" s="5">
        <v>38899</v>
      </c>
      <c r="B80">
        <v>4.2</v>
      </c>
    </row>
    <row r="81" spans="1:2" x14ac:dyDescent="0.2">
      <c r="A81" s="5">
        <v>38930</v>
      </c>
      <c r="B81">
        <v>4.0999999999999996</v>
      </c>
    </row>
    <row r="82" spans="1:2" x14ac:dyDescent="0.2">
      <c r="A82" s="5">
        <v>38961</v>
      </c>
      <c r="B82">
        <v>3.9</v>
      </c>
    </row>
    <row r="83" spans="1:2" x14ac:dyDescent="0.2">
      <c r="A83" s="5">
        <v>38991</v>
      </c>
      <c r="B83">
        <v>3.9</v>
      </c>
    </row>
    <row r="84" spans="1:2" x14ac:dyDescent="0.2">
      <c r="A84" s="5">
        <v>39022</v>
      </c>
      <c r="B84">
        <v>4</v>
      </c>
    </row>
    <row r="85" spans="1:2" x14ac:dyDescent="0.2">
      <c r="A85" s="5">
        <v>39052</v>
      </c>
      <c r="B85">
        <v>3.9</v>
      </c>
    </row>
    <row r="86" spans="1:2" x14ac:dyDescent="0.2">
      <c r="A86" s="5">
        <v>39083</v>
      </c>
      <c r="B86">
        <v>4.0999999999999996</v>
      </c>
    </row>
    <row r="87" spans="1:2" x14ac:dyDescent="0.2">
      <c r="A87" s="5">
        <v>39114</v>
      </c>
      <c r="B87">
        <v>4</v>
      </c>
    </row>
    <row r="88" spans="1:2" x14ac:dyDescent="0.2">
      <c r="A88" s="5">
        <v>39142</v>
      </c>
      <c r="B88">
        <v>3.9</v>
      </c>
    </row>
    <row r="89" spans="1:2" x14ac:dyDescent="0.2">
      <c r="A89" s="5">
        <v>39173</v>
      </c>
      <c r="B89">
        <v>3.9</v>
      </c>
    </row>
    <row r="90" spans="1:2" x14ac:dyDescent="0.2">
      <c r="A90" s="5">
        <v>39203</v>
      </c>
      <c r="B90">
        <v>3.9</v>
      </c>
    </row>
    <row r="91" spans="1:2" x14ac:dyDescent="0.2">
      <c r="A91" s="5">
        <v>39234</v>
      </c>
      <c r="B91">
        <v>4</v>
      </c>
    </row>
    <row r="92" spans="1:2" x14ac:dyDescent="0.2">
      <c r="A92" s="5">
        <v>39264</v>
      </c>
      <c r="B92">
        <v>4.2</v>
      </c>
    </row>
    <row r="93" spans="1:2" x14ac:dyDescent="0.2">
      <c r="A93" s="5">
        <v>39295</v>
      </c>
      <c r="B93">
        <v>4.0999999999999996</v>
      </c>
    </row>
    <row r="94" spans="1:2" x14ac:dyDescent="0.2">
      <c r="A94" s="5">
        <v>39326</v>
      </c>
      <c r="B94">
        <v>4.0999999999999996</v>
      </c>
    </row>
    <row r="95" spans="1:2" x14ac:dyDescent="0.2">
      <c r="A95" s="5">
        <v>39356</v>
      </c>
      <c r="B95">
        <v>4.2</v>
      </c>
    </row>
    <row r="96" spans="1:2" x14ac:dyDescent="0.2">
      <c r="A96" s="5">
        <v>39387</v>
      </c>
      <c r="B96">
        <v>4.2</v>
      </c>
    </row>
    <row r="97" spans="1:2" x14ac:dyDescent="0.2">
      <c r="A97" s="5">
        <v>39417</v>
      </c>
      <c r="B97">
        <v>4.4000000000000004</v>
      </c>
    </row>
    <row r="98" spans="1:2" x14ac:dyDescent="0.2">
      <c r="A98" s="5">
        <v>39448</v>
      </c>
      <c r="B98">
        <v>4.4000000000000004</v>
      </c>
    </row>
    <row r="99" spans="1:2" x14ac:dyDescent="0.2">
      <c r="A99" s="5">
        <v>39479</v>
      </c>
      <c r="B99">
        <v>4.3</v>
      </c>
    </row>
    <row r="100" spans="1:2" x14ac:dyDescent="0.2">
      <c r="A100" s="5">
        <v>39508</v>
      </c>
      <c r="B100">
        <v>4.5999999999999996</v>
      </c>
    </row>
    <row r="101" spans="1:2" x14ac:dyDescent="0.2">
      <c r="A101" s="5">
        <v>39539</v>
      </c>
      <c r="B101">
        <v>4.4000000000000004</v>
      </c>
    </row>
    <row r="102" spans="1:2" x14ac:dyDescent="0.2">
      <c r="A102" s="5">
        <v>39569</v>
      </c>
      <c r="B102">
        <v>4.8</v>
      </c>
    </row>
    <row r="103" spans="1:2" x14ac:dyDescent="0.2">
      <c r="A103" s="5">
        <v>39600</v>
      </c>
      <c r="B103">
        <v>4.9000000000000004</v>
      </c>
    </row>
    <row r="104" spans="1:2" x14ac:dyDescent="0.2">
      <c r="A104" s="5">
        <v>39630</v>
      </c>
      <c r="B104">
        <v>5.0999999999999996</v>
      </c>
    </row>
    <row r="105" spans="1:2" x14ac:dyDescent="0.2">
      <c r="A105" s="5">
        <v>39661</v>
      </c>
      <c r="B105">
        <v>5.5</v>
      </c>
    </row>
    <row r="106" spans="1:2" x14ac:dyDescent="0.2">
      <c r="A106" s="5">
        <v>39692</v>
      </c>
      <c r="B106">
        <v>5.5</v>
      </c>
    </row>
    <row r="107" spans="1:2" x14ac:dyDescent="0.2">
      <c r="A107" s="5">
        <v>39722</v>
      </c>
      <c r="B107">
        <v>5.9</v>
      </c>
    </row>
    <row r="108" spans="1:2" x14ac:dyDescent="0.2">
      <c r="A108" s="5">
        <v>39753</v>
      </c>
      <c r="B108">
        <v>6.2</v>
      </c>
    </row>
    <row r="109" spans="1:2" x14ac:dyDescent="0.2">
      <c r="A109" s="5">
        <v>39783</v>
      </c>
      <c r="B109">
        <v>6.7</v>
      </c>
    </row>
    <row r="110" spans="1:2" x14ac:dyDescent="0.2">
      <c r="A110" s="5">
        <v>39814</v>
      </c>
      <c r="B110">
        <v>7.2</v>
      </c>
    </row>
    <row r="111" spans="1:2" x14ac:dyDescent="0.2">
      <c r="A111" s="5">
        <v>39845</v>
      </c>
      <c r="B111">
        <v>7.7</v>
      </c>
    </row>
    <row r="112" spans="1:2" x14ac:dyDescent="0.2">
      <c r="A112" s="5">
        <v>39873</v>
      </c>
      <c r="B112">
        <v>8.1</v>
      </c>
    </row>
    <row r="113" spans="1:2" x14ac:dyDescent="0.2">
      <c r="A113" s="5">
        <v>39904</v>
      </c>
      <c r="B113">
        <v>8.4</v>
      </c>
    </row>
    <row r="114" spans="1:2" x14ac:dyDescent="0.2">
      <c r="A114" s="5">
        <v>39934</v>
      </c>
      <c r="B114">
        <v>8.6999999999999993</v>
      </c>
    </row>
    <row r="115" spans="1:2" x14ac:dyDescent="0.2">
      <c r="A115" s="5">
        <v>39965</v>
      </c>
      <c r="B115">
        <v>8.8000000000000007</v>
      </c>
    </row>
    <row r="116" spans="1:2" x14ac:dyDescent="0.2">
      <c r="A116" s="5">
        <v>39995</v>
      </c>
      <c r="B116">
        <v>8.8000000000000007</v>
      </c>
    </row>
    <row r="117" spans="1:2" x14ac:dyDescent="0.2">
      <c r="A117" s="5">
        <v>40026</v>
      </c>
      <c r="B117">
        <v>8.9</v>
      </c>
    </row>
    <row r="118" spans="1:2" x14ac:dyDescent="0.2">
      <c r="A118" s="5">
        <v>40057</v>
      </c>
      <c r="B118">
        <v>9.1</v>
      </c>
    </row>
    <row r="119" spans="1:2" x14ac:dyDescent="0.2">
      <c r="A119" s="5">
        <v>40087</v>
      </c>
      <c r="B119">
        <v>9.3000000000000007</v>
      </c>
    </row>
    <row r="120" spans="1:2" x14ac:dyDescent="0.2">
      <c r="A120" s="5">
        <v>40118</v>
      </c>
      <c r="B120">
        <v>9.1999999999999993</v>
      </c>
    </row>
    <row r="121" spans="1:2" x14ac:dyDescent="0.2">
      <c r="A121" s="5">
        <v>40148</v>
      </c>
      <c r="B121">
        <v>9.1999999999999993</v>
      </c>
    </row>
    <row r="122" spans="1:2" x14ac:dyDescent="0.2">
      <c r="A122" s="5">
        <v>40179</v>
      </c>
      <c r="B122">
        <v>9.1</v>
      </c>
    </row>
    <row r="123" spans="1:2" x14ac:dyDescent="0.2">
      <c r="A123" s="5">
        <v>40210</v>
      </c>
      <c r="B123">
        <v>9.1999999999999993</v>
      </c>
    </row>
    <row r="124" spans="1:2" x14ac:dyDescent="0.2">
      <c r="A124" s="5">
        <v>40238</v>
      </c>
      <c r="B124">
        <v>9.1999999999999993</v>
      </c>
    </row>
    <row r="125" spans="1:2" x14ac:dyDescent="0.2">
      <c r="A125" s="5">
        <v>40269</v>
      </c>
      <c r="B125">
        <v>9.3000000000000007</v>
      </c>
    </row>
    <row r="126" spans="1:2" x14ac:dyDescent="0.2">
      <c r="A126" s="5">
        <v>40299</v>
      </c>
      <c r="B126">
        <v>9</v>
      </c>
    </row>
    <row r="127" spans="1:2" x14ac:dyDescent="0.2">
      <c r="A127" s="5">
        <v>40330</v>
      </c>
      <c r="B127">
        <v>8.8000000000000007</v>
      </c>
    </row>
    <row r="128" spans="1:2" x14ac:dyDescent="0.2">
      <c r="A128" s="5">
        <v>40360</v>
      </c>
      <c r="B128">
        <v>8.8000000000000007</v>
      </c>
    </row>
    <row r="129" spans="1:2" x14ac:dyDescent="0.2">
      <c r="A129" s="5">
        <v>40391</v>
      </c>
      <c r="B129">
        <v>8.9</v>
      </c>
    </row>
    <row r="130" spans="1:2" x14ac:dyDescent="0.2">
      <c r="A130" s="5">
        <v>40422</v>
      </c>
      <c r="B130">
        <v>8.8000000000000007</v>
      </c>
    </row>
    <row r="131" spans="1:2" x14ac:dyDescent="0.2">
      <c r="A131" s="5">
        <v>40452</v>
      </c>
      <c r="B131">
        <v>8.6999999999999993</v>
      </c>
    </row>
    <row r="132" spans="1:2" x14ac:dyDescent="0.2">
      <c r="A132" s="5">
        <v>40483</v>
      </c>
      <c r="B132">
        <v>9.1999999999999993</v>
      </c>
    </row>
    <row r="133" spans="1:2" x14ac:dyDescent="0.2">
      <c r="A133" s="5">
        <v>40513</v>
      </c>
      <c r="B133">
        <v>8.6999999999999993</v>
      </c>
    </row>
    <row r="134" spans="1:2" x14ac:dyDescent="0.2">
      <c r="A134" s="5">
        <v>40544</v>
      </c>
      <c r="B134">
        <v>8.5</v>
      </c>
    </row>
    <row r="135" spans="1:2" x14ac:dyDescent="0.2">
      <c r="A135" s="5">
        <v>40575</v>
      </c>
      <c r="B135">
        <v>8.4</v>
      </c>
    </row>
    <row r="136" spans="1:2" x14ac:dyDescent="0.2">
      <c r="A136" s="5">
        <v>40603</v>
      </c>
      <c r="B136">
        <v>8.4</v>
      </c>
    </row>
    <row r="137" spans="1:2" x14ac:dyDescent="0.2">
      <c r="A137" s="5">
        <v>40634</v>
      </c>
      <c r="B137">
        <v>8.5</v>
      </c>
    </row>
    <row r="138" spans="1:2" x14ac:dyDescent="0.2">
      <c r="A138" s="5">
        <v>40664</v>
      </c>
      <c r="B138">
        <v>8.5</v>
      </c>
    </row>
    <row r="139" spans="1:2" x14ac:dyDescent="0.2">
      <c r="A139" s="5">
        <v>40695</v>
      </c>
      <c r="B139">
        <v>8.5</v>
      </c>
    </row>
    <row r="140" spans="1:2" x14ac:dyDescent="0.2">
      <c r="A140" s="5">
        <v>40725</v>
      </c>
      <c r="B140">
        <v>8.4</v>
      </c>
    </row>
    <row r="141" spans="1:2" x14ac:dyDescent="0.2">
      <c r="A141" s="5">
        <v>40756</v>
      </c>
      <c r="B141">
        <v>8.4</v>
      </c>
    </row>
    <row r="142" spans="1:2" x14ac:dyDescent="0.2">
      <c r="A142" s="5">
        <v>40787</v>
      </c>
      <c r="B142">
        <v>8.4</v>
      </c>
    </row>
    <row r="143" spans="1:2" x14ac:dyDescent="0.2">
      <c r="A143" s="5">
        <v>40817</v>
      </c>
      <c r="B143">
        <v>8.1999999999999993</v>
      </c>
    </row>
    <row r="144" spans="1:2" x14ac:dyDescent="0.2">
      <c r="A144" s="5">
        <v>40848</v>
      </c>
      <c r="B144">
        <v>8</v>
      </c>
    </row>
    <row r="145" spans="1:2" x14ac:dyDescent="0.2">
      <c r="A145" s="5">
        <v>40878</v>
      </c>
      <c r="B145">
        <v>7.9</v>
      </c>
    </row>
    <row r="146" spans="1:2" x14ac:dyDescent="0.2">
      <c r="A146" s="5">
        <v>40909</v>
      </c>
      <c r="B146">
        <v>7.7</v>
      </c>
    </row>
    <row r="147" spans="1:2" x14ac:dyDescent="0.2">
      <c r="A147" s="5">
        <v>40940</v>
      </c>
      <c r="B147">
        <v>7.7</v>
      </c>
    </row>
    <row r="148" spans="1:2" x14ac:dyDescent="0.2">
      <c r="A148" s="5">
        <v>40969</v>
      </c>
      <c r="B148">
        <v>7.6</v>
      </c>
    </row>
    <row r="149" spans="1:2" x14ac:dyDescent="0.2">
      <c r="A149" s="5">
        <v>41000</v>
      </c>
      <c r="B149">
        <v>7.5</v>
      </c>
    </row>
    <row r="150" spans="1:2" x14ac:dyDescent="0.2">
      <c r="A150" s="5">
        <v>41030</v>
      </c>
      <c r="B150">
        <v>7.5</v>
      </c>
    </row>
    <row r="151" spans="1:2" x14ac:dyDescent="0.2">
      <c r="A151" s="5">
        <v>41061</v>
      </c>
      <c r="B151">
        <v>7.6</v>
      </c>
    </row>
    <row r="152" spans="1:2" x14ac:dyDescent="0.2">
      <c r="A152" s="5">
        <v>41091</v>
      </c>
      <c r="B152">
        <v>7.6</v>
      </c>
    </row>
    <row r="153" spans="1:2" x14ac:dyDescent="0.2">
      <c r="A153" s="5">
        <v>41122</v>
      </c>
      <c r="B153">
        <v>7.4</v>
      </c>
    </row>
    <row r="154" spans="1:2" x14ac:dyDescent="0.2">
      <c r="A154" s="5">
        <v>41153</v>
      </c>
      <c r="B154">
        <v>7.2</v>
      </c>
    </row>
    <row r="155" spans="1:2" x14ac:dyDescent="0.2">
      <c r="A155" s="5">
        <v>41183</v>
      </c>
      <c r="B155">
        <v>7.2</v>
      </c>
    </row>
    <row r="156" spans="1:2" x14ac:dyDescent="0.2">
      <c r="A156" s="5">
        <v>41214</v>
      </c>
      <c r="B156">
        <v>7.1</v>
      </c>
    </row>
    <row r="157" spans="1:2" x14ac:dyDescent="0.2">
      <c r="A157" s="5">
        <v>41244</v>
      </c>
      <c r="B157">
        <v>7.3</v>
      </c>
    </row>
    <row r="158" spans="1:2" x14ac:dyDescent="0.2">
      <c r="A158" s="5">
        <v>41275</v>
      </c>
      <c r="B158">
        <v>7.4</v>
      </c>
    </row>
    <row r="159" spans="1:2" x14ac:dyDescent="0.2">
      <c r="A159" s="5">
        <v>41306</v>
      </c>
      <c r="B159">
        <v>7</v>
      </c>
    </row>
    <row r="160" spans="1:2" x14ac:dyDescent="0.2">
      <c r="A160" s="5">
        <v>41334</v>
      </c>
      <c r="B160">
        <v>6.9</v>
      </c>
    </row>
    <row r="161" spans="1:2" x14ac:dyDescent="0.2">
      <c r="A161" s="5">
        <v>41365</v>
      </c>
      <c r="B161">
        <v>6.9</v>
      </c>
    </row>
    <row r="162" spans="1:2" x14ac:dyDescent="0.2">
      <c r="A162" s="5">
        <v>41395</v>
      </c>
      <c r="B162">
        <v>6.8</v>
      </c>
    </row>
    <row r="163" spans="1:2" x14ac:dyDescent="0.2">
      <c r="A163" s="5">
        <v>41426</v>
      </c>
      <c r="B163">
        <v>6.9</v>
      </c>
    </row>
    <row r="164" spans="1:2" x14ac:dyDescent="0.2">
      <c r="A164" s="5">
        <v>41456</v>
      </c>
      <c r="B164">
        <v>6.7</v>
      </c>
    </row>
    <row r="165" spans="1:2" x14ac:dyDescent="0.2">
      <c r="A165" s="5">
        <v>41487</v>
      </c>
      <c r="B165">
        <v>6.7</v>
      </c>
    </row>
    <row r="166" spans="1:2" x14ac:dyDescent="0.2">
      <c r="A166" s="5">
        <v>41518</v>
      </c>
      <c r="B166">
        <v>6.7</v>
      </c>
    </row>
    <row r="167" spans="1:2" x14ac:dyDescent="0.2">
      <c r="A167" s="5">
        <v>41548</v>
      </c>
      <c r="B167">
        <v>6.6</v>
      </c>
    </row>
    <row r="168" spans="1:2" x14ac:dyDescent="0.2">
      <c r="A168" s="5">
        <v>41579</v>
      </c>
      <c r="B168">
        <v>6.4</v>
      </c>
    </row>
    <row r="169" spans="1:2" x14ac:dyDescent="0.2">
      <c r="A169" s="5">
        <v>41609</v>
      </c>
      <c r="B169">
        <v>6.2</v>
      </c>
    </row>
    <row r="170" spans="1:2" x14ac:dyDescent="0.2">
      <c r="A170" s="5">
        <v>41640</v>
      </c>
      <c r="B170">
        <v>6.1</v>
      </c>
    </row>
    <row r="171" spans="1:2" x14ac:dyDescent="0.2">
      <c r="A171" s="5">
        <v>41671</v>
      </c>
      <c r="B171">
        <v>6.1</v>
      </c>
    </row>
    <row r="172" spans="1:2" x14ac:dyDescent="0.2">
      <c r="A172" s="5">
        <v>41699</v>
      </c>
      <c r="B172">
        <v>6.1</v>
      </c>
    </row>
    <row r="173" spans="1:2" x14ac:dyDescent="0.2">
      <c r="A173" s="5">
        <v>41730</v>
      </c>
      <c r="B173">
        <v>5.8</v>
      </c>
    </row>
    <row r="174" spans="1:2" x14ac:dyDescent="0.2">
      <c r="A174" s="5">
        <v>41760</v>
      </c>
      <c r="B174">
        <v>5.8</v>
      </c>
    </row>
    <row r="175" spans="1:2" x14ac:dyDescent="0.2">
      <c r="A175" s="5">
        <v>41791</v>
      </c>
      <c r="B175">
        <v>5.5</v>
      </c>
    </row>
    <row r="176" spans="1:2" x14ac:dyDescent="0.2">
      <c r="A176" s="5">
        <v>41821</v>
      </c>
      <c r="B176">
        <v>5.6</v>
      </c>
    </row>
    <row r="177" spans="1:2" x14ac:dyDescent="0.2">
      <c r="A177" s="5">
        <v>41852</v>
      </c>
      <c r="B177">
        <v>5.7</v>
      </c>
    </row>
    <row r="178" spans="1:2" x14ac:dyDescent="0.2">
      <c r="A178" s="5">
        <v>41883</v>
      </c>
      <c r="B178">
        <v>5.4</v>
      </c>
    </row>
    <row r="179" spans="1:2" x14ac:dyDescent="0.2">
      <c r="A179" s="5">
        <v>41913</v>
      </c>
      <c r="B179">
        <v>5.2</v>
      </c>
    </row>
    <row r="180" spans="1:2" x14ac:dyDescent="0.2">
      <c r="A180" s="5">
        <v>41944</v>
      </c>
      <c r="B180">
        <v>5.4</v>
      </c>
    </row>
    <row r="181" spans="1:2" x14ac:dyDescent="0.2">
      <c r="A181" s="5">
        <v>41974</v>
      </c>
      <c r="B181">
        <v>5.0999999999999996</v>
      </c>
    </row>
    <row r="182" spans="1:2" x14ac:dyDescent="0.2">
      <c r="A182" s="5">
        <v>42005</v>
      </c>
      <c r="B182">
        <v>5.2</v>
      </c>
    </row>
    <row r="183" spans="1:2" x14ac:dyDescent="0.2">
      <c r="A183" s="5">
        <v>42036</v>
      </c>
      <c r="B183">
        <v>5.0999999999999996</v>
      </c>
    </row>
    <row r="184" spans="1:2" x14ac:dyDescent="0.2">
      <c r="A184" s="5">
        <v>42064</v>
      </c>
      <c r="B184">
        <v>5</v>
      </c>
    </row>
    <row r="185" spans="1:2" x14ac:dyDescent="0.2">
      <c r="A185" s="5">
        <v>42095</v>
      </c>
      <c r="B185">
        <v>5</v>
      </c>
    </row>
    <row r="186" spans="1:2" x14ac:dyDescent="0.2">
      <c r="A186" s="5">
        <v>42125</v>
      </c>
      <c r="B186">
        <v>5.0999999999999996</v>
      </c>
    </row>
    <row r="187" spans="1:2" x14ac:dyDescent="0.2">
      <c r="A187" s="5">
        <v>42156</v>
      </c>
      <c r="B187">
        <v>4.8</v>
      </c>
    </row>
    <row r="188" spans="1:2" x14ac:dyDescent="0.2">
      <c r="A188" s="5">
        <v>42186</v>
      </c>
      <c r="B188">
        <v>4.8</v>
      </c>
    </row>
    <row r="189" spans="1:2" x14ac:dyDescent="0.2">
      <c r="A189" s="5">
        <v>42217</v>
      </c>
      <c r="B189">
        <v>4.5999999999999996</v>
      </c>
    </row>
    <row r="190" spans="1:2" x14ac:dyDescent="0.2">
      <c r="A190" s="5">
        <v>42248</v>
      </c>
      <c r="B190">
        <v>4.5999999999999996</v>
      </c>
    </row>
    <row r="191" spans="1:2" x14ac:dyDescent="0.2">
      <c r="A191" s="5">
        <v>42278</v>
      </c>
      <c r="B191">
        <v>4.5999999999999996</v>
      </c>
    </row>
    <row r="192" spans="1:2" x14ac:dyDescent="0.2">
      <c r="A192" s="5">
        <v>42309</v>
      </c>
      <c r="B192">
        <v>4.7</v>
      </c>
    </row>
    <row r="193" spans="1:2" x14ac:dyDescent="0.2">
      <c r="A193" s="5">
        <v>42339</v>
      </c>
      <c r="B193">
        <v>4.5999999999999996</v>
      </c>
    </row>
    <row r="194" spans="1:2" x14ac:dyDescent="0.2">
      <c r="A194" s="5">
        <v>42370</v>
      </c>
      <c r="B194">
        <v>4.4000000000000004</v>
      </c>
    </row>
    <row r="195" spans="1:2" x14ac:dyDescent="0.2">
      <c r="A195" s="5">
        <v>42401</v>
      </c>
      <c r="B195">
        <v>4.4000000000000004</v>
      </c>
    </row>
    <row r="196" spans="1:2" x14ac:dyDescent="0.2">
      <c r="A196" s="5">
        <v>42430</v>
      </c>
      <c r="B196">
        <v>4.5999999999999996</v>
      </c>
    </row>
    <row r="197" spans="1:2" x14ac:dyDescent="0.2">
      <c r="A197" s="5">
        <v>42461</v>
      </c>
      <c r="B197">
        <v>4.5999999999999996</v>
      </c>
    </row>
    <row r="198" spans="1:2" x14ac:dyDescent="0.2">
      <c r="A198" s="5">
        <v>42491</v>
      </c>
      <c r="B198">
        <v>4.4000000000000004</v>
      </c>
    </row>
    <row r="199" spans="1:2" x14ac:dyDescent="0.2">
      <c r="A199" s="5">
        <v>42522</v>
      </c>
      <c r="B199">
        <v>4.5</v>
      </c>
    </row>
    <row r="200" spans="1:2" x14ac:dyDescent="0.2">
      <c r="A200" s="5">
        <v>42552</v>
      </c>
      <c r="B200">
        <v>4.4000000000000004</v>
      </c>
    </row>
    <row r="201" spans="1:2" x14ac:dyDescent="0.2">
      <c r="A201" s="5">
        <v>42583</v>
      </c>
      <c r="B201">
        <v>4.5</v>
      </c>
    </row>
    <row r="202" spans="1:2" x14ac:dyDescent="0.2">
      <c r="A202" s="5">
        <v>42614</v>
      </c>
      <c r="B202">
        <v>4.5</v>
      </c>
    </row>
    <row r="203" spans="1:2" x14ac:dyDescent="0.2">
      <c r="A203" s="5">
        <v>42644</v>
      </c>
      <c r="B203">
        <v>4.5</v>
      </c>
    </row>
    <row r="204" spans="1:2" x14ac:dyDescent="0.2">
      <c r="A204" s="5">
        <v>42675</v>
      </c>
      <c r="B204">
        <v>4.3</v>
      </c>
    </row>
    <row r="205" spans="1:2" x14ac:dyDescent="0.2">
      <c r="A205" s="5">
        <v>42705</v>
      </c>
      <c r="B205">
        <v>4.3</v>
      </c>
    </row>
    <row r="206" spans="1:2" x14ac:dyDescent="0.2">
      <c r="A206" s="5">
        <v>42736</v>
      </c>
      <c r="B206">
        <v>4.3</v>
      </c>
    </row>
    <row r="207" spans="1:2" x14ac:dyDescent="0.2">
      <c r="A207" s="5">
        <v>42767</v>
      </c>
      <c r="B207">
        <v>4.2</v>
      </c>
    </row>
    <row r="208" spans="1:2" x14ac:dyDescent="0.2">
      <c r="A208" s="5">
        <v>42795</v>
      </c>
      <c r="B208">
        <v>4.0999999999999996</v>
      </c>
    </row>
    <row r="209" spans="1:2" x14ac:dyDescent="0.2">
      <c r="A209" s="5">
        <v>42826</v>
      </c>
      <c r="B209">
        <v>4</v>
      </c>
    </row>
    <row r="210" spans="1:2" x14ac:dyDescent="0.2">
      <c r="A210" s="5">
        <v>42856</v>
      </c>
      <c r="B210">
        <v>4</v>
      </c>
    </row>
    <row r="211" spans="1:2" x14ac:dyDescent="0.2">
      <c r="A211" s="5">
        <v>42887</v>
      </c>
      <c r="B211">
        <v>3.9</v>
      </c>
    </row>
    <row r="212" spans="1:2" x14ac:dyDescent="0.2">
      <c r="A212" s="5">
        <v>42917</v>
      </c>
      <c r="B212">
        <v>4</v>
      </c>
    </row>
    <row r="213" spans="1:2" x14ac:dyDescent="0.2">
      <c r="A213" s="5">
        <v>42948</v>
      </c>
      <c r="B213">
        <v>4</v>
      </c>
    </row>
    <row r="214" spans="1:2" x14ac:dyDescent="0.2">
      <c r="A214" s="5">
        <v>42979</v>
      </c>
      <c r="B214">
        <v>3.9</v>
      </c>
    </row>
    <row r="215" spans="1:2" x14ac:dyDescent="0.2">
      <c r="A215" s="5">
        <v>43009</v>
      </c>
      <c r="B215">
        <v>3.8</v>
      </c>
    </row>
    <row r="216" spans="1:2" x14ac:dyDescent="0.2">
      <c r="A216" s="5">
        <v>43040</v>
      </c>
      <c r="B216">
        <v>3.8</v>
      </c>
    </row>
    <row r="217" spans="1:2" x14ac:dyDescent="0.2">
      <c r="A217" s="5">
        <v>43070</v>
      </c>
      <c r="B217">
        <v>3.8</v>
      </c>
    </row>
    <row r="218" spans="1:2" x14ac:dyDescent="0.2">
      <c r="A218" s="5">
        <v>43101</v>
      </c>
      <c r="B218">
        <v>3.7</v>
      </c>
    </row>
    <row r="219" spans="1:2" x14ac:dyDescent="0.2">
      <c r="A219" s="5">
        <v>43132</v>
      </c>
      <c r="B219">
        <v>3.7</v>
      </c>
    </row>
    <row r="220" spans="1:2" x14ac:dyDescent="0.2">
      <c r="A220" s="5">
        <v>43160</v>
      </c>
      <c r="B220">
        <v>3.7</v>
      </c>
    </row>
    <row r="221" spans="1:2" x14ac:dyDescent="0.2">
      <c r="A221" s="5">
        <v>43191</v>
      </c>
      <c r="B221">
        <v>3.7</v>
      </c>
    </row>
    <row r="222" spans="1:2" x14ac:dyDescent="0.2">
      <c r="A222" s="5">
        <v>43221</v>
      </c>
      <c r="B222">
        <v>3.5</v>
      </c>
    </row>
    <row r="223" spans="1:2" x14ac:dyDescent="0.2">
      <c r="A223" s="5">
        <v>43252</v>
      </c>
      <c r="B223">
        <v>3.6</v>
      </c>
    </row>
    <row r="224" spans="1:2" x14ac:dyDescent="0.2">
      <c r="A224" s="5">
        <v>43282</v>
      </c>
      <c r="B224">
        <v>3.5</v>
      </c>
    </row>
    <row r="225" spans="1:2" x14ac:dyDescent="0.2">
      <c r="A225" s="5">
        <v>43313</v>
      </c>
      <c r="B225">
        <v>3.5</v>
      </c>
    </row>
    <row r="226" spans="1:2" x14ac:dyDescent="0.2">
      <c r="A226" s="5">
        <v>43344</v>
      </c>
      <c r="B226">
        <v>3.4</v>
      </c>
    </row>
    <row r="227" spans="1:2" x14ac:dyDescent="0.2">
      <c r="A227" s="5">
        <v>43374</v>
      </c>
      <c r="B227">
        <v>3.5</v>
      </c>
    </row>
    <row r="228" spans="1:2" x14ac:dyDescent="0.2">
      <c r="A228" s="5">
        <v>43405</v>
      </c>
      <c r="B228">
        <v>3.4</v>
      </c>
    </row>
    <row r="229" spans="1:2" x14ac:dyDescent="0.2">
      <c r="A229" s="5">
        <v>43435</v>
      </c>
      <c r="B229">
        <v>3.6</v>
      </c>
    </row>
    <row r="230" spans="1:2" x14ac:dyDescent="0.2">
      <c r="A230" s="5">
        <v>43466</v>
      </c>
      <c r="B230">
        <v>3.6</v>
      </c>
    </row>
    <row r="231" spans="1:2" x14ac:dyDescent="0.2">
      <c r="A231" s="5">
        <v>43497</v>
      </c>
      <c r="B231">
        <v>3.4</v>
      </c>
    </row>
    <row r="232" spans="1:2" x14ac:dyDescent="0.2">
      <c r="A232" s="5">
        <v>43525</v>
      </c>
      <c r="B232">
        <v>3.5</v>
      </c>
    </row>
    <row r="233" spans="1:2" x14ac:dyDescent="0.2">
      <c r="A233" s="5">
        <v>43556</v>
      </c>
      <c r="B233">
        <v>3.3</v>
      </c>
    </row>
    <row r="234" spans="1:2" x14ac:dyDescent="0.2">
      <c r="A234" s="5">
        <v>43586</v>
      </c>
      <c r="B234">
        <v>3.3</v>
      </c>
    </row>
    <row r="235" spans="1:2" x14ac:dyDescent="0.2">
      <c r="A235" s="5">
        <v>43617</v>
      </c>
      <c r="B235">
        <v>3.3</v>
      </c>
    </row>
    <row r="236" spans="1:2" x14ac:dyDescent="0.2">
      <c r="A236" s="5">
        <v>43647</v>
      </c>
      <c r="B236">
        <v>3.4</v>
      </c>
    </row>
    <row r="237" spans="1:2" x14ac:dyDescent="0.2">
      <c r="A237" s="5">
        <v>43678</v>
      </c>
      <c r="B237">
        <v>3.3</v>
      </c>
    </row>
    <row r="238" spans="1:2" x14ac:dyDescent="0.2">
      <c r="A238" s="5">
        <v>43709</v>
      </c>
      <c r="B238">
        <v>3.2</v>
      </c>
    </row>
    <row r="239" spans="1:2" x14ac:dyDescent="0.2">
      <c r="A239" s="5">
        <v>43739</v>
      </c>
      <c r="B239">
        <v>3.3</v>
      </c>
    </row>
    <row r="240" spans="1:2" x14ac:dyDescent="0.2">
      <c r="A240" s="5">
        <v>43770</v>
      </c>
      <c r="B240">
        <v>3.2</v>
      </c>
    </row>
    <row r="241" spans="1:2" x14ac:dyDescent="0.2">
      <c r="A241" s="5">
        <v>43800</v>
      </c>
      <c r="B241">
        <v>3.2</v>
      </c>
    </row>
    <row r="242" spans="1:2" x14ac:dyDescent="0.2">
      <c r="A242" s="5">
        <v>43831</v>
      </c>
      <c r="B242">
        <v>3.2</v>
      </c>
    </row>
    <row r="243" spans="1:2" x14ac:dyDescent="0.2">
      <c r="A243" s="5">
        <v>43862</v>
      </c>
      <c r="B243">
        <v>3.2</v>
      </c>
    </row>
    <row r="244" spans="1:2" x14ac:dyDescent="0.2">
      <c r="A244" s="5">
        <v>43891</v>
      </c>
      <c r="B244">
        <v>4.0999999999999996</v>
      </c>
    </row>
    <row r="245" spans="1:2" x14ac:dyDescent="0.2">
      <c r="A245" s="5">
        <v>43922</v>
      </c>
      <c r="B245">
        <v>14.2</v>
      </c>
    </row>
    <row r="246" spans="1:2" x14ac:dyDescent="0.2">
      <c r="A246" s="5">
        <v>43952</v>
      </c>
      <c r="B246">
        <v>12.6</v>
      </c>
    </row>
    <row r="247" spans="1:2" x14ac:dyDescent="0.2">
      <c r="A247" s="5">
        <v>43983</v>
      </c>
      <c r="B247">
        <v>10.6</v>
      </c>
    </row>
    <row r="248" spans="1:2" x14ac:dyDescent="0.2">
      <c r="A248" s="5">
        <v>44013</v>
      </c>
      <c r="B248">
        <v>9.9</v>
      </c>
    </row>
    <row r="249" spans="1:2" x14ac:dyDescent="0.2">
      <c r="A249" s="5">
        <v>44044</v>
      </c>
      <c r="B249">
        <v>8.1</v>
      </c>
    </row>
    <row r="250" spans="1:2" x14ac:dyDescent="0.2">
      <c r="A250" s="5">
        <v>44075</v>
      </c>
      <c r="B250">
        <v>7.5</v>
      </c>
    </row>
    <row r="251" spans="1:2" x14ac:dyDescent="0.2">
      <c r="A251" s="5">
        <v>44105</v>
      </c>
      <c r="B251">
        <v>6.6</v>
      </c>
    </row>
    <row r="252" spans="1:2" x14ac:dyDescent="0.2">
      <c r="A252" s="5">
        <v>44136</v>
      </c>
      <c r="B252">
        <v>6.4</v>
      </c>
    </row>
    <row r="253" spans="1:2" x14ac:dyDescent="0.2">
      <c r="A253" s="5">
        <v>44166</v>
      </c>
      <c r="B253">
        <v>6.3</v>
      </c>
    </row>
    <row r="254" spans="1:2" x14ac:dyDescent="0.2">
      <c r="A254" s="5">
        <v>44197</v>
      </c>
      <c r="B254">
        <v>6.1</v>
      </c>
    </row>
    <row r="255" spans="1:2" x14ac:dyDescent="0.2">
      <c r="A255" s="5">
        <v>44228</v>
      </c>
      <c r="B255">
        <v>5.9</v>
      </c>
    </row>
    <row r="256" spans="1:2" x14ac:dyDescent="0.2">
      <c r="A256" s="5">
        <v>44256</v>
      </c>
      <c r="B256">
        <v>5.8</v>
      </c>
    </row>
    <row r="257" spans="1:2" x14ac:dyDescent="0.2">
      <c r="A257" s="5">
        <v>44287</v>
      </c>
      <c r="B257">
        <v>5.8</v>
      </c>
    </row>
    <row r="258" spans="1:2" x14ac:dyDescent="0.2">
      <c r="A258" s="5">
        <v>44317</v>
      </c>
      <c r="B258">
        <v>5.6</v>
      </c>
    </row>
    <row r="259" spans="1:2" x14ac:dyDescent="0.2">
      <c r="A259" s="5">
        <v>44348</v>
      </c>
      <c r="B259">
        <v>5.7</v>
      </c>
    </row>
    <row r="260" spans="1:2" x14ac:dyDescent="0.2">
      <c r="A260" s="5">
        <v>44378</v>
      </c>
      <c r="B260">
        <v>5.2</v>
      </c>
    </row>
    <row r="261" spans="1:2" x14ac:dyDescent="0.2">
      <c r="A261" s="5">
        <v>44409</v>
      </c>
      <c r="B261">
        <v>4.9000000000000004</v>
      </c>
    </row>
    <row r="262" spans="1:2" x14ac:dyDescent="0.2">
      <c r="A262" s="5">
        <v>44440</v>
      </c>
      <c r="B262">
        <v>4.5</v>
      </c>
    </row>
    <row r="263" spans="1:2" x14ac:dyDescent="0.2">
      <c r="A263" s="5">
        <v>44470</v>
      </c>
      <c r="B263">
        <v>4.2</v>
      </c>
    </row>
    <row r="264" spans="1:2" x14ac:dyDescent="0.2">
      <c r="A264" s="5">
        <v>44501</v>
      </c>
      <c r="B264">
        <v>3.9</v>
      </c>
    </row>
    <row r="265" spans="1:2" x14ac:dyDescent="0.2">
      <c r="A265" s="5">
        <v>44531</v>
      </c>
      <c r="B265">
        <v>3.7</v>
      </c>
    </row>
    <row r="266" spans="1:2" x14ac:dyDescent="0.2">
      <c r="A266" s="5">
        <v>44562</v>
      </c>
      <c r="B266">
        <v>3.7</v>
      </c>
    </row>
    <row r="267" spans="1:2" x14ac:dyDescent="0.2">
      <c r="A267" s="5">
        <v>44593</v>
      </c>
      <c r="B267">
        <v>3.6</v>
      </c>
    </row>
    <row r="268" spans="1:2" x14ac:dyDescent="0.2">
      <c r="A268" s="5">
        <v>44621</v>
      </c>
      <c r="B268">
        <v>3.4</v>
      </c>
    </row>
    <row r="269" spans="1:2" x14ac:dyDescent="0.2">
      <c r="A269" s="5">
        <v>44652</v>
      </c>
      <c r="B269">
        <v>3.4</v>
      </c>
    </row>
    <row r="270" spans="1:2" x14ac:dyDescent="0.2">
      <c r="A270" s="5">
        <v>44682</v>
      </c>
      <c r="B270">
        <v>3.4</v>
      </c>
    </row>
    <row r="271" spans="1:2" x14ac:dyDescent="0.2">
      <c r="A271" s="5">
        <v>44713</v>
      </c>
      <c r="B271">
        <v>3.3</v>
      </c>
    </row>
    <row r="272" spans="1:2" x14ac:dyDescent="0.2">
      <c r="A272" s="5">
        <v>44743</v>
      </c>
      <c r="B272">
        <v>3.2</v>
      </c>
    </row>
    <row r="273" spans="1:2" x14ac:dyDescent="0.2">
      <c r="A273" s="5">
        <v>44774</v>
      </c>
      <c r="B273">
        <v>3.3</v>
      </c>
    </row>
    <row r="274" spans="1:2" x14ac:dyDescent="0.2">
      <c r="A274" s="5">
        <v>44805</v>
      </c>
      <c r="B274">
        <v>3.2</v>
      </c>
    </row>
    <row r="275" spans="1:2" x14ac:dyDescent="0.2">
      <c r="A275" s="5">
        <v>44835</v>
      </c>
      <c r="B275">
        <v>3.3</v>
      </c>
    </row>
    <row r="276" spans="1:2" x14ac:dyDescent="0.2">
      <c r="A276" s="5">
        <v>44866</v>
      </c>
      <c r="B276">
        <v>3.3</v>
      </c>
    </row>
    <row r="277" spans="1:2" x14ac:dyDescent="0.2">
      <c r="A277" s="5">
        <v>44896</v>
      </c>
      <c r="B277">
        <v>3.2</v>
      </c>
    </row>
    <row r="278" spans="1:2" x14ac:dyDescent="0.2">
      <c r="A278" s="5">
        <v>44927</v>
      </c>
      <c r="B278">
        <v>3.2</v>
      </c>
    </row>
    <row r="279" spans="1:2" x14ac:dyDescent="0.2">
      <c r="A279" s="5">
        <v>44958</v>
      </c>
      <c r="B279">
        <v>3.3</v>
      </c>
    </row>
    <row r="280" spans="1:2" x14ac:dyDescent="0.2">
      <c r="A280" s="5">
        <v>44986</v>
      </c>
      <c r="B280">
        <v>3.3</v>
      </c>
    </row>
    <row r="281" spans="1:2" x14ac:dyDescent="0.2">
      <c r="A281" s="5">
        <v>45017</v>
      </c>
      <c r="B281">
        <v>3.2</v>
      </c>
    </row>
    <row r="282" spans="1:2" x14ac:dyDescent="0.2">
      <c r="A282" s="5">
        <v>45047</v>
      </c>
      <c r="B282">
        <v>3.4</v>
      </c>
    </row>
    <row r="283" spans="1:2" x14ac:dyDescent="0.2">
      <c r="A283" s="5">
        <v>45078</v>
      </c>
      <c r="B283">
        <v>3.3</v>
      </c>
    </row>
    <row r="284" spans="1:2" x14ac:dyDescent="0.2">
      <c r="A284" s="5">
        <v>45108</v>
      </c>
      <c r="B284">
        <v>3.2</v>
      </c>
    </row>
    <row r="285" spans="1:2" x14ac:dyDescent="0.2">
      <c r="A285" s="5">
        <v>45139</v>
      </c>
      <c r="B285">
        <v>3.4</v>
      </c>
    </row>
    <row r="286" spans="1:2" x14ac:dyDescent="0.2">
      <c r="A286" s="5">
        <v>45170</v>
      </c>
      <c r="B286">
        <v>3.5</v>
      </c>
    </row>
    <row r="287" spans="1:2" x14ac:dyDescent="0.2">
      <c r="A287" s="5">
        <v>45200</v>
      </c>
      <c r="B287">
        <v>3.5</v>
      </c>
    </row>
    <row r="288" spans="1:2" x14ac:dyDescent="0.2">
      <c r="A288" s="5">
        <v>45231</v>
      </c>
      <c r="B288">
        <v>3.4</v>
      </c>
    </row>
    <row r="289" spans="1:2" x14ac:dyDescent="0.2">
      <c r="A289" s="5">
        <v>45261</v>
      </c>
      <c r="B289">
        <v>3.5</v>
      </c>
    </row>
    <row r="290" spans="1:2" x14ac:dyDescent="0.2">
      <c r="A290" s="5">
        <v>45292</v>
      </c>
      <c r="B290">
        <v>3.4</v>
      </c>
    </row>
    <row r="291" spans="1:2" x14ac:dyDescent="0.2">
      <c r="A291" s="5">
        <v>45323</v>
      </c>
      <c r="B291">
        <v>3.5</v>
      </c>
    </row>
    <row r="292" spans="1:2" x14ac:dyDescent="0.2">
      <c r="A292" s="5">
        <v>45352</v>
      </c>
      <c r="B292">
        <v>3.5</v>
      </c>
    </row>
    <row r="293" spans="1:2" x14ac:dyDescent="0.2">
      <c r="A293" s="5">
        <v>45383</v>
      </c>
      <c r="B293">
        <v>3.5</v>
      </c>
    </row>
    <row r="294" spans="1:2" x14ac:dyDescent="0.2">
      <c r="A294" s="5">
        <v>45413</v>
      </c>
      <c r="B294">
        <v>3.6</v>
      </c>
    </row>
    <row r="295" spans="1:2" x14ac:dyDescent="0.2">
      <c r="A295" s="5">
        <v>45444</v>
      </c>
      <c r="B295">
        <v>3.7</v>
      </c>
    </row>
    <row r="296" spans="1:2" x14ac:dyDescent="0.2">
      <c r="A296" s="5">
        <v>45474</v>
      </c>
      <c r="B296">
        <v>3.9</v>
      </c>
    </row>
    <row r="297" spans="1:2" x14ac:dyDescent="0.2">
      <c r="A297" s="5">
        <v>45505</v>
      </c>
      <c r="B297">
        <v>3.8</v>
      </c>
    </row>
    <row r="298" spans="1:2" x14ac:dyDescent="0.2">
      <c r="A298" s="5">
        <v>45536</v>
      </c>
      <c r="B298">
        <v>3.7</v>
      </c>
    </row>
    <row r="299" spans="1:2" x14ac:dyDescent="0.2">
      <c r="A299" s="5">
        <v>45566</v>
      </c>
      <c r="B299">
        <v>3.8</v>
      </c>
    </row>
    <row r="300" spans="1:2" x14ac:dyDescent="0.2">
      <c r="A300" s="5">
        <v>45597</v>
      </c>
      <c r="B300">
        <v>3.9</v>
      </c>
    </row>
    <row r="301" spans="1:2" x14ac:dyDescent="0.2">
      <c r="A301" s="5">
        <v>45627</v>
      </c>
      <c r="B301">
        <v>3.7</v>
      </c>
    </row>
    <row r="302" spans="1:2" x14ac:dyDescent="0.2">
      <c r="A302" s="5">
        <v>45658</v>
      </c>
      <c r="B302">
        <v>3.7</v>
      </c>
    </row>
    <row r="303" spans="1:2" x14ac:dyDescent="0.2">
      <c r="A303" s="5">
        <v>45689</v>
      </c>
      <c r="B303">
        <v>3.8</v>
      </c>
    </row>
    <row r="304" spans="1:2" x14ac:dyDescent="0.2">
      <c r="A304" s="5">
        <v>45717</v>
      </c>
      <c r="B304">
        <v>3.8</v>
      </c>
    </row>
    <row r="305" spans="1:2" x14ac:dyDescent="0.2">
      <c r="A305" s="5">
        <v>45748</v>
      </c>
      <c r="B305">
        <v>3.8</v>
      </c>
    </row>
    <row r="306" spans="1:2" x14ac:dyDescent="0.2">
      <c r="A306" s="5">
        <v>45778</v>
      </c>
      <c r="B306">
        <v>3.9</v>
      </c>
    </row>
    <row r="307" spans="1:2" x14ac:dyDescent="0.2">
      <c r="A307" s="5">
        <v>45809</v>
      </c>
      <c r="B307">
        <v>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6.5" bestFit="1" customWidth="1"/>
    <col min="2" max="2" width="8.1640625" style="2" bestFit="1" customWidth="1"/>
    <col min="4" max="5" width="16.83203125" bestFit="1" customWidth="1"/>
  </cols>
  <sheetData>
    <row r="1" spans="1:5" x14ac:dyDescent="0.2">
      <c r="A1" s="3" t="s">
        <v>9</v>
      </c>
      <c r="B1" s="3" t="s">
        <v>6</v>
      </c>
      <c r="D1" t="s">
        <v>12</v>
      </c>
      <c r="E1" t="s">
        <v>13</v>
      </c>
    </row>
    <row r="2" spans="1:5" x14ac:dyDescent="0.2">
      <c r="A2" s="4">
        <v>36526</v>
      </c>
      <c r="B2" s="2">
        <v>4</v>
      </c>
      <c r="D2">
        <v>2015</v>
      </c>
      <c r="E2">
        <f>ROUND(AVERAGEIFS(B:B, A:A, "&gt;=1/1/2015", A:A, "&lt;=12/31/2015"), 3)</f>
        <v>5.2750000000000004</v>
      </c>
    </row>
    <row r="3" spans="1:5" x14ac:dyDescent="0.2">
      <c r="A3" s="4">
        <v>36557</v>
      </c>
      <c r="B3" s="2">
        <v>4.0999999999999996</v>
      </c>
      <c r="D3">
        <v>2016</v>
      </c>
      <c r="E3">
        <f>ROUND(AVERAGEIFS(B:B, A:A, "&gt;=1/1/2016", A:A, "&lt;=12/31/2016"), 3)</f>
        <v>4.875</v>
      </c>
    </row>
    <row r="4" spans="1:5" x14ac:dyDescent="0.2">
      <c r="A4" s="4">
        <v>36586</v>
      </c>
      <c r="B4" s="2">
        <v>4</v>
      </c>
      <c r="D4">
        <v>2017</v>
      </c>
      <c r="E4">
        <f>ROUND(AVERAGEIFS(B:B, A:A, "&gt;=1/1/2017", A:A, "&lt;=12/31/2017"), 3)</f>
        <v>4.3579999999999997</v>
      </c>
    </row>
    <row r="5" spans="1:5" x14ac:dyDescent="0.2">
      <c r="A5" s="4">
        <v>36617</v>
      </c>
      <c r="B5" s="2">
        <v>3.8</v>
      </c>
      <c r="D5">
        <v>2018</v>
      </c>
      <c r="E5">
        <f>ROUND(AVERAGEIFS(B:B, A:A, "&gt;=1/1/2018", A:A, "&lt;=12/31/2018"), 3)</f>
        <v>3.8919999999999999</v>
      </c>
    </row>
    <row r="6" spans="1:5" x14ac:dyDescent="0.2">
      <c r="A6" s="4">
        <v>36647</v>
      </c>
      <c r="B6" s="2">
        <v>4</v>
      </c>
      <c r="D6">
        <v>2019</v>
      </c>
      <c r="E6">
        <f>ROUND(AVERAGEIFS(B:B, A:A, "&gt;=1/1/2019", A:A, "&lt;=12/31/2019"), 3)</f>
        <v>3.6749999999999998</v>
      </c>
    </row>
    <row r="7" spans="1:5" x14ac:dyDescent="0.2">
      <c r="A7" s="4">
        <v>36678</v>
      </c>
      <c r="B7" s="2">
        <v>4</v>
      </c>
      <c r="D7">
        <v>2020</v>
      </c>
      <c r="E7">
        <f>ROUND(AVERAGEIFS(B:B, A:A, "&gt;=1/1/2020", A:A, "&lt;=12/31/2020"), 3)</f>
        <v>8.1</v>
      </c>
    </row>
    <row r="8" spans="1:5" x14ac:dyDescent="0.2">
      <c r="A8" s="4">
        <v>36708</v>
      </c>
      <c r="B8" s="2">
        <v>4</v>
      </c>
      <c r="D8">
        <v>2021</v>
      </c>
      <c r="E8">
        <f>ROUND(AVERAGEIFS(B:B, A:A, "&gt;=1/1/2021", A:A, "&lt;=12/31/2021"), 3)</f>
        <v>5.3579999999999997</v>
      </c>
    </row>
    <row r="9" spans="1:5" x14ac:dyDescent="0.2">
      <c r="A9" s="4">
        <v>36739</v>
      </c>
      <c r="B9" s="2">
        <v>4.0999999999999996</v>
      </c>
      <c r="D9">
        <v>2022</v>
      </c>
      <c r="E9">
        <f>ROUND(AVERAGEIFS(B:B, A:A, "&gt;=1/1/2022", A:A, "&lt;=12/31/2022"), 3)</f>
        <v>3.6419999999999999</v>
      </c>
    </row>
    <row r="10" spans="1:5" x14ac:dyDescent="0.2">
      <c r="A10" s="4">
        <v>36770</v>
      </c>
      <c r="B10" s="2">
        <v>3.9</v>
      </c>
      <c r="D10">
        <v>2023</v>
      </c>
      <c r="E10">
        <f>ROUND(AVERAGEIFS(B:B, A:A, "&gt;=1/1/2023", A:A, "&lt;=12/31/2023"), 3)</f>
        <v>3.633</v>
      </c>
    </row>
    <row r="11" spans="1:5" x14ac:dyDescent="0.2">
      <c r="A11" s="4">
        <v>36800</v>
      </c>
      <c r="B11" s="2">
        <v>3.9</v>
      </c>
      <c r="D11">
        <v>2024</v>
      </c>
      <c r="E11">
        <f>ROUND(AVERAGEIFS(B:B, A:A, "&gt;=1/1/2024", A:A, "&lt;=12/31/2024"), 3)</f>
        <v>4.0330000000000004</v>
      </c>
    </row>
    <row r="12" spans="1:5" x14ac:dyDescent="0.2">
      <c r="A12" s="4">
        <v>36831</v>
      </c>
      <c r="B12" s="2">
        <v>3.9</v>
      </c>
    </row>
    <row r="13" spans="1:5" x14ac:dyDescent="0.2">
      <c r="A13" s="4">
        <v>36861</v>
      </c>
      <c r="B13" s="2">
        <v>3.9</v>
      </c>
    </row>
    <row r="14" spans="1:5" x14ac:dyDescent="0.2">
      <c r="A14" s="4">
        <v>36892</v>
      </c>
      <c r="B14" s="2">
        <v>4.2</v>
      </c>
    </row>
    <row r="15" spans="1:5" x14ac:dyDescent="0.2">
      <c r="A15" s="4">
        <v>36923</v>
      </c>
      <c r="B15" s="2">
        <v>4.2</v>
      </c>
    </row>
    <row r="16" spans="1:5" x14ac:dyDescent="0.2">
      <c r="A16" s="4">
        <v>36951</v>
      </c>
      <c r="B16" s="2">
        <v>4.3</v>
      </c>
    </row>
    <row r="17" spans="1:2" x14ac:dyDescent="0.2">
      <c r="A17" s="4">
        <v>36982</v>
      </c>
      <c r="B17" s="2">
        <v>4.4000000000000004</v>
      </c>
    </row>
    <row r="18" spans="1:2" x14ac:dyDescent="0.2">
      <c r="A18" s="4">
        <v>37012</v>
      </c>
      <c r="B18" s="2">
        <v>4.3</v>
      </c>
    </row>
    <row r="19" spans="1:2" x14ac:dyDescent="0.2">
      <c r="A19" s="4">
        <v>37043</v>
      </c>
      <c r="B19" s="2">
        <v>4.5</v>
      </c>
    </row>
    <row r="20" spans="1:2" x14ac:dyDescent="0.2">
      <c r="A20" s="4">
        <v>37073</v>
      </c>
      <c r="B20" s="2">
        <v>4.5999999999999996</v>
      </c>
    </row>
    <row r="21" spans="1:2" x14ac:dyDescent="0.2">
      <c r="A21" s="4">
        <v>37104</v>
      </c>
      <c r="B21" s="2">
        <v>4.9000000000000004</v>
      </c>
    </row>
    <row r="22" spans="1:2" x14ac:dyDescent="0.2">
      <c r="A22" s="4">
        <v>37135</v>
      </c>
      <c r="B22" s="2">
        <v>5</v>
      </c>
    </row>
    <row r="23" spans="1:2" x14ac:dyDescent="0.2">
      <c r="A23" s="4">
        <v>37165</v>
      </c>
      <c r="B23" s="2">
        <v>5.3</v>
      </c>
    </row>
    <row r="24" spans="1:2" x14ac:dyDescent="0.2">
      <c r="A24" s="4">
        <v>37196</v>
      </c>
      <c r="B24" s="2">
        <v>5.5</v>
      </c>
    </row>
    <row r="25" spans="1:2" x14ac:dyDescent="0.2">
      <c r="A25" s="4">
        <v>37226</v>
      </c>
      <c r="B25" s="2">
        <v>5.7</v>
      </c>
    </row>
    <row r="26" spans="1:2" x14ac:dyDescent="0.2">
      <c r="A26" s="4">
        <v>37257</v>
      </c>
      <c r="B26" s="2">
        <v>5.7</v>
      </c>
    </row>
    <row r="27" spans="1:2" x14ac:dyDescent="0.2">
      <c r="A27" s="4">
        <v>37288</v>
      </c>
      <c r="B27" s="2">
        <v>5.7</v>
      </c>
    </row>
    <row r="28" spans="1:2" x14ac:dyDescent="0.2">
      <c r="A28" s="4">
        <v>37316</v>
      </c>
      <c r="B28" s="2">
        <v>5.7</v>
      </c>
    </row>
    <row r="29" spans="1:2" x14ac:dyDescent="0.2">
      <c r="A29" s="4">
        <v>37347</v>
      </c>
      <c r="B29" s="2">
        <v>5.9</v>
      </c>
    </row>
    <row r="30" spans="1:2" x14ac:dyDescent="0.2">
      <c r="A30" s="4">
        <v>37377</v>
      </c>
      <c r="B30" s="2">
        <v>5.8</v>
      </c>
    </row>
    <row r="31" spans="1:2" x14ac:dyDescent="0.2">
      <c r="A31" s="4">
        <v>37408</v>
      </c>
      <c r="B31" s="2">
        <v>5.8</v>
      </c>
    </row>
    <row r="32" spans="1:2" x14ac:dyDescent="0.2">
      <c r="A32" s="4">
        <v>37438</v>
      </c>
      <c r="B32" s="2">
        <v>5.8</v>
      </c>
    </row>
    <row r="33" spans="1:2" x14ac:dyDescent="0.2">
      <c r="A33" s="4">
        <v>37469</v>
      </c>
      <c r="B33" s="2">
        <v>5.7</v>
      </c>
    </row>
    <row r="34" spans="1:2" x14ac:dyDescent="0.2">
      <c r="A34" s="4">
        <v>37500</v>
      </c>
      <c r="B34" s="2">
        <v>5.7</v>
      </c>
    </row>
    <row r="35" spans="1:2" x14ac:dyDescent="0.2">
      <c r="A35" s="4">
        <v>37530</v>
      </c>
      <c r="B35" s="2">
        <v>5.7</v>
      </c>
    </row>
    <row r="36" spans="1:2" x14ac:dyDescent="0.2">
      <c r="A36" s="4">
        <v>37561</v>
      </c>
      <c r="B36" s="2">
        <v>5.9</v>
      </c>
    </row>
    <row r="37" spans="1:2" x14ac:dyDescent="0.2">
      <c r="A37" s="4">
        <v>37591</v>
      </c>
      <c r="B37" s="2">
        <v>6</v>
      </c>
    </row>
    <row r="38" spans="1:2" x14ac:dyDescent="0.2">
      <c r="A38" s="4">
        <v>37622</v>
      </c>
      <c r="B38" s="2">
        <v>5.8</v>
      </c>
    </row>
    <row r="39" spans="1:2" x14ac:dyDescent="0.2">
      <c r="A39" s="4">
        <v>37653</v>
      </c>
      <c r="B39" s="2">
        <v>5.9</v>
      </c>
    </row>
    <row r="40" spans="1:2" x14ac:dyDescent="0.2">
      <c r="A40" s="4">
        <v>37681</v>
      </c>
      <c r="B40" s="2">
        <v>5.9</v>
      </c>
    </row>
    <row r="41" spans="1:2" x14ac:dyDescent="0.2">
      <c r="A41" s="4">
        <v>37712</v>
      </c>
      <c r="B41" s="2">
        <v>6</v>
      </c>
    </row>
    <row r="42" spans="1:2" x14ac:dyDescent="0.2">
      <c r="A42" s="4">
        <v>37742</v>
      </c>
      <c r="B42" s="2">
        <v>6.1</v>
      </c>
    </row>
    <row r="43" spans="1:2" x14ac:dyDescent="0.2">
      <c r="A43" s="4">
        <v>37773</v>
      </c>
      <c r="B43" s="2">
        <v>6.3</v>
      </c>
    </row>
    <row r="44" spans="1:2" x14ac:dyDescent="0.2">
      <c r="A44" s="4">
        <v>37803</v>
      </c>
      <c r="B44" s="2">
        <v>6.2</v>
      </c>
    </row>
    <row r="45" spans="1:2" x14ac:dyDescent="0.2">
      <c r="A45" s="4">
        <v>37834</v>
      </c>
      <c r="B45" s="2">
        <v>6.1</v>
      </c>
    </row>
    <row r="46" spans="1:2" x14ac:dyDescent="0.2">
      <c r="A46" s="4">
        <v>37865</v>
      </c>
      <c r="B46" s="2">
        <v>6.1</v>
      </c>
    </row>
    <row r="47" spans="1:2" x14ac:dyDescent="0.2">
      <c r="A47" s="4">
        <v>37895</v>
      </c>
      <c r="B47" s="2">
        <v>6</v>
      </c>
    </row>
    <row r="48" spans="1:2" x14ac:dyDescent="0.2">
      <c r="A48" s="4">
        <v>37926</v>
      </c>
      <c r="B48" s="2">
        <v>5.8</v>
      </c>
    </row>
    <row r="49" spans="1:2" x14ac:dyDescent="0.2">
      <c r="A49" s="4">
        <v>37956</v>
      </c>
      <c r="B49" s="2">
        <v>5.7</v>
      </c>
    </row>
    <row r="50" spans="1:2" x14ac:dyDescent="0.2">
      <c r="A50" s="4">
        <v>37987</v>
      </c>
      <c r="B50" s="2">
        <v>5.7</v>
      </c>
    </row>
    <row r="51" spans="1:2" x14ac:dyDescent="0.2">
      <c r="A51" s="4">
        <v>38018</v>
      </c>
      <c r="B51" s="2">
        <v>5.6</v>
      </c>
    </row>
    <row r="52" spans="1:2" x14ac:dyDescent="0.2">
      <c r="A52" s="4">
        <v>38047</v>
      </c>
      <c r="B52" s="2">
        <v>5.8</v>
      </c>
    </row>
    <row r="53" spans="1:2" x14ac:dyDescent="0.2">
      <c r="A53" s="4">
        <v>38078</v>
      </c>
      <c r="B53" s="2">
        <v>5.6</v>
      </c>
    </row>
    <row r="54" spans="1:2" x14ac:dyDescent="0.2">
      <c r="A54" s="4">
        <v>38108</v>
      </c>
      <c r="B54" s="2">
        <v>5.6</v>
      </c>
    </row>
    <row r="55" spans="1:2" x14ac:dyDescent="0.2">
      <c r="A55" s="4">
        <v>38139</v>
      </c>
      <c r="B55" s="2">
        <v>5.6</v>
      </c>
    </row>
    <row r="56" spans="1:2" x14ac:dyDescent="0.2">
      <c r="A56" s="4">
        <v>38169</v>
      </c>
      <c r="B56" s="2">
        <v>5.5</v>
      </c>
    </row>
    <row r="57" spans="1:2" x14ac:dyDescent="0.2">
      <c r="A57" s="4">
        <v>38200</v>
      </c>
      <c r="B57" s="2">
        <v>5.4</v>
      </c>
    </row>
    <row r="58" spans="1:2" x14ac:dyDescent="0.2">
      <c r="A58" s="4">
        <v>38231</v>
      </c>
      <c r="B58" s="2">
        <v>5.4</v>
      </c>
    </row>
    <row r="59" spans="1:2" x14ac:dyDescent="0.2">
      <c r="A59" s="4">
        <v>38261</v>
      </c>
      <c r="B59" s="2">
        <v>5.5</v>
      </c>
    </row>
    <row r="60" spans="1:2" x14ac:dyDescent="0.2">
      <c r="A60" s="4">
        <v>38292</v>
      </c>
      <c r="B60" s="2">
        <v>5.4</v>
      </c>
    </row>
    <row r="61" spans="1:2" x14ac:dyDescent="0.2">
      <c r="A61" s="4">
        <v>38322</v>
      </c>
      <c r="B61" s="2">
        <v>5.4</v>
      </c>
    </row>
    <row r="62" spans="1:2" x14ac:dyDescent="0.2">
      <c r="A62" s="4">
        <v>38353</v>
      </c>
      <c r="B62" s="2">
        <v>5.3</v>
      </c>
    </row>
    <row r="63" spans="1:2" x14ac:dyDescent="0.2">
      <c r="A63" s="4">
        <v>38384</v>
      </c>
      <c r="B63" s="2">
        <v>5.4</v>
      </c>
    </row>
    <row r="64" spans="1:2" x14ac:dyDescent="0.2">
      <c r="A64" s="4">
        <v>38412</v>
      </c>
      <c r="B64" s="2">
        <v>5.2</v>
      </c>
    </row>
    <row r="65" spans="1:2" x14ac:dyDescent="0.2">
      <c r="A65" s="4">
        <v>38443</v>
      </c>
      <c r="B65" s="2">
        <v>5.2</v>
      </c>
    </row>
    <row r="66" spans="1:2" x14ac:dyDescent="0.2">
      <c r="A66" s="4">
        <v>38473</v>
      </c>
      <c r="B66" s="2">
        <v>5.0999999999999996</v>
      </c>
    </row>
    <row r="67" spans="1:2" x14ac:dyDescent="0.2">
      <c r="A67" s="4">
        <v>38504</v>
      </c>
      <c r="B67" s="2">
        <v>5</v>
      </c>
    </row>
    <row r="68" spans="1:2" x14ac:dyDescent="0.2">
      <c r="A68" s="4">
        <v>38534</v>
      </c>
      <c r="B68" s="2">
        <v>5</v>
      </c>
    </row>
    <row r="69" spans="1:2" x14ac:dyDescent="0.2">
      <c r="A69" s="4">
        <v>38565</v>
      </c>
      <c r="B69" s="2">
        <v>4.9000000000000004</v>
      </c>
    </row>
    <row r="70" spans="1:2" x14ac:dyDescent="0.2">
      <c r="A70" s="4">
        <v>38596</v>
      </c>
      <c r="B70" s="2">
        <v>5</v>
      </c>
    </row>
    <row r="71" spans="1:2" x14ac:dyDescent="0.2">
      <c r="A71" s="4">
        <v>38626</v>
      </c>
      <c r="B71" s="2">
        <v>5</v>
      </c>
    </row>
    <row r="72" spans="1:2" x14ac:dyDescent="0.2">
      <c r="A72" s="4">
        <v>38657</v>
      </c>
      <c r="B72" s="2">
        <v>5</v>
      </c>
    </row>
    <row r="73" spans="1:2" x14ac:dyDescent="0.2">
      <c r="A73" s="4">
        <v>38687</v>
      </c>
      <c r="B73" s="2">
        <v>4.9000000000000004</v>
      </c>
    </row>
    <row r="74" spans="1:2" x14ac:dyDescent="0.2">
      <c r="A74" s="4">
        <v>38718</v>
      </c>
      <c r="B74" s="2">
        <v>4.7</v>
      </c>
    </row>
    <row r="75" spans="1:2" x14ac:dyDescent="0.2">
      <c r="A75" s="4">
        <v>38749</v>
      </c>
      <c r="B75" s="2">
        <v>4.8</v>
      </c>
    </row>
    <row r="76" spans="1:2" x14ac:dyDescent="0.2">
      <c r="A76" s="4">
        <v>38777</v>
      </c>
      <c r="B76" s="2">
        <v>4.7</v>
      </c>
    </row>
    <row r="77" spans="1:2" x14ac:dyDescent="0.2">
      <c r="A77" s="4">
        <v>38808</v>
      </c>
      <c r="B77" s="2">
        <v>4.7</v>
      </c>
    </row>
    <row r="78" spans="1:2" x14ac:dyDescent="0.2">
      <c r="A78" s="4">
        <v>38838</v>
      </c>
      <c r="B78" s="2">
        <v>4.5999999999999996</v>
      </c>
    </row>
    <row r="79" spans="1:2" x14ac:dyDescent="0.2">
      <c r="A79" s="4">
        <v>38869</v>
      </c>
      <c r="B79" s="2">
        <v>4.5999999999999996</v>
      </c>
    </row>
    <row r="80" spans="1:2" x14ac:dyDescent="0.2">
      <c r="A80" s="4">
        <v>38899</v>
      </c>
      <c r="B80" s="2">
        <v>4.7</v>
      </c>
    </row>
    <row r="81" spans="1:2" x14ac:dyDescent="0.2">
      <c r="A81" s="4">
        <v>38930</v>
      </c>
      <c r="B81" s="2">
        <v>4.7</v>
      </c>
    </row>
    <row r="82" spans="1:2" x14ac:dyDescent="0.2">
      <c r="A82" s="4">
        <v>38961</v>
      </c>
      <c r="B82" s="2">
        <v>4.5</v>
      </c>
    </row>
    <row r="83" spans="1:2" x14ac:dyDescent="0.2">
      <c r="A83" s="4">
        <v>38991</v>
      </c>
      <c r="B83" s="2">
        <v>4.4000000000000004</v>
      </c>
    </row>
    <row r="84" spans="1:2" x14ac:dyDescent="0.2">
      <c r="A84" s="4">
        <v>39022</v>
      </c>
      <c r="B84" s="2">
        <v>4.5</v>
      </c>
    </row>
    <row r="85" spans="1:2" x14ac:dyDescent="0.2">
      <c r="A85" s="4">
        <v>39052</v>
      </c>
      <c r="B85" s="2">
        <v>4.4000000000000004</v>
      </c>
    </row>
    <row r="86" spans="1:2" x14ac:dyDescent="0.2">
      <c r="A86" s="4">
        <v>39083</v>
      </c>
      <c r="B86" s="2">
        <v>4.5999999999999996</v>
      </c>
    </row>
    <row r="87" spans="1:2" x14ac:dyDescent="0.2">
      <c r="A87" s="4">
        <v>39114</v>
      </c>
      <c r="B87" s="2">
        <v>4.5</v>
      </c>
    </row>
    <row r="88" spans="1:2" x14ac:dyDescent="0.2">
      <c r="A88" s="4">
        <v>39142</v>
      </c>
      <c r="B88" s="2">
        <v>4.4000000000000004</v>
      </c>
    </row>
    <row r="89" spans="1:2" x14ac:dyDescent="0.2">
      <c r="A89" s="4">
        <v>39173</v>
      </c>
      <c r="B89" s="2">
        <v>4.5</v>
      </c>
    </row>
    <row r="90" spans="1:2" x14ac:dyDescent="0.2">
      <c r="A90" s="4">
        <v>39203</v>
      </c>
      <c r="B90" s="2">
        <v>4.4000000000000004</v>
      </c>
    </row>
    <row r="91" spans="1:2" x14ac:dyDescent="0.2">
      <c r="A91" s="4">
        <v>39234</v>
      </c>
      <c r="B91" s="2">
        <v>4.5999999999999996</v>
      </c>
    </row>
    <row r="92" spans="1:2" x14ac:dyDescent="0.2">
      <c r="A92" s="4">
        <v>39264</v>
      </c>
      <c r="B92" s="2">
        <v>4.7</v>
      </c>
    </row>
    <row r="93" spans="1:2" x14ac:dyDescent="0.2">
      <c r="A93" s="4">
        <v>39295</v>
      </c>
      <c r="B93" s="2">
        <v>4.5999999999999996</v>
      </c>
    </row>
    <row r="94" spans="1:2" x14ac:dyDescent="0.2">
      <c r="A94" s="4">
        <v>39326</v>
      </c>
      <c r="B94" s="2">
        <v>4.7</v>
      </c>
    </row>
    <row r="95" spans="1:2" x14ac:dyDescent="0.2">
      <c r="A95" s="4">
        <v>39356</v>
      </c>
      <c r="B95" s="2">
        <v>4.7</v>
      </c>
    </row>
    <row r="96" spans="1:2" x14ac:dyDescent="0.2">
      <c r="A96" s="4">
        <v>39387</v>
      </c>
      <c r="B96" s="2">
        <v>4.7</v>
      </c>
    </row>
    <row r="97" spans="1:2" x14ac:dyDescent="0.2">
      <c r="A97" s="4">
        <v>39417</v>
      </c>
      <c r="B97" s="2">
        <v>5</v>
      </c>
    </row>
    <row r="98" spans="1:2" x14ac:dyDescent="0.2">
      <c r="A98" s="4">
        <v>39448</v>
      </c>
      <c r="B98" s="2">
        <v>5</v>
      </c>
    </row>
    <row r="99" spans="1:2" x14ac:dyDescent="0.2">
      <c r="A99" s="4">
        <v>39479</v>
      </c>
      <c r="B99" s="2">
        <v>4.9000000000000004</v>
      </c>
    </row>
    <row r="100" spans="1:2" x14ac:dyDescent="0.2">
      <c r="A100" s="4">
        <v>39508</v>
      </c>
      <c r="B100" s="2">
        <v>5.0999999999999996</v>
      </c>
    </row>
    <row r="101" spans="1:2" x14ac:dyDescent="0.2">
      <c r="A101" s="4">
        <v>39539</v>
      </c>
      <c r="B101" s="2">
        <v>5</v>
      </c>
    </row>
    <row r="102" spans="1:2" x14ac:dyDescent="0.2">
      <c r="A102" s="4">
        <v>39569</v>
      </c>
      <c r="B102" s="2">
        <v>5.4</v>
      </c>
    </row>
    <row r="103" spans="1:2" x14ac:dyDescent="0.2">
      <c r="A103" s="4">
        <v>39600</v>
      </c>
      <c r="B103" s="2">
        <v>5.6</v>
      </c>
    </row>
    <row r="104" spans="1:2" x14ac:dyDescent="0.2">
      <c r="A104" s="4">
        <v>39630</v>
      </c>
      <c r="B104" s="2">
        <v>5.8</v>
      </c>
    </row>
    <row r="105" spans="1:2" x14ac:dyDescent="0.2">
      <c r="A105" s="4">
        <v>39661</v>
      </c>
      <c r="B105" s="2">
        <v>6.1</v>
      </c>
    </row>
    <row r="106" spans="1:2" x14ac:dyDescent="0.2">
      <c r="A106" s="4">
        <v>39692</v>
      </c>
      <c r="B106" s="2">
        <v>6.1</v>
      </c>
    </row>
    <row r="107" spans="1:2" x14ac:dyDescent="0.2">
      <c r="A107" s="4">
        <v>39722</v>
      </c>
      <c r="B107" s="2">
        <v>6.5</v>
      </c>
    </row>
    <row r="108" spans="1:2" x14ac:dyDescent="0.2">
      <c r="A108" s="4">
        <v>39753</v>
      </c>
      <c r="B108" s="2">
        <v>6.8</v>
      </c>
    </row>
    <row r="109" spans="1:2" x14ac:dyDescent="0.2">
      <c r="A109" s="4">
        <v>39783</v>
      </c>
      <c r="B109" s="2">
        <v>7.3</v>
      </c>
    </row>
    <row r="110" spans="1:2" x14ac:dyDescent="0.2">
      <c r="A110" s="4">
        <v>39814</v>
      </c>
      <c r="B110" s="2">
        <v>7.8</v>
      </c>
    </row>
    <row r="111" spans="1:2" x14ac:dyDescent="0.2">
      <c r="A111" s="4">
        <v>39845</v>
      </c>
      <c r="B111" s="2">
        <v>8.3000000000000007</v>
      </c>
    </row>
    <row r="112" spans="1:2" x14ac:dyDescent="0.2">
      <c r="A112" s="4">
        <v>39873</v>
      </c>
      <c r="B112" s="2">
        <v>8.6999999999999993</v>
      </c>
    </row>
    <row r="113" spans="1:2" x14ac:dyDescent="0.2">
      <c r="A113" s="4">
        <v>39904</v>
      </c>
      <c r="B113" s="2">
        <v>9</v>
      </c>
    </row>
    <row r="114" spans="1:2" x14ac:dyDescent="0.2">
      <c r="A114" s="4">
        <v>39934</v>
      </c>
      <c r="B114" s="2">
        <v>9.4</v>
      </c>
    </row>
    <row r="115" spans="1:2" x14ac:dyDescent="0.2">
      <c r="A115" s="4">
        <v>39965</v>
      </c>
      <c r="B115" s="2">
        <v>9.5</v>
      </c>
    </row>
    <row r="116" spans="1:2" x14ac:dyDescent="0.2">
      <c r="A116" s="4">
        <v>39995</v>
      </c>
      <c r="B116" s="2">
        <v>9.5</v>
      </c>
    </row>
    <row r="117" spans="1:2" x14ac:dyDescent="0.2">
      <c r="A117" s="4">
        <v>40026</v>
      </c>
      <c r="B117" s="2">
        <v>9.6</v>
      </c>
    </row>
    <row r="118" spans="1:2" x14ac:dyDescent="0.2">
      <c r="A118" s="4">
        <v>40057</v>
      </c>
      <c r="B118" s="2">
        <v>9.8000000000000007</v>
      </c>
    </row>
    <row r="119" spans="1:2" x14ac:dyDescent="0.2">
      <c r="A119" s="4">
        <v>40087</v>
      </c>
      <c r="B119" s="2">
        <v>10</v>
      </c>
    </row>
    <row r="120" spans="1:2" x14ac:dyDescent="0.2">
      <c r="A120" s="4">
        <v>40118</v>
      </c>
      <c r="B120" s="2">
        <v>9.9</v>
      </c>
    </row>
    <row r="121" spans="1:2" x14ac:dyDescent="0.2">
      <c r="A121" s="4">
        <v>40148</v>
      </c>
      <c r="B121" s="2">
        <v>9.9</v>
      </c>
    </row>
    <row r="122" spans="1:2" x14ac:dyDescent="0.2">
      <c r="A122" s="4">
        <v>40179</v>
      </c>
      <c r="B122" s="2">
        <v>9.8000000000000007</v>
      </c>
    </row>
    <row r="123" spans="1:2" x14ac:dyDescent="0.2">
      <c r="A123" s="4">
        <v>40210</v>
      </c>
      <c r="B123" s="2">
        <v>9.8000000000000007</v>
      </c>
    </row>
    <row r="124" spans="1:2" x14ac:dyDescent="0.2">
      <c r="A124" s="4">
        <v>40238</v>
      </c>
      <c r="B124" s="2">
        <v>9.9</v>
      </c>
    </row>
    <row r="125" spans="1:2" x14ac:dyDescent="0.2">
      <c r="A125" s="4">
        <v>40269</v>
      </c>
      <c r="B125" s="2">
        <v>9.9</v>
      </c>
    </row>
    <row r="126" spans="1:2" x14ac:dyDescent="0.2">
      <c r="A126" s="4">
        <v>40299</v>
      </c>
      <c r="B126" s="2">
        <v>9.6</v>
      </c>
    </row>
    <row r="127" spans="1:2" x14ac:dyDescent="0.2">
      <c r="A127" s="4">
        <v>40330</v>
      </c>
      <c r="B127" s="2">
        <v>9.4</v>
      </c>
    </row>
    <row r="128" spans="1:2" x14ac:dyDescent="0.2">
      <c r="A128" s="4">
        <v>40360</v>
      </c>
      <c r="B128" s="2">
        <v>9.4</v>
      </c>
    </row>
    <row r="129" spans="1:2" x14ac:dyDescent="0.2">
      <c r="A129" s="4">
        <v>40391</v>
      </c>
      <c r="B129" s="2">
        <v>9.5</v>
      </c>
    </row>
    <row r="130" spans="1:2" x14ac:dyDescent="0.2">
      <c r="A130" s="4">
        <v>40422</v>
      </c>
      <c r="B130" s="2">
        <v>9.5</v>
      </c>
    </row>
    <row r="131" spans="1:2" x14ac:dyDescent="0.2">
      <c r="A131" s="4">
        <v>40452</v>
      </c>
      <c r="B131" s="2">
        <v>9.4</v>
      </c>
    </row>
    <row r="132" spans="1:2" x14ac:dyDescent="0.2">
      <c r="A132" s="4">
        <v>40483</v>
      </c>
      <c r="B132" s="2">
        <v>9.8000000000000007</v>
      </c>
    </row>
    <row r="133" spans="1:2" x14ac:dyDescent="0.2">
      <c r="A133" s="4">
        <v>40513</v>
      </c>
      <c r="B133" s="2">
        <v>9.3000000000000007</v>
      </c>
    </row>
    <row r="134" spans="1:2" x14ac:dyDescent="0.2">
      <c r="A134" s="4">
        <v>40544</v>
      </c>
      <c r="B134" s="2">
        <v>9.1</v>
      </c>
    </row>
    <row r="135" spans="1:2" x14ac:dyDescent="0.2">
      <c r="A135" s="4">
        <v>40575</v>
      </c>
      <c r="B135" s="2">
        <v>9</v>
      </c>
    </row>
    <row r="136" spans="1:2" x14ac:dyDescent="0.2">
      <c r="A136" s="4">
        <v>40603</v>
      </c>
      <c r="B136" s="2">
        <v>9</v>
      </c>
    </row>
    <row r="137" spans="1:2" x14ac:dyDescent="0.2">
      <c r="A137" s="4">
        <v>40634</v>
      </c>
      <c r="B137" s="2">
        <v>9.1</v>
      </c>
    </row>
    <row r="138" spans="1:2" x14ac:dyDescent="0.2">
      <c r="A138" s="4">
        <v>40664</v>
      </c>
      <c r="B138" s="2">
        <v>9</v>
      </c>
    </row>
    <row r="139" spans="1:2" x14ac:dyDescent="0.2">
      <c r="A139" s="4">
        <v>40695</v>
      </c>
      <c r="B139" s="2">
        <v>9.1</v>
      </c>
    </row>
    <row r="140" spans="1:2" x14ac:dyDescent="0.2">
      <c r="A140" s="4">
        <v>40725</v>
      </c>
      <c r="B140" s="2">
        <v>9</v>
      </c>
    </row>
    <row r="141" spans="1:2" x14ac:dyDescent="0.2">
      <c r="A141" s="4">
        <v>40756</v>
      </c>
      <c r="B141" s="2">
        <v>9</v>
      </c>
    </row>
    <row r="142" spans="1:2" x14ac:dyDescent="0.2">
      <c r="A142" s="4">
        <v>40787</v>
      </c>
      <c r="B142" s="2">
        <v>9</v>
      </c>
    </row>
    <row r="143" spans="1:2" x14ac:dyDescent="0.2">
      <c r="A143" s="4">
        <v>40817</v>
      </c>
      <c r="B143" s="2">
        <v>8.8000000000000007</v>
      </c>
    </row>
    <row r="144" spans="1:2" x14ac:dyDescent="0.2">
      <c r="A144" s="4">
        <v>40848</v>
      </c>
      <c r="B144" s="2">
        <v>8.6</v>
      </c>
    </row>
    <row r="145" spans="1:2" x14ac:dyDescent="0.2">
      <c r="A145" s="4">
        <v>40878</v>
      </c>
      <c r="B145" s="2">
        <v>8.5</v>
      </c>
    </row>
    <row r="146" spans="1:2" x14ac:dyDescent="0.2">
      <c r="A146" s="4">
        <v>40909</v>
      </c>
      <c r="B146" s="2">
        <v>8.3000000000000007</v>
      </c>
    </row>
    <row r="147" spans="1:2" x14ac:dyDescent="0.2">
      <c r="A147" s="4">
        <v>40940</v>
      </c>
      <c r="B147" s="2">
        <v>8.3000000000000007</v>
      </c>
    </row>
    <row r="148" spans="1:2" x14ac:dyDescent="0.2">
      <c r="A148" s="4">
        <v>40969</v>
      </c>
      <c r="B148" s="2">
        <v>8.1999999999999993</v>
      </c>
    </row>
    <row r="149" spans="1:2" x14ac:dyDescent="0.2">
      <c r="A149" s="4">
        <v>41000</v>
      </c>
      <c r="B149" s="2">
        <v>8.1999999999999993</v>
      </c>
    </row>
    <row r="150" spans="1:2" x14ac:dyDescent="0.2">
      <c r="A150" s="4">
        <v>41030</v>
      </c>
      <c r="B150" s="2">
        <v>8.1999999999999993</v>
      </c>
    </row>
    <row r="151" spans="1:2" x14ac:dyDescent="0.2">
      <c r="A151" s="4">
        <v>41061</v>
      </c>
      <c r="B151" s="2">
        <v>8.1999999999999993</v>
      </c>
    </row>
    <row r="152" spans="1:2" x14ac:dyDescent="0.2">
      <c r="A152" s="4">
        <v>41091</v>
      </c>
      <c r="B152" s="2">
        <v>8.1999999999999993</v>
      </c>
    </row>
    <row r="153" spans="1:2" x14ac:dyDescent="0.2">
      <c r="A153" s="4">
        <v>41122</v>
      </c>
      <c r="B153" s="2">
        <v>8.1</v>
      </c>
    </row>
    <row r="154" spans="1:2" x14ac:dyDescent="0.2">
      <c r="A154" s="4">
        <v>41153</v>
      </c>
      <c r="B154" s="2">
        <v>7.8</v>
      </c>
    </row>
    <row r="155" spans="1:2" x14ac:dyDescent="0.2">
      <c r="A155" s="4">
        <v>41183</v>
      </c>
      <c r="B155" s="2">
        <v>7.8</v>
      </c>
    </row>
    <row r="156" spans="1:2" x14ac:dyDescent="0.2">
      <c r="A156" s="4">
        <v>41214</v>
      </c>
      <c r="B156" s="2">
        <v>7.7</v>
      </c>
    </row>
    <row r="157" spans="1:2" x14ac:dyDescent="0.2">
      <c r="A157" s="4">
        <v>41244</v>
      </c>
      <c r="B157" s="2">
        <v>7.9</v>
      </c>
    </row>
    <row r="158" spans="1:2" x14ac:dyDescent="0.2">
      <c r="A158" s="4">
        <v>41275</v>
      </c>
      <c r="B158" s="2">
        <v>8</v>
      </c>
    </row>
    <row r="159" spans="1:2" x14ac:dyDescent="0.2">
      <c r="A159" s="4">
        <v>41306</v>
      </c>
      <c r="B159" s="2">
        <v>7.7</v>
      </c>
    </row>
    <row r="160" spans="1:2" x14ac:dyDescent="0.2">
      <c r="A160" s="4">
        <v>41334</v>
      </c>
      <c r="B160" s="2">
        <v>7.5</v>
      </c>
    </row>
    <row r="161" spans="1:2" x14ac:dyDescent="0.2">
      <c r="A161" s="4">
        <v>41365</v>
      </c>
      <c r="B161" s="2">
        <v>7.6</v>
      </c>
    </row>
    <row r="162" spans="1:2" x14ac:dyDescent="0.2">
      <c r="A162" s="4">
        <v>41395</v>
      </c>
      <c r="B162" s="2">
        <v>7.5</v>
      </c>
    </row>
    <row r="163" spans="1:2" x14ac:dyDescent="0.2">
      <c r="A163" s="4">
        <v>41426</v>
      </c>
      <c r="B163" s="2">
        <v>7.5</v>
      </c>
    </row>
    <row r="164" spans="1:2" x14ac:dyDescent="0.2">
      <c r="A164" s="4">
        <v>41456</v>
      </c>
      <c r="B164" s="2">
        <v>7.3</v>
      </c>
    </row>
    <row r="165" spans="1:2" x14ac:dyDescent="0.2">
      <c r="A165" s="4">
        <v>41487</v>
      </c>
      <c r="B165" s="2">
        <v>7.2</v>
      </c>
    </row>
    <row r="166" spans="1:2" x14ac:dyDescent="0.2">
      <c r="A166" s="4">
        <v>41518</v>
      </c>
      <c r="B166" s="2">
        <v>7.2</v>
      </c>
    </row>
    <row r="167" spans="1:2" x14ac:dyDescent="0.2">
      <c r="A167" s="4">
        <v>41548</v>
      </c>
      <c r="B167" s="2">
        <v>7.2</v>
      </c>
    </row>
    <row r="168" spans="1:2" x14ac:dyDescent="0.2">
      <c r="A168" s="4">
        <v>41579</v>
      </c>
      <c r="B168" s="2">
        <v>6.9</v>
      </c>
    </row>
    <row r="169" spans="1:2" x14ac:dyDescent="0.2">
      <c r="A169" s="4">
        <v>41609</v>
      </c>
      <c r="B169" s="2">
        <v>6.7</v>
      </c>
    </row>
    <row r="170" spans="1:2" x14ac:dyDescent="0.2">
      <c r="A170" s="4">
        <v>41640</v>
      </c>
      <c r="B170" s="2">
        <v>6.6</v>
      </c>
    </row>
    <row r="171" spans="1:2" x14ac:dyDescent="0.2">
      <c r="A171" s="4">
        <v>41671</v>
      </c>
      <c r="B171" s="2">
        <v>6.7</v>
      </c>
    </row>
    <row r="172" spans="1:2" x14ac:dyDescent="0.2">
      <c r="A172" s="4">
        <v>41699</v>
      </c>
      <c r="B172" s="2">
        <v>6.7</v>
      </c>
    </row>
    <row r="173" spans="1:2" x14ac:dyDescent="0.2">
      <c r="A173" s="4">
        <v>41730</v>
      </c>
      <c r="B173" s="2">
        <v>6.2</v>
      </c>
    </row>
    <row r="174" spans="1:2" x14ac:dyDescent="0.2">
      <c r="A174" s="4">
        <v>41760</v>
      </c>
      <c r="B174" s="2">
        <v>6.3</v>
      </c>
    </row>
    <row r="175" spans="1:2" x14ac:dyDescent="0.2">
      <c r="A175" s="4">
        <v>41791</v>
      </c>
      <c r="B175" s="2">
        <v>6.1</v>
      </c>
    </row>
    <row r="176" spans="1:2" x14ac:dyDescent="0.2">
      <c r="A176" s="4">
        <v>41821</v>
      </c>
      <c r="B176" s="2">
        <v>6.2</v>
      </c>
    </row>
    <row r="177" spans="1:2" x14ac:dyDescent="0.2">
      <c r="A177" s="4">
        <v>41852</v>
      </c>
      <c r="B177" s="2">
        <v>6.1</v>
      </c>
    </row>
    <row r="178" spans="1:2" x14ac:dyDescent="0.2">
      <c r="A178" s="4">
        <v>41883</v>
      </c>
      <c r="B178" s="2">
        <v>5.9</v>
      </c>
    </row>
    <row r="179" spans="1:2" x14ac:dyDescent="0.2">
      <c r="A179" s="4">
        <v>41913</v>
      </c>
      <c r="B179" s="2">
        <v>5.7</v>
      </c>
    </row>
    <row r="180" spans="1:2" x14ac:dyDescent="0.2">
      <c r="A180" s="4">
        <v>41944</v>
      </c>
      <c r="B180" s="2">
        <v>5.8</v>
      </c>
    </row>
    <row r="181" spans="1:2" x14ac:dyDescent="0.2">
      <c r="A181" s="4">
        <v>41974</v>
      </c>
      <c r="B181" s="2">
        <v>5.6</v>
      </c>
    </row>
    <row r="182" spans="1:2" x14ac:dyDescent="0.2">
      <c r="A182" s="4">
        <v>42005</v>
      </c>
      <c r="B182" s="2">
        <v>5.7</v>
      </c>
    </row>
    <row r="183" spans="1:2" x14ac:dyDescent="0.2">
      <c r="A183" s="4">
        <v>42036</v>
      </c>
      <c r="B183" s="2">
        <v>5.5</v>
      </c>
    </row>
    <row r="184" spans="1:2" x14ac:dyDescent="0.2">
      <c r="A184" s="4">
        <v>42064</v>
      </c>
      <c r="B184" s="2">
        <v>5.4</v>
      </c>
    </row>
    <row r="185" spans="1:2" x14ac:dyDescent="0.2">
      <c r="A185" s="4">
        <v>42095</v>
      </c>
      <c r="B185" s="2">
        <v>5.4</v>
      </c>
    </row>
    <row r="186" spans="1:2" x14ac:dyDescent="0.2">
      <c r="A186" s="4">
        <v>42125</v>
      </c>
      <c r="B186" s="2">
        <v>5.6</v>
      </c>
    </row>
    <row r="187" spans="1:2" x14ac:dyDescent="0.2">
      <c r="A187" s="4">
        <v>42156</v>
      </c>
      <c r="B187" s="2">
        <v>5.3</v>
      </c>
    </row>
    <row r="188" spans="1:2" x14ac:dyDescent="0.2">
      <c r="A188" s="4">
        <v>42186</v>
      </c>
      <c r="B188" s="2">
        <v>5.2</v>
      </c>
    </row>
    <row r="189" spans="1:2" x14ac:dyDescent="0.2">
      <c r="A189" s="4">
        <v>42217</v>
      </c>
      <c r="B189" s="2">
        <v>5.0999999999999996</v>
      </c>
    </row>
    <row r="190" spans="1:2" x14ac:dyDescent="0.2">
      <c r="A190" s="4">
        <v>42248</v>
      </c>
      <c r="B190" s="2">
        <v>5</v>
      </c>
    </row>
    <row r="191" spans="1:2" x14ac:dyDescent="0.2">
      <c r="A191" s="4">
        <v>42278</v>
      </c>
      <c r="B191" s="2">
        <v>5</v>
      </c>
    </row>
    <row r="192" spans="1:2" x14ac:dyDescent="0.2">
      <c r="A192" s="4">
        <v>42309</v>
      </c>
      <c r="B192" s="2">
        <v>5.0999999999999996</v>
      </c>
    </row>
    <row r="193" spans="1:2" x14ac:dyDescent="0.2">
      <c r="A193" s="4">
        <v>42339</v>
      </c>
      <c r="B193" s="2">
        <v>5</v>
      </c>
    </row>
    <row r="194" spans="1:2" x14ac:dyDescent="0.2">
      <c r="A194" s="4">
        <v>42370</v>
      </c>
      <c r="B194" s="2">
        <v>4.8</v>
      </c>
    </row>
    <row r="195" spans="1:2" x14ac:dyDescent="0.2">
      <c r="A195" s="4">
        <v>42401</v>
      </c>
      <c r="B195" s="2">
        <v>4.9000000000000004</v>
      </c>
    </row>
    <row r="196" spans="1:2" x14ac:dyDescent="0.2">
      <c r="A196" s="4">
        <v>42430</v>
      </c>
      <c r="B196" s="2">
        <v>5</v>
      </c>
    </row>
    <row r="197" spans="1:2" x14ac:dyDescent="0.2">
      <c r="A197" s="4">
        <v>42461</v>
      </c>
      <c r="B197" s="2">
        <v>5.0999999999999996</v>
      </c>
    </row>
    <row r="198" spans="1:2" x14ac:dyDescent="0.2">
      <c r="A198" s="4">
        <v>42491</v>
      </c>
      <c r="B198" s="2">
        <v>4.8</v>
      </c>
    </row>
    <row r="199" spans="1:2" x14ac:dyDescent="0.2">
      <c r="A199" s="4">
        <v>42522</v>
      </c>
      <c r="B199" s="2">
        <v>4.9000000000000004</v>
      </c>
    </row>
    <row r="200" spans="1:2" x14ac:dyDescent="0.2">
      <c r="A200" s="4">
        <v>42552</v>
      </c>
      <c r="B200" s="2">
        <v>4.8</v>
      </c>
    </row>
    <row r="201" spans="1:2" x14ac:dyDescent="0.2">
      <c r="A201" s="4">
        <v>42583</v>
      </c>
      <c r="B201" s="2">
        <v>4.9000000000000004</v>
      </c>
    </row>
    <row r="202" spans="1:2" x14ac:dyDescent="0.2">
      <c r="A202" s="4">
        <v>42614</v>
      </c>
      <c r="B202" s="2">
        <v>5</v>
      </c>
    </row>
    <row r="203" spans="1:2" x14ac:dyDescent="0.2">
      <c r="A203" s="4">
        <v>42644</v>
      </c>
      <c r="B203" s="2">
        <v>4.9000000000000004</v>
      </c>
    </row>
    <row r="204" spans="1:2" x14ac:dyDescent="0.2">
      <c r="A204" s="4">
        <v>42675</v>
      </c>
      <c r="B204" s="2">
        <v>4.7</v>
      </c>
    </row>
    <row r="205" spans="1:2" x14ac:dyDescent="0.2">
      <c r="A205" s="4">
        <v>42705</v>
      </c>
      <c r="B205" s="2">
        <v>4.7</v>
      </c>
    </row>
    <row r="206" spans="1:2" x14ac:dyDescent="0.2">
      <c r="A206" s="4">
        <v>42736</v>
      </c>
      <c r="B206" s="2">
        <v>4.7</v>
      </c>
    </row>
    <row r="207" spans="1:2" x14ac:dyDescent="0.2">
      <c r="A207" s="4">
        <v>42767</v>
      </c>
      <c r="B207" s="2">
        <v>4.5999999999999996</v>
      </c>
    </row>
    <row r="208" spans="1:2" x14ac:dyDescent="0.2">
      <c r="A208" s="4">
        <v>42795</v>
      </c>
      <c r="B208" s="2">
        <v>4.4000000000000004</v>
      </c>
    </row>
    <row r="209" spans="1:2" x14ac:dyDescent="0.2">
      <c r="A209" s="4">
        <v>42826</v>
      </c>
      <c r="B209" s="2">
        <v>4.4000000000000004</v>
      </c>
    </row>
    <row r="210" spans="1:2" x14ac:dyDescent="0.2">
      <c r="A210" s="4">
        <v>42856</v>
      </c>
      <c r="B210" s="2">
        <v>4.4000000000000004</v>
      </c>
    </row>
    <row r="211" spans="1:2" x14ac:dyDescent="0.2">
      <c r="A211" s="4">
        <v>42887</v>
      </c>
      <c r="B211" s="2">
        <v>4.3</v>
      </c>
    </row>
    <row r="212" spans="1:2" x14ac:dyDescent="0.2">
      <c r="A212" s="4">
        <v>42917</v>
      </c>
      <c r="B212" s="2">
        <v>4.3</v>
      </c>
    </row>
    <row r="213" spans="1:2" x14ac:dyDescent="0.2">
      <c r="A213" s="4">
        <v>42948</v>
      </c>
      <c r="B213" s="2">
        <v>4.4000000000000004</v>
      </c>
    </row>
    <row r="214" spans="1:2" x14ac:dyDescent="0.2">
      <c r="A214" s="4">
        <v>42979</v>
      </c>
      <c r="B214" s="2">
        <v>4.3</v>
      </c>
    </row>
    <row r="215" spans="1:2" x14ac:dyDescent="0.2">
      <c r="A215" s="4">
        <v>43009</v>
      </c>
      <c r="B215" s="2">
        <v>4.2</v>
      </c>
    </row>
    <row r="216" spans="1:2" x14ac:dyDescent="0.2">
      <c r="A216" s="4">
        <v>43040</v>
      </c>
      <c r="B216" s="2">
        <v>4.2</v>
      </c>
    </row>
    <row r="217" spans="1:2" x14ac:dyDescent="0.2">
      <c r="A217" s="4">
        <v>43070</v>
      </c>
      <c r="B217" s="2">
        <v>4.0999999999999996</v>
      </c>
    </row>
    <row r="218" spans="1:2" x14ac:dyDescent="0.2">
      <c r="A218" s="4">
        <v>43101</v>
      </c>
      <c r="B218" s="2">
        <v>4</v>
      </c>
    </row>
    <row r="219" spans="1:2" x14ac:dyDescent="0.2">
      <c r="A219" s="4">
        <v>43132</v>
      </c>
      <c r="B219" s="2">
        <v>4.0999999999999996</v>
      </c>
    </row>
    <row r="220" spans="1:2" x14ac:dyDescent="0.2">
      <c r="A220" s="4">
        <v>43160</v>
      </c>
      <c r="B220" s="2">
        <v>4</v>
      </c>
    </row>
    <row r="221" spans="1:2" x14ac:dyDescent="0.2">
      <c r="A221" s="4">
        <v>43191</v>
      </c>
      <c r="B221" s="2">
        <v>4</v>
      </c>
    </row>
    <row r="222" spans="1:2" x14ac:dyDescent="0.2">
      <c r="A222" s="4">
        <v>43221</v>
      </c>
      <c r="B222" s="2">
        <v>3.8</v>
      </c>
    </row>
    <row r="223" spans="1:2" x14ac:dyDescent="0.2">
      <c r="A223" s="4">
        <v>43252</v>
      </c>
      <c r="B223" s="2">
        <v>4</v>
      </c>
    </row>
    <row r="224" spans="1:2" x14ac:dyDescent="0.2">
      <c r="A224" s="4">
        <v>43282</v>
      </c>
      <c r="B224" s="2">
        <v>3.8</v>
      </c>
    </row>
    <row r="225" spans="1:2" x14ac:dyDescent="0.2">
      <c r="A225" s="4">
        <v>43313</v>
      </c>
      <c r="B225" s="2">
        <v>3.8</v>
      </c>
    </row>
    <row r="226" spans="1:2" x14ac:dyDescent="0.2">
      <c r="A226" s="4">
        <v>43344</v>
      </c>
      <c r="B226" s="2">
        <v>3.7</v>
      </c>
    </row>
    <row r="227" spans="1:2" x14ac:dyDescent="0.2">
      <c r="A227" s="4">
        <v>43374</v>
      </c>
      <c r="B227" s="2">
        <v>3.8</v>
      </c>
    </row>
    <row r="228" spans="1:2" x14ac:dyDescent="0.2">
      <c r="A228" s="4">
        <v>43405</v>
      </c>
      <c r="B228" s="2">
        <v>3.8</v>
      </c>
    </row>
    <row r="229" spans="1:2" x14ac:dyDescent="0.2">
      <c r="A229" s="4">
        <v>43435</v>
      </c>
      <c r="B229" s="2">
        <v>3.9</v>
      </c>
    </row>
    <row r="230" spans="1:2" x14ac:dyDescent="0.2">
      <c r="A230" s="4">
        <v>43466</v>
      </c>
      <c r="B230" s="2">
        <v>4</v>
      </c>
    </row>
    <row r="231" spans="1:2" x14ac:dyDescent="0.2">
      <c r="A231" s="4">
        <v>43497</v>
      </c>
      <c r="B231" s="2">
        <v>3.8</v>
      </c>
    </row>
    <row r="232" spans="1:2" x14ac:dyDescent="0.2">
      <c r="A232" s="4">
        <v>43525</v>
      </c>
      <c r="B232" s="2">
        <v>3.8</v>
      </c>
    </row>
    <row r="233" spans="1:2" x14ac:dyDescent="0.2">
      <c r="A233" s="4">
        <v>43556</v>
      </c>
      <c r="B233" s="2">
        <v>3.7</v>
      </c>
    </row>
    <row r="234" spans="1:2" x14ac:dyDescent="0.2">
      <c r="A234" s="4">
        <v>43586</v>
      </c>
      <c r="B234" s="2">
        <v>3.6</v>
      </c>
    </row>
    <row r="235" spans="1:2" x14ac:dyDescent="0.2">
      <c r="A235" s="4">
        <v>43617</v>
      </c>
      <c r="B235" s="2">
        <v>3.6</v>
      </c>
    </row>
    <row r="236" spans="1:2" x14ac:dyDescent="0.2">
      <c r="A236" s="4">
        <v>43647</v>
      </c>
      <c r="B236" s="2">
        <v>3.7</v>
      </c>
    </row>
    <row r="237" spans="1:2" x14ac:dyDescent="0.2">
      <c r="A237" s="4">
        <v>43678</v>
      </c>
      <c r="B237" s="2">
        <v>3.6</v>
      </c>
    </row>
    <row r="238" spans="1:2" x14ac:dyDescent="0.2">
      <c r="A238" s="4">
        <v>43709</v>
      </c>
      <c r="B238" s="2">
        <v>3.5</v>
      </c>
    </row>
    <row r="239" spans="1:2" x14ac:dyDescent="0.2">
      <c r="A239" s="4">
        <v>43739</v>
      </c>
      <c r="B239" s="2">
        <v>3.6</v>
      </c>
    </row>
    <row r="240" spans="1:2" x14ac:dyDescent="0.2">
      <c r="A240" s="4">
        <v>43770</v>
      </c>
      <c r="B240" s="2">
        <v>3.6</v>
      </c>
    </row>
    <row r="241" spans="1:2" x14ac:dyDescent="0.2">
      <c r="A241" s="4">
        <v>43800</v>
      </c>
      <c r="B241" s="2">
        <v>3.6</v>
      </c>
    </row>
    <row r="242" spans="1:2" x14ac:dyDescent="0.2">
      <c r="A242" s="4">
        <v>43831</v>
      </c>
      <c r="B242" s="2">
        <v>3.6</v>
      </c>
    </row>
    <row r="243" spans="1:2" x14ac:dyDescent="0.2">
      <c r="A243" s="4">
        <v>43862</v>
      </c>
      <c r="B243" s="2">
        <v>3.5</v>
      </c>
    </row>
    <row r="244" spans="1:2" x14ac:dyDescent="0.2">
      <c r="A244" s="4">
        <v>43891</v>
      </c>
      <c r="B244" s="2">
        <v>4.4000000000000004</v>
      </c>
    </row>
    <row r="245" spans="1:2" x14ac:dyDescent="0.2">
      <c r="A245" s="4">
        <v>43922</v>
      </c>
      <c r="B245" s="2">
        <v>14.8</v>
      </c>
    </row>
    <row r="246" spans="1:2" x14ac:dyDescent="0.2">
      <c r="A246" s="4">
        <v>43952</v>
      </c>
      <c r="B246" s="2">
        <v>13.2</v>
      </c>
    </row>
    <row r="247" spans="1:2" x14ac:dyDescent="0.2">
      <c r="A247" s="4">
        <v>43983</v>
      </c>
      <c r="B247" s="2">
        <v>11</v>
      </c>
    </row>
    <row r="248" spans="1:2" x14ac:dyDescent="0.2">
      <c r="A248" s="4">
        <v>44013</v>
      </c>
      <c r="B248" s="2">
        <v>10.199999999999999</v>
      </c>
    </row>
    <row r="249" spans="1:2" x14ac:dyDescent="0.2">
      <c r="A249" s="4">
        <v>44044</v>
      </c>
      <c r="B249" s="2">
        <v>8.4</v>
      </c>
    </row>
    <row r="250" spans="1:2" x14ac:dyDescent="0.2">
      <c r="A250" s="4">
        <v>44075</v>
      </c>
      <c r="B250" s="2">
        <v>7.8</v>
      </c>
    </row>
    <row r="251" spans="1:2" x14ac:dyDescent="0.2">
      <c r="A251" s="4">
        <v>44105</v>
      </c>
      <c r="B251" s="2">
        <v>6.9</v>
      </c>
    </row>
    <row r="252" spans="1:2" x14ac:dyDescent="0.2">
      <c r="A252" s="4">
        <v>44136</v>
      </c>
      <c r="B252" s="2">
        <v>6.7</v>
      </c>
    </row>
    <row r="253" spans="1:2" x14ac:dyDescent="0.2">
      <c r="A253" s="4">
        <v>44166</v>
      </c>
      <c r="B253" s="2">
        <v>6.7</v>
      </c>
    </row>
    <row r="254" spans="1:2" x14ac:dyDescent="0.2">
      <c r="A254" s="4">
        <v>44197</v>
      </c>
      <c r="B254" s="2">
        <v>6.4</v>
      </c>
    </row>
    <row r="255" spans="1:2" x14ac:dyDescent="0.2">
      <c r="A255" s="4">
        <v>44228</v>
      </c>
      <c r="B255" s="2">
        <v>6.2</v>
      </c>
    </row>
    <row r="256" spans="1:2" x14ac:dyDescent="0.2">
      <c r="A256" s="4">
        <v>44256</v>
      </c>
      <c r="B256" s="2">
        <v>6.1</v>
      </c>
    </row>
    <row r="257" spans="1:2" x14ac:dyDescent="0.2">
      <c r="A257" s="4">
        <v>44287</v>
      </c>
      <c r="B257" s="2">
        <v>6.1</v>
      </c>
    </row>
    <row r="258" spans="1:2" x14ac:dyDescent="0.2">
      <c r="A258" s="4">
        <v>44317</v>
      </c>
      <c r="B258" s="2">
        <v>5.8</v>
      </c>
    </row>
    <row r="259" spans="1:2" x14ac:dyDescent="0.2">
      <c r="A259" s="4">
        <v>44348</v>
      </c>
      <c r="B259" s="2">
        <v>5.9</v>
      </c>
    </row>
    <row r="260" spans="1:2" x14ac:dyDescent="0.2">
      <c r="A260" s="4">
        <v>44378</v>
      </c>
      <c r="B260" s="2">
        <v>5.4</v>
      </c>
    </row>
    <row r="261" spans="1:2" x14ac:dyDescent="0.2">
      <c r="A261" s="4">
        <v>44409</v>
      </c>
      <c r="B261" s="2">
        <v>5.0999999999999996</v>
      </c>
    </row>
    <row r="262" spans="1:2" x14ac:dyDescent="0.2">
      <c r="A262" s="4">
        <v>44440</v>
      </c>
      <c r="B262" s="2">
        <v>4.7</v>
      </c>
    </row>
    <row r="263" spans="1:2" x14ac:dyDescent="0.2">
      <c r="A263" s="4">
        <v>44470</v>
      </c>
      <c r="B263" s="2">
        <v>4.5</v>
      </c>
    </row>
    <row r="264" spans="1:2" x14ac:dyDescent="0.2">
      <c r="A264" s="4">
        <v>44501</v>
      </c>
      <c r="B264" s="2">
        <v>4.2</v>
      </c>
    </row>
    <row r="265" spans="1:2" x14ac:dyDescent="0.2">
      <c r="A265" s="4">
        <v>44531</v>
      </c>
      <c r="B265" s="2">
        <v>3.9</v>
      </c>
    </row>
    <row r="266" spans="1:2" x14ac:dyDescent="0.2">
      <c r="A266" s="4">
        <v>44562</v>
      </c>
      <c r="B266" s="2">
        <v>4</v>
      </c>
    </row>
    <row r="267" spans="1:2" x14ac:dyDescent="0.2">
      <c r="A267" s="4">
        <v>44593</v>
      </c>
      <c r="B267" s="2">
        <v>3.8</v>
      </c>
    </row>
    <row r="268" spans="1:2" x14ac:dyDescent="0.2">
      <c r="A268" s="4">
        <v>44621</v>
      </c>
      <c r="B268" s="2">
        <v>3.7</v>
      </c>
    </row>
    <row r="269" spans="1:2" x14ac:dyDescent="0.2">
      <c r="A269" s="4">
        <v>44652</v>
      </c>
      <c r="B269" s="2">
        <v>3.7</v>
      </c>
    </row>
    <row r="270" spans="1:2" x14ac:dyDescent="0.2">
      <c r="A270" s="4">
        <v>44682</v>
      </c>
      <c r="B270" s="2">
        <v>3.6</v>
      </c>
    </row>
    <row r="271" spans="1:2" x14ac:dyDescent="0.2">
      <c r="A271" s="4">
        <v>44713</v>
      </c>
      <c r="B271" s="2">
        <v>3.6</v>
      </c>
    </row>
    <row r="272" spans="1:2" x14ac:dyDescent="0.2">
      <c r="A272" s="4">
        <v>44743</v>
      </c>
      <c r="B272" s="2">
        <v>3.5</v>
      </c>
    </row>
    <row r="273" spans="1:2" x14ac:dyDescent="0.2">
      <c r="A273" s="4">
        <v>44774</v>
      </c>
      <c r="B273" s="2">
        <v>3.6</v>
      </c>
    </row>
    <row r="274" spans="1:2" x14ac:dyDescent="0.2">
      <c r="A274" s="4">
        <v>44805</v>
      </c>
      <c r="B274" s="2">
        <v>3.5</v>
      </c>
    </row>
    <row r="275" spans="1:2" x14ac:dyDescent="0.2">
      <c r="A275" s="4">
        <v>44835</v>
      </c>
      <c r="B275" s="2">
        <v>3.6</v>
      </c>
    </row>
    <row r="276" spans="1:2" x14ac:dyDescent="0.2">
      <c r="A276" s="4">
        <v>44866</v>
      </c>
      <c r="B276" s="2">
        <v>3.6</v>
      </c>
    </row>
    <row r="277" spans="1:2" x14ac:dyDescent="0.2">
      <c r="A277" s="4">
        <v>44896</v>
      </c>
      <c r="B277" s="2">
        <v>3.5</v>
      </c>
    </row>
    <row r="278" spans="1:2" x14ac:dyDescent="0.2">
      <c r="A278" s="4">
        <v>44927</v>
      </c>
      <c r="B278" s="2">
        <v>3.5</v>
      </c>
    </row>
    <row r="279" spans="1:2" x14ac:dyDescent="0.2">
      <c r="A279" s="4">
        <v>44958</v>
      </c>
      <c r="B279" s="2">
        <v>3.6</v>
      </c>
    </row>
    <row r="280" spans="1:2" x14ac:dyDescent="0.2">
      <c r="A280" s="4">
        <v>44986</v>
      </c>
      <c r="B280" s="2">
        <v>3.5</v>
      </c>
    </row>
    <row r="281" spans="1:2" x14ac:dyDescent="0.2">
      <c r="A281" s="4">
        <v>45017</v>
      </c>
      <c r="B281" s="2">
        <v>3.4</v>
      </c>
    </row>
    <row r="282" spans="1:2" x14ac:dyDescent="0.2">
      <c r="A282" s="4">
        <v>45047</v>
      </c>
      <c r="B282" s="2">
        <v>3.6</v>
      </c>
    </row>
    <row r="283" spans="1:2" x14ac:dyDescent="0.2">
      <c r="A283" s="4">
        <v>45078</v>
      </c>
      <c r="B283" s="2">
        <v>3.6</v>
      </c>
    </row>
    <row r="284" spans="1:2" x14ac:dyDescent="0.2">
      <c r="A284" s="4">
        <v>45108</v>
      </c>
      <c r="B284" s="2">
        <v>3.5</v>
      </c>
    </row>
    <row r="285" spans="1:2" x14ac:dyDescent="0.2">
      <c r="A285" s="4">
        <v>45139</v>
      </c>
      <c r="B285" s="2">
        <v>3.7</v>
      </c>
    </row>
    <row r="286" spans="1:2" x14ac:dyDescent="0.2">
      <c r="A286" s="4">
        <v>45170</v>
      </c>
      <c r="B286" s="2">
        <v>3.8</v>
      </c>
    </row>
    <row r="287" spans="1:2" x14ac:dyDescent="0.2">
      <c r="A287" s="4">
        <v>45200</v>
      </c>
      <c r="B287" s="2">
        <v>3.9</v>
      </c>
    </row>
    <row r="288" spans="1:2" x14ac:dyDescent="0.2">
      <c r="A288" s="4">
        <v>45231</v>
      </c>
      <c r="B288" s="2">
        <v>3.7</v>
      </c>
    </row>
    <row r="289" spans="1:2" x14ac:dyDescent="0.2">
      <c r="A289" s="4">
        <v>45261</v>
      </c>
      <c r="B289" s="2">
        <v>3.8</v>
      </c>
    </row>
    <row r="290" spans="1:2" x14ac:dyDescent="0.2">
      <c r="A290" s="4">
        <v>45292</v>
      </c>
      <c r="B290" s="2">
        <v>3.7</v>
      </c>
    </row>
    <row r="291" spans="1:2" x14ac:dyDescent="0.2">
      <c r="A291" s="4">
        <v>45323</v>
      </c>
      <c r="B291" s="2">
        <v>3.9</v>
      </c>
    </row>
    <row r="292" spans="1:2" x14ac:dyDescent="0.2">
      <c r="A292" s="4">
        <v>45352</v>
      </c>
      <c r="B292" s="2">
        <v>3.9</v>
      </c>
    </row>
    <row r="293" spans="1:2" x14ac:dyDescent="0.2">
      <c r="A293" s="4">
        <v>45383</v>
      </c>
      <c r="B293" s="2">
        <v>3.9</v>
      </c>
    </row>
    <row r="294" spans="1:2" x14ac:dyDescent="0.2">
      <c r="A294" s="4">
        <v>45413</v>
      </c>
      <c r="B294" s="2">
        <v>4</v>
      </c>
    </row>
    <row r="295" spans="1:2" x14ac:dyDescent="0.2">
      <c r="A295" s="4">
        <v>45444</v>
      </c>
      <c r="B295" s="2">
        <v>4.0999999999999996</v>
      </c>
    </row>
    <row r="296" spans="1:2" x14ac:dyDescent="0.2">
      <c r="A296" s="4">
        <v>45474</v>
      </c>
      <c r="B296" s="2">
        <v>4.2</v>
      </c>
    </row>
    <row r="297" spans="1:2" x14ac:dyDescent="0.2">
      <c r="A297" s="4">
        <v>45505</v>
      </c>
      <c r="B297" s="2">
        <v>4.2</v>
      </c>
    </row>
    <row r="298" spans="1:2" x14ac:dyDescent="0.2">
      <c r="A298" s="4">
        <v>45536</v>
      </c>
      <c r="B298" s="2">
        <v>4.0999999999999996</v>
      </c>
    </row>
    <row r="299" spans="1:2" x14ac:dyDescent="0.2">
      <c r="A299" s="4">
        <v>45566</v>
      </c>
      <c r="B299" s="2">
        <v>4.0999999999999996</v>
      </c>
    </row>
    <row r="300" spans="1:2" x14ac:dyDescent="0.2">
      <c r="A300" s="4">
        <v>45597</v>
      </c>
      <c r="B300" s="2">
        <v>4.2</v>
      </c>
    </row>
    <row r="301" spans="1:2" x14ac:dyDescent="0.2">
      <c r="A301" s="4">
        <v>45627</v>
      </c>
      <c r="B301" s="2">
        <v>4.0999999999999996</v>
      </c>
    </row>
    <row r="302" spans="1:2" x14ac:dyDescent="0.2">
      <c r="A302" s="4">
        <v>45658</v>
      </c>
      <c r="B302" s="2">
        <v>4</v>
      </c>
    </row>
    <row r="303" spans="1:2" x14ac:dyDescent="0.2">
      <c r="A303" s="4">
        <v>45689</v>
      </c>
      <c r="B303" s="2">
        <v>4.0999999999999996</v>
      </c>
    </row>
    <row r="304" spans="1:2" x14ac:dyDescent="0.2">
      <c r="A304" s="4">
        <v>45717</v>
      </c>
      <c r="B304" s="2">
        <v>4.2</v>
      </c>
    </row>
    <row r="305" spans="1:2" x14ac:dyDescent="0.2">
      <c r="A305" s="4">
        <v>45748</v>
      </c>
      <c r="B305" s="2">
        <v>4.2</v>
      </c>
    </row>
    <row r="306" spans="1:2" x14ac:dyDescent="0.2">
      <c r="A306" s="4">
        <v>45778</v>
      </c>
      <c r="B306" s="2">
        <v>4.2</v>
      </c>
    </row>
    <row r="307" spans="1:2" x14ac:dyDescent="0.2">
      <c r="A307" s="4">
        <v>45809</v>
      </c>
      <c r="B307" s="2">
        <v>4.0999999999999996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B556-11F0-FA4E-8057-80A36732270A}">
  <dimension ref="A1:E307"/>
  <sheetViews>
    <sheetView workbookViewId="0">
      <selection activeCell="D1" sqref="D1:E11"/>
    </sheetView>
  </sheetViews>
  <sheetFormatPr baseColWidth="10" defaultRowHeight="15" x14ac:dyDescent="0.2"/>
  <cols>
    <col min="1" max="1" width="14.33203125" bestFit="1" customWidth="1"/>
    <col min="2" max="2" width="12" bestFit="1" customWidth="1"/>
    <col min="5" max="5" width="20.6640625" bestFit="1" customWidth="1"/>
  </cols>
  <sheetData>
    <row r="1" spans="1:5" x14ac:dyDescent="0.2">
      <c r="A1" t="s">
        <v>9</v>
      </c>
      <c r="B1" t="s">
        <v>10</v>
      </c>
      <c r="D1" t="s">
        <v>12</v>
      </c>
      <c r="E1" t="s">
        <v>13</v>
      </c>
    </row>
    <row r="2" spans="1:5" x14ac:dyDescent="0.2">
      <c r="A2" s="5">
        <v>36526</v>
      </c>
      <c r="B2">
        <v>9.4</v>
      </c>
      <c r="D2">
        <v>2015</v>
      </c>
      <c r="E2">
        <f>ROUND(AVERAGEIFS(B:B, A:A, "&gt;=1/1/2015", A:A, "&lt;=12/31/2015"), 3)</f>
        <v>11.617000000000001</v>
      </c>
    </row>
    <row r="3" spans="1:5" x14ac:dyDescent="0.2">
      <c r="A3" s="5">
        <v>36557</v>
      </c>
      <c r="B3">
        <v>9.9</v>
      </c>
      <c r="D3">
        <v>2016</v>
      </c>
      <c r="E3">
        <f>ROUND(AVERAGEIFS(B:B, A:A, "&gt;=1/1/2016", A:A, "&lt;=12/31/2016"), 3)</f>
        <v>10.433</v>
      </c>
    </row>
    <row r="4" spans="1:5" x14ac:dyDescent="0.2">
      <c r="A4" s="5">
        <v>36586</v>
      </c>
      <c r="B4">
        <v>9.6</v>
      </c>
      <c r="D4">
        <v>2017</v>
      </c>
      <c r="E4">
        <f>ROUND(AVERAGEIFS(B:B, A:A, "&gt;=1/1/2017", A:A, "&lt;=12/31/2017"), 3)</f>
        <v>9.2420000000000009</v>
      </c>
    </row>
    <row r="5" spans="1:5" x14ac:dyDescent="0.2">
      <c r="A5" s="5">
        <v>36617</v>
      </c>
      <c r="B5">
        <v>9.1999999999999993</v>
      </c>
      <c r="D5">
        <v>2018</v>
      </c>
      <c r="E5">
        <f>ROUND(AVERAGEIFS(B:B, A:A, "&gt;=1/1/2018", A:A, "&lt;=12/31/2018"), 3)</f>
        <v>8.6</v>
      </c>
    </row>
    <row r="6" spans="1:5" x14ac:dyDescent="0.2">
      <c r="A6" s="5">
        <v>36647</v>
      </c>
      <c r="B6">
        <v>9.8000000000000007</v>
      </c>
      <c r="D6">
        <v>2019</v>
      </c>
      <c r="E6">
        <f>ROUND(AVERAGEIFS(B:B, A:A, "&gt;=1/1/2019", A:A, "&lt;=12/31/2019"), 3)</f>
        <v>8.3919999999999995</v>
      </c>
    </row>
    <row r="7" spans="1:5" x14ac:dyDescent="0.2">
      <c r="A7" s="5">
        <v>36678</v>
      </c>
      <c r="B7">
        <v>9.3000000000000007</v>
      </c>
      <c r="D7">
        <v>2020</v>
      </c>
      <c r="E7">
        <f>ROUND(AVERAGEIFS(B:B, A:A, "&gt;=1/1/2020", A:A, "&lt;=12/31/2020"), 3)</f>
        <v>15.167</v>
      </c>
    </row>
    <row r="8" spans="1:5" x14ac:dyDescent="0.2">
      <c r="A8" s="5">
        <v>36708</v>
      </c>
      <c r="B8">
        <v>9.3000000000000007</v>
      </c>
      <c r="D8">
        <v>2021</v>
      </c>
      <c r="E8">
        <f>ROUND(AVERAGEIFS(B:B, A:A, "&gt;=1/1/2021", A:A, "&lt;=12/31/2021"), 3)</f>
        <v>9.7330000000000005</v>
      </c>
    </row>
    <row r="9" spans="1:5" x14ac:dyDescent="0.2">
      <c r="A9" s="5">
        <v>36739</v>
      </c>
      <c r="B9">
        <v>9.3000000000000007</v>
      </c>
      <c r="D9">
        <v>2022</v>
      </c>
      <c r="E9">
        <f>ROUND(AVERAGEIFS(B:B, A:A, "&gt;=1/1/2022", A:A, "&lt;=12/31/2022"), 3)</f>
        <v>8.1080000000000005</v>
      </c>
    </row>
    <row r="10" spans="1:5" x14ac:dyDescent="0.2">
      <c r="A10" s="5">
        <v>36770</v>
      </c>
      <c r="B10">
        <v>8.9</v>
      </c>
      <c r="D10">
        <v>2023</v>
      </c>
      <c r="E10">
        <f>ROUND(AVERAGEIFS(B:B, A:A, "&gt;=1/1/2023", A:A, "&lt;=12/31/2023"), 3)</f>
        <v>7.9329999999999998</v>
      </c>
    </row>
    <row r="11" spans="1:5" x14ac:dyDescent="0.2">
      <c r="A11" s="5">
        <v>36800</v>
      </c>
      <c r="B11">
        <v>8.9</v>
      </c>
      <c r="D11">
        <v>2024</v>
      </c>
      <c r="E11">
        <f>ROUND(AVERAGEIFS(B:B, A:A, "&gt;=1/1/2024", A:A, "&lt;=12/31/2024"), 3)</f>
        <v>8.9420000000000002</v>
      </c>
    </row>
    <row r="12" spans="1:5" x14ac:dyDescent="0.2">
      <c r="A12" s="5">
        <v>36831</v>
      </c>
      <c r="B12">
        <v>9.1</v>
      </c>
    </row>
    <row r="13" spans="1:5" x14ac:dyDescent="0.2">
      <c r="A13" s="5">
        <v>36861</v>
      </c>
      <c r="B13">
        <v>9.1999999999999993</v>
      </c>
    </row>
    <row r="14" spans="1:5" x14ac:dyDescent="0.2">
      <c r="A14" s="5">
        <v>36892</v>
      </c>
      <c r="B14">
        <v>9.6</v>
      </c>
    </row>
    <row r="15" spans="1:5" x14ac:dyDescent="0.2">
      <c r="A15" s="5">
        <v>36923</v>
      </c>
      <c r="B15">
        <v>9.6</v>
      </c>
    </row>
    <row r="16" spans="1:5" x14ac:dyDescent="0.2">
      <c r="A16" s="5">
        <v>36951</v>
      </c>
      <c r="B16">
        <v>9.8000000000000007</v>
      </c>
    </row>
    <row r="17" spans="1:2" x14ac:dyDescent="0.2">
      <c r="A17" s="5">
        <v>36982</v>
      </c>
      <c r="B17">
        <v>10.199999999999999</v>
      </c>
    </row>
    <row r="18" spans="1:2" x14ac:dyDescent="0.2">
      <c r="A18" s="5">
        <v>37012</v>
      </c>
      <c r="B18">
        <v>9.9</v>
      </c>
    </row>
    <row r="19" spans="1:2" x14ac:dyDescent="0.2">
      <c r="A19" s="5">
        <v>37043</v>
      </c>
      <c r="B19">
        <v>10.4</v>
      </c>
    </row>
    <row r="20" spans="1:2" x14ac:dyDescent="0.2">
      <c r="A20" s="5">
        <v>37073</v>
      </c>
      <c r="B20">
        <v>10.199999999999999</v>
      </c>
    </row>
    <row r="21" spans="1:2" x14ac:dyDescent="0.2">
      <c r="A21" s="5">
        <v>37104</v>
      </c>
      <c r="B21">
        <v>11.2</v>
      </c>
    </row>
    <row r="22" spans="1:2" x14ac:dyDescent="0.2">
      <c r="A22" s="5">
        <v>37135</v>
      </c>
      <c r="B22">
        <v>10.8</v>
      </c>
    </row>
    <row r="23" spans="1:2" x14ac:dyDescent="0.2">
      <c r="A23" s="5">
        <v>37165</v>
      </c>
      <c r="B23">
        <v>11.5</v>
      </c>
    </row>
    <row r="24" spans="1:2" x14ac:dyDescent="0.2">
      <c r="A24" s="5">
        <v>37196</v>
      </c>
      <c r="B24">
        <v>11.6</v>
      </c>
    </row>
    <row r="25" spans="1:2" x14ac:dyDescent="0.2">
      <c r="A25" s="5">
        <v>37226</v>
      </c>
      <c r="B25">
        <v>12.2</v>
      </c>
    </row>
    <row r="26" spans="1:2" x14ac:dyDescent="0.2">
      <c r="A26" s="5">
        <v>37257</v>
      </c>
      <c r="B26">
        <v>12.1</v>
      </c>
    </row>
    <row r="27" spans="1:2" x14ac:dyDescent="0.2">
      <c r="A27" s="5">
        <v>37288</v>
      </c>
      <c r="B27">
        <v>11.8</v>
      </c>
    </row>
    <row r="28" spans="1:2" x14ac:dyDescent="0.2">
      <c r="A28" s="5">
        <v>37316</v>
      </c>
      <c r="B28">
        <v>12.5</v>
      </c>
    </row>
    <row r="29" spans="1:2" x14ac:dyDescent="0.2">
      <c r="A29" s="5">
        <v>37347</v>
      </c>
      <c r="B29">
        <v>12.3</v>
      </c>
    </row>
    <row r="30" spans="1:2" x14ac:dyDescent="0.2">
      <c r="A30" s="5">
        <v>37377</v>
      </c>
      <c r="B30">
        <v>11.6</v>
      </c>
    </row>
    <row r="31" spans="1:2" x14ac:dyDescent="0.2">
      <c r="A31" s="5">
        <v>37408</v>
      </c>
      <c r="B31">
        <v>11.8</v>
      </c>
    </row>
    <row r="32" spans="1:2" x14ac:dyDescent="0.2">
      <c r="A32" s="5">
        <v>37438</v>
      </c>
      <c r="B32">
        <v>12.1</v>
      </c>
    </row>
    <row r="33" spans="1:2" x14ac:dyDescent="0.2">
      <c r="A33" s="5">
        <v>37469</v>
      </c>
      <c r="B33">
        <v>12</v>
      </c>
    </row>
    <row r="34" spans="1:2" x14ac:dyDescent="0.2">
      <c r="A34" s="5">
        <v>37500</v>
      </c>
      <c r="B34">
        <v>11.7</v>
      </c>
    </row>
    <row r="35" spans="1:2" x14ac:dyDescent="0.2">
      <c r="A35" s="5">
        <v>37530</v>
      </c>
      <c r="B35">
        <v>11.8</v>
      </c>
    </row>
    <row r="36" spans="1:2" x14ac:dyDescent="0.2">
      <c r="A36" s="5">
        <v>37561</v>
      </c>
      <c r="B36">
        <v>12.1</v>
      </c>
    </row>
    <row r="37" spans="1:2" x14ac:dyDescent="0.2">
      <c r="A37" s="5">
        <v>37591</v>
      </c>
      <c r="B37">
        <v>12.1</v>
      </c>
    </row>
    <row r="38" spans="1:2" x14ac:dyDescent="0.2">
      <c r="A38" s="5">
        <v>37622</v>
      </c>
      <c r="B38">
        <v>12</v>
      </c>
    </row>
    <row r="39" spans="1:2" x14ac:dyDescent="0.2">
      <c r="A39" s="5">
        <v>37653</v>
      </c>
      <c r="B39">
        <v>12.1</v>
      </c>
    </row>
    <row r="40" spans="1:2" x14ac:dyDescent="0.2">
      <c r="A40" s="5">
        <v>37681</v>
      </c>
      <c r="B40">
        <v>12</v>
      </c>
    </row>
    <row r="41" spans="1:2" x14ac:dyDescent="0.2">
      <c r="A41" s="5">
        <v>37712</v>
      </c>
      <c r="B41">
        <v>12.6</v>
      </c>
    </row>
    <row r="42" spans="1:2" x14ac:dyDescent="0.2">
      <c r="A42" s="5">
        <v>37742</v>
      </c>
      <c r="B42">
        <v>12.9</v>
      </c>
    </row>
    <row r="43" spans="1:2" x14ac:dyDescent="0.2">
      <c r="A43" s="5">
        <v>37773</v>
      </c>
      <c r="B43">
        <v>13.2</v>
      </c>
    </row>
    <row r="44" spans="1:2" x14ac:dyDescent="0.2">
      <c r="A44" s="5">
        <v>37803</v>
      </c>
      <c r="B44">
        <v>13</v>
      </c>
    </row>
    <row r="45" spans="1:2" x14ac:dyDescent="0.2">
      <c r="A45" s="5">
        <v>37834</v>
      </c>
      <c r="B45">
        <v>12.3</v>
      </c>
    </row>
    <row r="46" spans="1:2" x14ac:dyDescent="0.2">
      <c r="A46" s="5">
        <v>37865</v>
      </c>
      <c r="B46">
        <v>12.8</v>
      </c>
    </row>
    <row r="47" spans="1:2" x14ac:dyDescent="0.2">
      <c r="A47" s="5">
        <v>37895</v>
      </c>
      <c r="B47">
        <v>12.2</v>
      </c>
    </row>
    <row r="48" spans="1:2" x14ac:dyDescent="0.2">
      <c r="A48" s="5">
        <v>37926</v>
      </c>
      <c r="B48">
        <v>12.1</v>
      </c>
    </row>
    <row r="49" spans="1:2" x14ac:dyDescent="0.2">
      <c r="A49" s="5">
        <v>37956</v>
      </c>
      <c r="B49">
        <v>11.7</v>
      </c>
    </row>
    <row r="50" spans="1:2" x14ac:dyDescent="0.2">
      <c r="A50" s="5">
        <v>37987</v>
      </c>
      <c r="B50">
        <v>12</v>
      </c>
    </row>
    <row r="51" spans="1:2" x14ac:dyDescent="0.2">
      <c r="A51" s="5">
        <v>38018</v>
      </c>
      <c r="B51">
        <v>11.7</v>
      </c>
    </row>
    <row r="52" spans="1:2" x14ac:dyDescent="0.2">
      <c r="A52" s="5">
        <v>38047</v>
      </c>
      <c r="B52">
        <v>12</v>
      </c>
    </row>
    <row r="53" spans="1:2" x14ac:dyDescent="0.2">
      <c r="A53" s="5">
        <v>38078</v>
      </c>
      <c r="B53">
        <v>11.6</v>
      </c>
    </row>
    <row r="54" spans="1:2" x14ac:dyDescent="0.2">
      <c r="A54" s="5">
        <v>38108</v>
      </c>
      <c r="B54">
        <v>12.1</v>
      </c>
    </row>
    <row r="55" spans="1:2" x14ac:dyDescent="0.2">
      <c r="A55" s="5">
        <v>38139</v>
      </c>
      <c r="B55">
        <v>12</v>
      </c>
    </row>
    <row r="56" spans="1:2" x14ac:dyDescent="0.2">
      <c r="A56" s="5">
        <v>38169</v>
      </c>
      <c r="B56">
        <v>12.1</v>
      </c>
    </row>
    <row r="57" spans="1:2" x14ac:dyDescent="0.2">
      <c r="A57" s="5">
        <v>38200</v>
      </c>
      <c r="B57">
        <v>11.5</v>
      </c>
    </row>
    <row r="58" spans="1:2" x14ac:dyDescent="0.2">
      <c r="A58" s="5">
        <v>38231</v>
      </c>
      <c r="B58">
        <v>11.7</v>
      </c>
    </row>
    <row r="59" spans="1:2" x14ac:dyDescent="0.2">
      <c r="A59" s="5">
        <v>38261</v>
      </c>
      <c r="B59">
        <v>12.1</v>
      </c>
    </row>
    <row r="60" spans="1:2" x14ac:dyDescent="0.2">
      <c r="A60" s="5">
        <v>38292</v>
      </c>
      <c r="B60">
        <v>11.5</v>
      </c>
    </row>
    <row r="61" spans="1:2" x14ac:dyDescent="0.2">
      <c r="A61" s="5">
        <v>38322</v>
      </c>
      <c r="B61">
        <v>11.7</v>
      </c>
    </row>
    <row r="62" spans="1:2" x14ac:dyDescent="0.2">
      <c r="A62" s="5">
        <v>38353</v>
      </c>
      <c r="B62">
        <v>11.6</v>
      </c>
    </row>
    <row r="63" spans="1:2" x14ac:dyDescent="0.2">
      <c r="A63" s="5">
        <v>38384</v>
      </c>
      <c r="B63">
        <v>12.4</v>
      </c>
    </row>
    <row r="64" spans="1:2" x14ac:dyDescent="0.2">
      <c r="A64" s="5">
        <v>38412</v>
      </c>
      <c r="B64">
        <v>11.8</v>
      </c>
    </row>
    <row r="65" spans="1:2" x14ac:dyDescent="0.2">
      <c r="A65" s="5">
        <v>38443</v>
      </c>
      <c r="B65">
        <v>11.8</v>
      </c>
    </row>
    <row r="66" spans="1:2" x14ac:dyDescent="0.2">
      <c r="A66" s="5">
        <v>38473</v>
      </c>
      <c r="B66">
        <v>11.7</v>
      </c>
    </row>
    <row r="67" spans="1:2" x14ac:dyDescent="0.2">
      <c r="A67" s="5">
        <v>38504</v>
      </c>
      <c r="B67">
        <v>11.1</v>
      </c>
    </row>
    <row r="68" spans="1:2" x14ac:dyDescent="0.2">
      <c r="A68" s="5">
        <v>38534</v>
      </c>
      <c r="B68">
        <v>10.7</v>
      </c>
    </row>
    <row r="69" spans="1:2" x14ac:dyDescent="0.2">
      <c r="A69" s="5">
        <v>38565</v>
      </c>
      <c r="B69">
        <v>11.1</v>
      </c>
    </row>
    <row r="70" spans="1:2" x14ac:dyDescent="0.2">
      <c r="A70" s="5">
        <v>38596</v>
      </c>
      <c r="B70">
        <v>10.8</v>
      </c>
    </row>
    <row r="71" spans="1:2" x14ac:dyDescent="0.2">
      <c r="A71" s="5">
        <v>38626</v>
      </c>
      <c r="B71">
        <v>10.8</v>
      </c>
    </row>
    <row r="72" spans="1:2" x14ac:dyDescent="0.2">
      <c r="A72" s="5">
        <v>38657</v>
      </c>
      <c r="B72">
        <v>11.1</v>
      </c>
    </row>
    <row r="73" spans="1:2" x14ac:dyDescent="0.2">
      <c r="A73" s="5">
        <v>38687</v>
      </c>
      <c r="B73">
        <v>10.5</v>
      </c>
    </row>
    <row r="74" spans="1:2" x14ac:dyDescent="0.2">
      <c r="A74" s="5">
        <v>38718</v>
      </c>
      <c r="B74">
        <v>10.4</v>
      </c>
    </row>
    <row r="75" spans="1:2" x14ac:dyDescent="0.2">
      <c r="A75" s="5">
        <v>38749</v>
      </c>
      <c r="B75">
        <v>10.8</v>
      </c>
    </row>
    <row r="76" spans="1:2" x14ac:dyDescent="0.2">
      <c r="A76" s="5">
        <v>38777</v>
      </c>
      <c r="B76">
        <v>10.5</v>
      </c>
    </row>
    <row r="77" spans="1:2" x14ac:dyDescent="0.2">
      <c r="A77" s="5">
        <v>38808</v>
      </c>
      <c r="B77">
        <v>10.3</v>
      </c>
    </row>
    <row r="78" spans="1:2" x14ac:dyDescent="0.2">
      <c r="A78" s="5">
        <v>38838</v>
      </c>
      <c r="B78">
        <v>10</v>
      </c>
    </row>
    <row r="79" spans="1:2" x14ac:dyDescent="0.2">
      <c r="A79" s="5">
        <v>38869</v>
      </c>
      <c r="B79">
        <v>10.4</v>
      </c>
    </row>
    <row r="80" spans="1:2" x14ac:dyDescent="0.2">
      <c r="A80" s="5">
        <v>38899</v>
      </c>
      <c r="B80">
        <v>10.9</v>
      </c>
    </row>
    <row r="81" spans="1:2" x14ac:dyDescent="0.2">
      <c r="A81" s="5">
        <v>38930</v>
      </c>
      <c r="B81">
        <v>10.7</v>
      </c>
    </row>
    <row r="82" spans="1:2" x14ac:dyDescent="0.2">
      <c r="A82" s="5">
        <v>38961</v>
      </c>
      <c r="B82">
        <v>10.6</v>
      </c>
    </row>
    <row r="83" spans="1:2" x14ac:dyDescent="0.2">
      <c r="A83" s="5">
        <v>38991</v>
      </c>
      <c r="B83">
        <v>10.6</v>
      </c>
    </row>
    <row r="84" spans="1:2" x14ac:dyDescent="0.2">
      <c r="A84" s="5">
        <v>39022</v>
      </c>
      <c r="B84">
        <v>10.6</v>
      </c>
    </row>
    <row r="85" spans="1:2" x14ac:dyDescent="0.2">
      <c r="A85" s="5">
        <v>39052</v>
      </c>
      <c r="B85">
        <v>10</v>
      </c>
    </row>
    <row r="86" spans="1:2" x14ac:dyDescent="0.2">
      <c r="A86" s="5">
        <v>39083</v>
      </c>
      <c r="B86">
        <v>10.3</v>
      </c>
    </row>
    <row r="87" spans="1:2" x14ac:dyDescent="0.2">
      <c r="A87" s="5">
        <v>39114</v>
      </c>
      <c r="B87">
        <v>9.9</v>
      </c>
    </row>
    <row r="88" spans="1:2" x14ac:dyDescent="0.2">
      <c r="A88" s="5">
        <v>39142</v>
      </c>
      <c r="B88">
        <v>10</v>
      </c>
    </row>
    <row r="89" spans="1:2" x14ac:dyDescent="0.2">
      <c r="A89" s="5">
        <v>39173</v>
      </c>
      <c r="B89">
        <v>10.3</v>
      </c>
    </row>
    <row r="90" spans="1:2" x14ac:dyDescent="0.2">
      <c r="A90" s="5">
        <v>39203</v>
      </c>
      <c r="B90">
        <v>9.9</v>
      </c>
    </row>
    <row r="91" spans="1:2" x14ac:dyDescent="0.2">
      <c r="A91" s="5">
        <v>39234</v>
      </c>
      <c r="B91">
        <v>10.6</v>
      </c>
    </row>
    <row r="92" spans="1:2" x14ac:dyDescent="0.2">
      <c r="A92" s="5">
        <v>39264</v>
      </c>
      <c r="B92">
        <v>10.5</v>
      </c>
    </row>
    <row r="93" spans="1:2" x14ac:dyDescent="0.2">
      <c r="A93" s="5">
        <v>39295</v>
      </c>
      <c r="B93">
        <v>10.7</v>
      </c>
    </row>
    <row r="94" spans="1:2" x14ac:dyDescent="0.2">
      <c r="A94" s="5">
        <v>39326</v>
      </c>
      <c r="B94">
        <v>11.2</v>
      </c>
    </row>
    <row r="95" spans="1:2" x14ac:dyDescent="0.2">
      <c r="A95" s="5">
        <v>39356</v>
      </c>
      <c r="B95">
        <v>10.7</v>
      </c>
    </row>
    <row r="96" spans="1:2" x14ac:dyDescent="0.2">
      <c r="A96" s="5">
        <v>39387</v>
      </c>
      <c r="B96">
        <v>10.8</v>
      </c>
    </row>
    <row r="97" spans="1:2" x14ac:dyDescent="0.2">
      <c r="A97" s="5">
        <v>39417</v>
      </c>
      <c r="B97">
        <v>11.7</v>
      </c>
    </row>
    <row r="98" spans="1:2" x14ac:dyDescent="0.2">
      <c r="A98" s="5">
        <v>39448</v>
      </c>
      <c r="B98">
        <v>11.7</v>
      </c>
    </row>
    <row r="99" spans="1:2" x14ac:dyDescent="0.2">
      <c r="A99" s="5">
        <v>39479</v>
      </c>
      <c r="B99">
        <v>11.4</v>
      </c>
    </row>
    <row r="100" spans="1:2" x14ac:dyDescent="0.2">
      <c r="A100" s="5">
        <v>39508</v>
      </c>
      <c r="B100">
        <v>11.4</v>
      </c>
    </row>
    <row r="101" spans="1:2" x14ac:dyDescent="0.2">
      <c r="A101" s="5">
        <v>39539</v>
      </c>
      <c r="B101">
        <v>11</v>
      </c>
    </row>
    <row r="102" spans="1:2" x14ac:dyDescent="0.2">
      <c r="A102" s="5">
        <v>39569</v>
      </c>
      <c r="B102">
        <v>13</v>
      </c>
    </row>
    <row r="103" spans="1:2" x14ac:dyDescent="0.2">
      <c r="A103" s="5">
        <v>39600</v>
      </c>
      <c r="B103">
        <v>12.9</v>
      </c>
    </row>
    <row r="104" spans="1:2" x14ac:dyDescent="0.2">
      <c r="A104" s="5">
        <v>39630</v>
      </c>
      <c r="B104">
        <v>13.5</v>
      </c>
    </row>
    <row r="105" spans="1:2" x14ac:dyDescent="0.2">
      <c r="A105" s="5">
        <v>39661</v>
      </c>
      <c r="B105">
        <v>13.1</v>
      </c>
    </row>
    <row r="106" spans="1:2" x14ac:dyDescent="0.2">
      <c r="A106" s="5">
        <v>39692</v>
      </c>
      <c r="B106">
        <v>13.5</v>
      </c>
    </row>
    <row r="107" spans="1:2" x14ac:dyDescent="0.2">
      <c r="A107" s="5">
        <v>39722</v>
      </c>
      <c r="B107">
        <v>13.6</v>
      </c>
    </row>
    <row r="108" spans="1:2" x14ac:dyDescent="0.2">
      <c r="A108" s="5">
        <v>39753</v>
      </c>
      <c r="B108">
        <v>14</v>
      </c>
    </row>
    <row r="109" spans="1:2" x14ac:dyDescent="0.2">
      <c r="A109" s="5">
        <v>39783</v>
      </c>
      <c r="B109">
        <v>14.8</v>
      </c>
    </row>
    <row r="110" spans="1:2" x14ac:dyDescent="0.2">
      <c r="A110" s="5">
        <v>39814</v>
      </c>
      <c r="B110">
        <v>15</v>
      </c>
    </row>
    <row r="111" spans="1:2" x14ac:dyDescent="0.2">
      <c r="A111" s="5">
        <v>39845</v>
      </c>
      <c r="B111">
        <v>16</v>
      </c>
    </row>
    <row r="112" spans="1:2" x14ac:dyDescent="0.2">
      <c r="A112" s="5">
        <v>39873</v>
      </c>
      <c r="B112">
        <v>16.5</v>
      </c>
    </row>
    <row r="113" spans="1:2" x14ac:dyDescent="0.2">
      <c r="A113" s="5">
        <v>39904</v>
      </c>
      <c r="B113">
        <v>16.7</v>
      </c>
    </row>
    <row r="114" spans="1:2" x14ac:dyDescent="0.2">
      <c r="A114" s="5">
        <v>39934</v>
      </c>
      <c r="B114">
        <v>17.600000000000001</v>
      </c>
    </row>
    <row r="115" spans="1:2" x14ac:dyDescent="0.2">
      <c r="A115" s="5">
        <v>39965</v>
      </c>
      <c r="B115">
        <v>18</v>
      </c>
    </row>
    <row r="116" spans="1:2" x14ac:dyDescent="0.2">
      <c r="A116" s="5">
        <v>39995</v>
      </c>
      <c r="B116">
        <v>17.899999999999999</v>
      </c>
    </row>
    <row r="117" spans="1:2" x14ac:dyDescent="0.2">
      <c r="A117" s="5">
        <v>40026</v>
      </c>
      <c r="B117">
        <v>18.100000000000001</v>
      </c>
    </row>
    <row r="118" spans="1:2" x14ac:dyDescent="0.2">
      <c r="A118" s="5">
        <v>40057</v>
      </c>
      <c r="B118">
        <v>18.399999999999999</v>
      </c>
    </row>
    <row r="119" spans="1:2" x14ac:dyDescent="0.2">
      <c r="A119" s="5">
        <v>40087</v>
      </c>
      <c r="B119">
        <v>19.100000000000001</v>
      </c>
    </row>
    <row r="120" spans="1:2" x14ac:dyDescent="0.2">
      <c r="A120" s="5">
        <v>40118</v>
      </c>
      <c r="B120">
        <v>19.2</v>
      </c>
    </row>
    <row r="121" spans="1:2" x14ac:dyDescent="0.2">
      <c r="A121" s="5">
        <v>40148</v>
      </c>
      <c r="B121">
        <v>18.8</v>
      </c>
    </row>
    <row r="122" spans="1:2" x14ac:dyDescent="0.2">
      <c r="A122" s="5">
        <v>40179</v>
      </c>
      <c r="B122">
        <v>18.8</v>
      </c>
    </row>
    <row r="123" spans="1:2" x14ac:dyDescent="0.2">
      <c r="A123" s="5">
        <v>40210</v>
      </c>
      <c r="B123">
        <v>18.7</v>
      </c>
    </row>
    <row r="124" spans="1:2" x14ac:dyDescent="0.2">
      <c r="A124" s="5">
        <v>40238</v>
      </c>
      <c r="B124">
        <v>18.8</v>
      </c>
    </row>
    <row r="125" spans="1:2" x14ac:dyDescent="0.2">
      <c r="A125" s="5">
        <v>40269</v>
      </c>
      <c r="B125">
        <v>19.5</v>
      </c>
    </row>
    <row r="126" spans="1:2" x14ac:dyDescent="0.2">
      <c r="A126" s="5">
        <v>40299</v>
      </c>
      <c r="B126">
        <v>18.100000000000001</v>
      </c>
    </row>
    <row r="127" spans="1:2" x14ac:dyDescent="0.2">
      <c r="A127" s="5">
        <v>40330</v>
      </c>
      <c r="B127">
        <v>18.2</v>
      </c>
    </row>
    <row r="128" spans="1:2" x14ac:dyDescent="0.2">
      <c r="A128" s="5">
        <v>40360</v>
      </c>
      <c r="B128">
        <v>18.399999999999999</v>
      </c>
    </row>
    <row r="129" spans="1:2" x14ac:dyDescent="0.2">
      <c r="A129" s="5">
        <v>40391</v>
      </c>
      <c r="B129">
        <v>17.7</v>
      </c>
    </row>
    <row r="130" spans="1:2" x14ac:dyDescent="0.2">
      <c r="A130" s="5">
        <v>40422</v>
      </c>
      <c r="B130">
        <v>17.899999999999999</v>
      </c>
    </row>
    <row r="131" spans="1:2" x14ac:dyDescent="0.2">
      <c r="A131" s="5">
        <v>40452</v>
      </c>
      <c r="B131">
        <v>18.7</v>
      </c>
    </row>
    <row r="132" spans="1:2" x14ac:dyDescent="0.2">
      <c r="A132" s="5">
        <v>40483</v>
      </c>
      <c r="B132">
        <v>18.5</v>
      </c>
    </row>
    <row r="133" spans="1:2" x14ac:dyDescent="0.2">
      <c r="A133" s="5">
        <v>40513</v>
      </c>
      <c r="B133">
        <v>17.899999999999999</v>
      </c>
    </row>
    <row r="134" spans="1:2" x14ac:dyDescent="0.2">
      <c r="A134" s="5">
        <v>40544</v>
      </c>
      <c r="B134">
        <v>18.100000000000001</v>
      </c>
    </row>
    <row r="135" spans="1:2" x14ac:dyDescent="0.2">
      <c r="A135" s="5">
        <v>40575</v>
      </c>
      <c r="B135">
        <v>17.7</v>
      </c>
    </row>
    <row r="136" spans="1:2" x14ac:dyDescent="0.2">
      <c r="A136" s="5">
        <v>40603</v>
      </c>
      <c r="B136">
        <v>17.600000000000001</v>
      </c>
    </row>
    <row r="137" spans="1:2" x14ac:dyDescent="0.2">
      <c r="A137" s="5">
        <v>40634</v>
      </c>
      <c r="B137">
        <v>17.600000000000001</v>
      </c>
    </row>
    <row r="138" spans="1:2" x14ac:dyDescent="0.2">
      <c r="A138" s="5">
        <v>40664</v>
      </c>
      <c r="B138">
        <v>17.3</v>
      </c>
    </row>
    <row r="139" spans="1:2" x14ac:dyDescent="0.2">
      <c r="A139" s="5">
        <v>40695</v>
      </c>
      <c r="B139">
        <v>17.100000000000001</v>
      </c>
    </row>
    <row r="140" spans="1:2" x14ac:dyDescent="0.2">
      <c r="A140" s="5">
        <v>40725</v>
      </c>
      <c r="B140">
        <v>17.3</v>
      </c>
    </row>
    <row r="141" spans="1:2" x14ac:dyDescent="0.2">
      <c r="A141" s="5">
        <v>40756</v>
      </c>
      <c r="B141">
        <v>17.399999999999999</v>
      </c>
    </row>
    <row r="142" spans="1:2" x14ac:dyDescent="0.2">
      <c r="A142" s="5">
        <v>40787</v>
      </c>
      <c r="B142">
        <v>17.3</v>
      </c>
    </row>
    <row r="143" spans="1:2" x14ac:dyDescent="0.2">
      <c r="A143" s="5">
        <v>40817</v>
      </c>
      <c r="B143">
        <v>16.7</v>
      </c>
    </row>
    <row r="144" spans="1:2" x14ac:dyDescent="0.2">
      <c r="A144" s="5">
        <v>40848</v>
      </c>
      <c r="B144">
        <v>17</v>
      </c>
    </row>
    <row r="145" spans="1:2" x14ac:dyDescent="0.2">
      <c r="A145" s="5">
        <v>40878</v>
      </c>
      <c r="B145">
        <v>16.7</v>
      </c>
    </row>
    <row r="146" spans="1:2" x14ac:dyDescent="0.2">
      <c r="A146" s="5">
        <v>40909</v>
      </c>
      <c r="B146">
        <v>16.100000000000001</v>
      </c>
    </row>
    <row r="147" spans="1:2" x14ac:dyDescent="0.2">
      <c r="A147" s="5">
        <v>40940</v>
      </c>
      <c r="B147">
        <v>16.5</v>
      </c>
    </row>
    <row r="148" spans="1:2" x14ac:dyDescent="0.2">
      <c r="A148" s="5">
        <v>40969</v>
      </c>
      <c r="B148">
        <v>16.2</v>
      </c>
    </row>
    <row r="149" spans="1:2" x14ac:dyDescent="0.2">
      <c r="A149" s="5">
        <v>41000</v>
      </c>
      <c r="B149">
        <v>16.600000000000001</v>
      </c>
    </row>
    <row r="150" spans="1:2" x14ac:dyDescent="0.2">
      <c r="A150" s="5">
        <v>41030</v>
      </c>
      <c r="B150">
        <v>16.100000000000001</v>
      </c>
    </row>
    <row r="151" spans="1:2" x14ac:dyDescent="0.2">
      <c r="A151" s="5">
        <v>41061</v>
      </c>
      <c r="B151">
        <v>16.2</v>
      </c>
    </row>
    <row r="152" spans="1:2" x14ac:dyDescent="0.2">
      <c r="A152" s="5">
        <v>41091</v>
      </c>
      <c r="B152">
        <v>16.3</v>
      </c>
    </row>
    <row r="153" spans="1:2" x14ac:dyDescent="0.2">
      <c r="A153" s="5">
        <v>41122</v>
      </c>
      <c r="B153">
        <v>16.7</v>
      </c>
    </row>
    <row r="154" spans="1:2" x14ac:dyDescent="0.2">
      <c r="A154" s="5">
        <v>41153</v>
      </c>
      <c r="B154">
        <v>15.5</v>
      </c>
    </row>
    <row r="155" spans="1:2" x14ac:dyDescent="0.2">
      <c r="A155" s="5">
        <v>41183</v>
      </c>
      <c r="B155">
        <v>16</v>
      </c>
    </row>
    <row r="156" spans="1:2" x14ac:dyDescent="0.2">
      <c r="A156" s="5">
        <v>41214</v>
      </c>
      <c r="B156">
        <v>15.9</v>
      </c>
    </row>
    <row r="157" spans="1:2" x14ac:dyDescent="0.2">
      <c r="A157" s="5">
        <v>41244</v>
      </c>
      <c r="B157">
        <v>16.5</v>
      </c>
    </row>
    <row r="158" spans="1:2" x14ac:dyDescent="0.2">
      <c r="A158" s="5">
        <v>41275</v>
      </c>
      <c r="B158">
        <v>16.8</v>
      </c>
    </row>
    <row r="159" spans="1:2" x14ac:dyDescent="0.2">
      <c r="A159" s="5">
        <v>41306</v>
      </c>
      <c r="B159">
        <v>16.3</v>
      </c>
    </row>
    <row r="160" spans="1:2" x14ac:dyDescent="0.2">
      <c r="A160" s="5">
        <v>41334</v>
      </c>
      <c r="B160">
        <v>16.100000000000001</v>
      </c>
    </row>
    <row r="161" spans="1:2" x14ac:dyDescent="0.2">
      <c r="A161" s="5">
        <v>41365</v>
      </c>
      <c r="B161">
        <v>16.3</v>
      </c>
    </row>
    <row r="162" spans="1:2" x14ac:dyDescent="0.2">
      <c r="A162" s="5">
        <v>41395</v>
      </c>
      <c r="B162">
        <v>16.3</v>
      </c>
    </row>
    <row r="163" spans="1:2" x14ac:dyDescent="0.2">
      <c r="A163" s="5">
        <v>41426</v>
      </c>
      <c r="B163">
        <v>16</v>
      </c>
    </row>
    <row r="164" spans="1:2" x14ac:dyDescent="0.2">
      <c r="A164" s="5">
        <v>41456</v>
      </c>
      <c r="B164">
        <v>15.4</v>
      </c>
    </row>
    <row r="165" spans="1:2" x14ac:dyDescent="0.2">
      <c r="A165" s="5">
        <v>41487</v>
      </c>
      <c r="B165">
        <v>15.7</v>
      </c>
    </row>
    <row r="166" spans="1:2" x14ac:dyDescent="0.2">
      <c r="A166" s="5">
        <v>41518</v>
      </c>
      <c r="B166">
        <v>15.1</v>
      </c>
    </row>
    <row r="167" spans="1:2" x14ac:dyDescent="0.2">
      <c r="A167" s="5">
        <v>41548</v>
      </c>
      <c r="B167">
        <v>14.8</v>
      </c>
    </row>
    <row r="168" spans="1:2" x14ac:dyDescent="0.2">
      <c r="A168" s="5">
        <v>41579</v>
      </c>
      <c r="B168">
        <v>14.1</v>
      </c>
    </row>
    <row r="169" spans="1:2" x14ac:dyDescent="0.2">
      <c r="A169" s="5">
        <v>41609</v>
      </c>
      <c r="B169">
        <v>13.4</v>
      </c>
    </row>
    <row r="170" spans="1:2" x14ac:dyDescent="0.2">
      <c r="A170" s="5">
        <v>41640</v>
      </c>
      <c r="B170">
        <v>14.1</v>
      </c>
    </row>
    <row r="171" spans="1:2" x14ac:dyDescent="0.2">
      <c r="A171" s="5">
        <v>41671</v>
      </c>
      <c r="B171">
        <v>14.5</v>
      </c>
    </row>
    <row r="172" spans="1:2" x14ac:dyDescent="0.2">
      <c r="A172" s="5">
        <v>41699</v>
      </c>
      <c r="B172">
        <v>14.6</v>
      </c>
    </row>
    <row r="173" spans="1:2" x14ac:dyDescent="0.2">
      <c r="A173" s="5">
        <v>41730</v>
      </c>
      <c r="B173">
        <v>13</v>
      </c>
    </row>
    <row r="174" spans="1:2" x14ac:dyDescent="0.2">
      <c r="A174" s="5">
        <v>41760</v>
      </c>
      <c r="B174">
        <v>13.3</v>
      </c>
    </row>
    <row r="175" spans="1:2" x14ac:dyDescent="0.2">
      <c r="A175" s="5">
        <v>41791</v>
      </c>
      <c r="B175">
        <v>13.1</v>
      </c>
    </row>
    <row r="176" spans="1:2" x14ac:dyDescent="0.2">
      <c r="A176" s="5">
        <v>41821</v>
      </c>
      <c r="B176">
        <v>13.5</v>
      </c>
    </row>
    <row r="177" spans="1:2" x14ac:dyDescent="0.2">
      <c r="A177" s="5">
        <v>41852</v>
      </c>
      <c r="B177">
        <v>13.2</v>
      </c>
    </row>
    <row r="178" spans="1:2" x14ac:dyDescent="0.2">
      <c r="A178" s="5">
        <v>41883</v>
      </c>
      <c r="B178">
        <v>13.8</v>
      </c>
    </row>
    <row r="179" spans="1:2" x14ac:dyDescent="0.2">
      <c r="A179" s="5">
        <v>41913</v>
      </c>
      <c r="B179">
        <v>12.6</v>
      </c>
    </row>
    <row r="180" spans="1:2" x14ac:dyDescent="0.2">
      <c r="A180" s="5">
        <v>41944</v>
      </c>
      <c r="B180">
        <v>12.5</v>
      </c>
    </row>
    <row r="181" spans="1:2" x14ac:dyDescent="0.2">
      <c r="A181" s="5">
        <v>41974</v>
      </c>
      <c r="B181">
        <v>12.2</v>
      </c>
    </row>
    <row r="182" spans="1:2" x14ac:dyDescent="0.2">
      <c r="A182" s="5">
        <v>42005</v>
      </c>
      <c r="B182">
        <v>12</v>
      </c>
    </row>
    <row r="183" spans="1:2" x14ac:dyDescent="0.2">
      <c r="A183" s="5">
        <v>42036</v>
      </c>
      <c r="B183">
        <v>11.8</v>
      </c>
    </row>
    <row r="184" spans="1:2" x14ac:dyDescent="0.2">
      <c r="A184" s="5">
        <v>42064</v>
      </c>
      <c r="B184">
        <v>12.5</v>
      </c>
    </row>
    <row r="185" spans="1:2" x14ac:dyDescent="0.2">
      <c r="A185" s="5">
        <v>42095</v>
      </c>
      <c r="B185">
        <v>11.8</v>
      </c>
    </row>
    <row r="186" spans="1:2" x14ac:dyDescent="0.2">
      <c r="A186" s="5">
        <v>42125</v>
      </c>
      <c r="B186">
        <v>12.3</v>
      </c>
    </row>
    <row r="187" spans="1:2" x14ac:dyDescent="0.2">
      <c r="A187" s="5">
        <v>42156</v>
      </c>
      <c r="B187">
        <v>11.9</v>
      </c>
    </row>
    <row r="188" spans="1:2" x14ac:dyDescent="0.2">
      <c r="A188" s="5">
        <v>42186</v>
      </c>
      <c r="B188">
        <v>11.5</v>
      </c>
    </row>
    <row r="189" spans="1:2" x14ac:dyDescent="0.2">
      <c r="A189" s="5">
        <v>42217</v>
      </c>
      <c r="B189">
        <v>11.1</v>
      </c>
    </row>
    <row r="190" spans="1:2" x14ac:dyDescent="0.2">
      <c r="A190" s="5">
        <v>42248</v>
      </c>
      <c r="B190">
        <v>11.2</v>
      </c>
    </row>
    <row r="191" spans="1:2" x14ac:dyDescent="0.2">
      <c r="A191" s="5">
        <v>42278</v>
      </c>
      <c r="B191">
        <v>11</v>
      </c>
    </row>
    <row r="192" spans="1:2" x14ac:dyDescent="0.2">
      <c r="A192" s="5">
        <v>42309</v>
      </c>
      <c r="B192">
        <v>11.2</v>
      </c>
    </row>
    <row r="193" spans="1:2" x14ac:dyDescent="0.2">
      <c r="A193" s="5">
        <v>42339</v>
      </c>
      <c r="B193">
        <v>11.1</v>
      </c>
    </row>
    <row r="194" spans="1:2" x14ac:dyDescent="0.2">
      <c r="A194" s="5">
        <v>42370</v>
      </c>
      <c r="B194">
        <v>10</v>
      </c>
    </row>
    <row r="195" spans="1:2" x14ac:dyDescent="0.2">
      <c r="A195" s="5">
        <v>42401</v>
      </c>
      <c r="B195">
        <v>10.5</v>
      </c>
    </row>
    <row r="196" spans="1:2" x14ac:dyDescent="0.2">
      <c r="A196" s="5">
        <v>42430</v>
      </c>
      <c r="B196">
        <v>10.7</v>
      </c>
    </row>
    <row r="197" spans="1:2" x14ac:dyDescent="0.2">
      <c r="A197" s="5">
        <v>42461</v>
      </c>
      <c r="B197">
        <v>11</v>
      </c>
    </row>
    <row r="198" spans="1:2" x14ac:dyDescent="0.2">
      <c r="A198" s="5">
        <v>42491</v>
      </c>
      <c r="B198">
        <v>10.4</v>
      </c>
    </row>
    <row r="199" spans="1:2" x14ac:dyDescent="0.2">
      <c r="A199" s="5">
        <v>42522</v>
      </c>
      <c r="B199">
        <v>10.5</v>
      </c>
    </row>
    <row r="200" spans="1:2" x14ac:dyDescent="0.2">
      <c r="A200" s="5">
        <v>42552</v>
      </c>
      <c r="B200">
        <v>10.6</v>
      </c>
    </row>
    <row r="201" spans="1:2" x14ac:dyDescent="0.2">
      <c r="A201" s="5">
        <v>42583</v>
      </c>
      <c r="B201">
        <v>10.199999999999999</v>
      </c>
    </row>
    <row r="202" spans="1:2" x14ac:dyDescent="0.2">
      <c r="A202" s="5">
        <v>42614</v>
      </c>
      <c r="B202">
        <v>10.4</v>
      </c>
    </row>
    <row r="203" spans="1:2" x14ac:dyDescent="0.2">
      <c r="A203" s="5">
        <v>42644</v>
      </c>
      <c r="B203">
        <v>10.6</v>
      </c>
    </row>
    <row r="204" spans="1:2" x14ac:dyDescent="0.2">
      <c r="A204" s="5">
        <v>42675</v>
      </c>
      <c r="B204">
        <v>10.3</v>
      </c>
    </row>
    <row r="205" spans="1:2" x14ac:dyDescent="0.2">
      <c r="A205" s="5">
        <v>42705</v>
      </c>
      <c r="B205">
        <v>10</v>
      </c>
    </row>
    <row r="206" spans="1:2" x14ac:dyDescent="0.2">
      <c r="A206" s="5">
        <v>42736</v>
      </c>
      <c r="B206">
        <v>10</v>
      </c>
    </row>
    <row r="207" spans="1:2" x14ac:dyDescent="0.2">
      <c r="A207" s="5">
        <v>42767</v>
      </c>
      <c r="B207">
        <v>9.8000000000000007</v>
      </c>
    </row>
    <row r="208" spans="1:2" x14ac:dyDescent="0.2">
      <c r="A208" s="5">
        <v>42795</v>
      </c>
      <c r="B208">
        <v>9</v>
      </c>
    </row>
    <row r="209" spans="1:2" x14ac:dyDescent="0.2">
      <c r="A209" s="5">
        <v>42826</v>
      </c>
      <c r="B209">
        <v>9.3000000000000007</v>
      </c>
    </row>
    <row r="210" spans="1:2" x14ac:dyDescent="0.2">
      <c r="A210" s="5">
        <v>42856</v>
      </c>
      <c r="B210">
        <v>8.6999999999999993</v>
      </c>
    </row>
    <row r="211" spans="1:2" x14ac:dyDescent="0.2">
      <c r="A211" s="5">
        <v>42887</v>
      </c>
      <c r="B211">
        <v>9.1</v>
      </c>
    </row>
    <row r="212" spans="1:2" x14ac:dyDescent="0.2">
      <c r="A212" s="5">
        <v>42917</v>
      </c>
      <c r="B212">
        <v>8.9</v>
      </c>
    </row>
    <row r="213" spans="1:2" x14ac:dyDescent="0.2">
      <c r="A213" s="5">
        <v>42948</v>
      </c>
      <c r="B213">
        <v>8.9</v>
      </c>
    </row>
    <row r="214" spans="1:2" x14ac:dyDescent="0.2">
      <c r="A214" s="5">
        <v>42979</v>
      </c>
      <c r="B214">
        <v>9.1</v>
      </c>
    </row>
    <row r="215" spans="1:2" x14ac:dyDescent="0.2">
      <c r="A215" s="5">
        <v>43009</v>
      </c>
      <c r="B215">
        <v>9.1999999999999993</v>
      </c>
    </row>
    <row r="216" spans="1:2" x14ac:dyDescent="0.2">
      <c r="A216" s="5">
        <v>43040</v>
      </c>
      <c r="B216">
        <v>9.8000000000000007</v>
      </c>
    </row>
    <row r="217" spans="1:2" x14ac:dyDescent="0.2">
      <c r="A217" s="5">
        <v>43070</v>
      </c>
      <c r="B217">
        <v>9.1</v>
      </c>
    </row>
    <row r="218" spans="1:2" x14ac:dyDescent="0.2">
      <c r="A218" s="5">
        <v>43101</v>
      </c>
      <c r="B218">
        <v>9.1999999999999993</v>
      </c>
    </row>
    <row r="219" spans="1:2" x14ac:dyDescent="0.2">
      <c r="A219" s="5">
        <v>43132</v>
      </c>
      <c r="B219">
        <v>9</v>
      </c>
    </row>
    <row r="220" spans="1:2" x14ac:dyDescent="0.2">
      <c r="A220" s="5">
        <v>43160</v>
      </c>
      <c r="B220">
        <v>8.3000000000000007</v>
      </c>
    </row>
    <row r="221" spans="1:2" x14ac:dyDescent="0.2">
      <c r="A221" s="5">
        <v>43191</v>
      </c>
      <c r="B221">
        <v>8.4</v>
      </c>
    </row>
    <row r="222" spans="1:2" x14ac:dyDescent="0.2">
      <c r="A222" s="5">
        <v>43221</v>
      </c>
      <c r="B222">
        <v>8.6</v>
      </c>
    </row>
    <row r="223" spans="1:2" x14ac:dyDescent="0.2">
      <c r="A223" s="5">
        <v>43252</v>
      </c>
      <c r="B223">
        <v>8.8000000000000007</v>
      </c>
    </row>
    <row r="224" spans="1:2" x14ac:dyDescent="0.2">
      <c r="A224" s="5">
        <v>43282</v>
      </c>
      <c r="B224">
        <v>8.6</v>
      </c>
    </row>
    <row r="225" spans="1:2" x14ac:dyDescent="0.2">
      <c r="A225" s="5">
        <v>43313</v>
      </c>
      <c r="B225">
        <v>8.1999999999999993</v>
      </c>
    </row>
    <row r="226" spans="1:2" x14ac:dyDescent="0.2">
      <c r="A226" s="5">
        <v>43344</v>
      </c>
      <c r="B226">
        <v>8.4</v>
      </c>
    </row>
    <row r="227" spans="1:2" x14ac:dyDescent="0.2">
      <c r="A227" s="5">
        <v>43374</v>
      </c>
      <c r="B227">
        <v>8.5</v>
      </c>
    </row>
    <row r="228" spans="1:2" x14ac:dyDescent="0.2">
      <c r="A228" s="5">
        <v>43405</v>
      </c>
      <c r="B228">
        <v>8.3000000000000007</v>
      </c>
    </row>
    <row r="229" spans="1:2" x14ac:dyDescent="0.2">
      <c r="A229" s="5">
        <v>43435</v>
      </c>
      <c r="B229">
        <v>8.9</v>
      </c>
    </row>
    <row r="230" spans="1:2" x14ac:dyDescent="0.2">
      <c r="A230" s="5">
        <v>43466</v>
      </c>
      <c r="B230">
        <v>9.3000000000000007</v>
      </c>
    </row>
    <row r="231" spans="1:2" x14ac:dyDescent="0.2">
      <c r="A231" s="5">
        <v>43497</v>
      </c>
      <c r="B231">
        <v>9.1</v>
      </c>
    </row>
    <row r="232" spans="1:2" x14ac:dyDescent="0.2">
      <c r="A232" s="5">
        <v>43525</v>
      </c>
      <c r="B232">
        <v>8.6</v>
      </c>
    </row>
    <row r="233" spans="1:2" x14ac:dyDescent="0.2">
      <c r="A233" s="5">
        <v>43556</v>
      </c>
      <c r="B233">
        <v>8.3000000000000007</v>
      </c>
    </row>
    <row r="234" spans="1:2" x14ac:dyDescent="0.2">
      <c r="A234" s="5">
        <v>43586</v>
      </c>
      <c r="B234">
        <v>8.5</v>
      </c>
    </row>
    <row r="235" spans="1:2" x14ac:dyDescent="0.2">
      <c r="A235" s="5">
        <v>43617</v>
      </c>
      <c r="B235">
        <v>7.9</v>
      </c>
    </row>
    <row r="236" spans="1:2" x14ac:dyDescent="0.2">
      <c r="A236" s="5">
        <v>43647</v>
      </c>
      <c r="B236">
        <v>8.4</v>
      </c>
    </row>
    <row r="237" spans="1:2" x14ac:dyDescent="0.2">
      <c r="A237" s="5">
        <v>43678</v>
      </c>
      <c r="B237">
        <v>8.3000000000000007</v>
      </c>
    </row>
    <row r="238" spans="1:2" x14ac:dyDescent="0.2">
      <c r="A238" s="5">
        <v>43709</v>
      </c>
      <c r="B238">
        <v>7.9</v>
      </c>
    </row>
    <row r="239" spans="1:2" x14ac:dyDescent="0.2">
      <c r="A239" s="5">
        <v>43739</v>
      </c>
      <c r="B239">
        <v>7.9</v>
      </c>
    </row>
    <row r="240" spans="1:2" x14ac:dyDescent="0.2">
      <c r="A240" s="5">
        <v>43770</v>
      </c>
      <c r="B240">
        <v>8.1</v>
      </c>
    </row>
    <row r="241" spans="1:2" x14ac:dyDescent="0.2">
      <c r="A241" s="5">
        <v>43800</v>
      </c>
      <c r="B241">
        <v>8.4</v>
      </c>
    </row>
    <row r="242" spans="1:2" x14ac:dyDescent="0.2">
      <c r="A242" s="5">
        <v>43831</v>
      </c>
      <c r="B242">
        <v>8.6</v>
      </c>
    </row>
    <row r="243" spans="1:2" x14ac:dyDescent="0.2">
      <c r="A243" s="5">
        <v>43862</v>
      </c>
      <c r="B243">
        <v>7.8</v>
      </c>
    </row>
    <row r="244" spans="1:2" x14ac:dyDescent="0.2">
      <c r="A244" s="5">
        <v>43891</v>
      </c>
      <c r="B244">
        <v>10.1</v>
      </c>
    </row>
    <row r="245" spans="1:2" x14ac:dyDescent="0.2">
      <c r="A245" s="5">
        <v>43922</v>
      </c>
      <c r="B245">
        <v>27.5</v>
      </c>
    </row>
    <row r="246" spans="1:2" x14ac:dyDescent="0.2">
      <c r="A246" s="5">
        <v>43952</v>
      </c>
      <c r="B246">
        <v>25.1</v>
      </c>
    </row>
    <row r="247" spans="1:2" x14ac:dyDescent="0.2">
      <c r="A247" s="5">
        <v>43983</v>
      </c>
      <c r="B247">
        <v>20.399999999999999</v>
      </c>
    </row>
    <row r="248" spans="1:2" x14ac:dyDescent="0.2">
      <c r="A248" s="5">
        <v>44013</v>
      </c>
      <c r="B248">
        <v>18.3</v>
      </c>
    </row>
    <row r="249" spans="1:2" x14ac:dyDescent="0.2">
      <c r="A249" s="5">
        <v>44044</v>
      </c>
      <c r="B249">
        <v>14.7</v>
      </c>
    </row>
    <row r="250" spans="1:2" x14ac:dyDescent="0.2">
      <c r="A250" s="5">
        <v>44075</v>
      </c>
      <c r="B250">
        <v>13.5</v>
      </c>
    </row>
    <row r="251" spans="1:2" x14ac:dyDescent="0.2">
      <c r="A251" s="5">
        <v>44105</v>
      </c>
      <c r="B251">
        <v>11.8</v>
      </c>
    </row>
    <row r="252" spans="1:2" x14ac:dyDescent="0.2">
      <c r="A252" s="5">
        <v>44136</v>
      </c>
      <c r="B252">
        <v>11.6</v>
      </c>
    </row>
    <row r="253" spans="1:2" x14ac:dyDescent="0.2">
      <c r="A253" s="5">
        <v>44166</v>
      </c>
      <c r="B253">
        <v>12.6</v>
      </c>
    </row>
    <row r="254" spans="1:2" x14ac:dyDescent="0.2">
      <c r="A254" s="5">
        <v>44197</v>
      </c>
      <c r="B254">
        <v>11.4</v>
      </c>
    </row>
    <row r="255" spans="1:2" x14ac:dyDescent="0.2">
      <c r="A255" s="5">
        <v>44228</v>
      </c>
      <c r="B255">
        <v>10.9</v>
      </c>
    </row>
    <row r="256" spans="1:2" x14ac:dyDescent="0.2">
      <c r="A256" s="5">
        <v>44256</v>
      </c>
      <c r="B256">
        <v>11</v>
      </c>
    </row>
    <row r="257" spans="1:2" x14ac:dyDescent="0.2">
      <c r="A257" s="5">
        <v>44287</v>
      </c>
      <c r="B257">
        <v>11.2</v>
      </c>
    </row>
    <row r="258" spans="1:2" x14ac:dyDescent="0.2">
      <c r="A258" s="5">
        <v>44317</v>
      </c>
      <c r="B258">
        <v>10</v>
      </c>
    </row>
    <row r="259" spans="1:2" x14ac:dyDescent="0.2">
      <c r="A259" s="5">
        <v>44348</v>
      </c>
      <c r="B259">
        <v>9.6999999999999993</v>
      </c>
    </row>
    <row r="260" spans="1:2" x14ac:dyDescent="0.2">
      <c r="A260" s="5">
        <v>44378</v>
      </c>
      <c r="B260">
        <v>9.5</v>
      </c>
    </row>
    <row r="261" spans="1:2" x14ac:dyDescent="0.2">
      <c r="A261" s="5">
        <v>44409</v>
      </c>
      <c r="B261">
        <v>9.6</v>
      </c>
    </row>
    <row r="262" spans="1:2" x14ac:dyDescent="0.2">
      <c r="A262" s="5">
        <v>44440</v>
      </c>
      <c r="B262">
        <v>8.6999999999999993</v>
      </c>
    </row>
    <row r="263" spans="1:2" x14ac:dyDescent="0.2">
      <c r="A263" s="5">
        <v>44470</v>
      </c>
      <c r="B263">
        <v>8.3000000000000007</v>
      </c>
    </row>
    <row r="264" spans="1:2" x14ac:dyDescent="0.2">
      <c r="A264" s="5">
        <v>44501</v>
      </c>
      <c r="B264">
        <v>8.3000000000000007</v>
      </c>
    </row>
    <row r="265" spans="1:2" x14ac:dyDescent="0.2">
      <c r="A265" s="5">
        <v>44531</v>
      </c>
      <c r="B265">
        <v>8.1999999999999993</v>
      </c>
    </row>
    <row r="266" spans="1:2" x14ac:dyDescent="0.2">
      <c r="A266" s="5">
        <v>44562</v>
      </c>
      <c r="B266">
        <v>8.4</v>
      </c>
    </row>
    <row r="267" spans="1:2" x14ac:dyDescent="0.2">
      <c r="A267" s="5">
        <v>44593</v>
      </c>
      <c r="B267">
        <v>8.1999999999999993</v>
      </c>
    </row>
    <row r="268" spans="1:2" x14ac:dyDescent="0.2">
      <c r="A268" s="5">
        <v>44621</v>
      </c>
      <c r="B268">
        <v>8.4</v>
      </c>
    </row>
    <row r="269" spans="1:2" x14ac:dyDescent="0.2">
      <c r="A269" s="5">
        <v>44652</v>
      </c>
      <c r="B269">
        <v>8.1999999999999993</v>
      </c>
    </row>
    <row r="270" spans="1:2" x14ac:dyDescent="0.2">
      <c r="A270" s="5">
        <v>44682</v>
      </c>
      <c r="B270">
        <v>7.8</v>
      </c>
    </row>
    <row r="271" spans="1:2" x14ac:dyDescent="0.2">
      <c r="A271" s="5">
        <v>44713</v>
      </c>
      <c r="B271">
        <v>8.1</v>
      </c>
    </row>
    <row r="272" spans="1:2" x14ac:dyDescent="0.2">
      <c r="A272" s="5">
        <v>44743</v>
      </c>
      <c r="B272">
        <v>7.8</v>
      </c>
    </row>
    <row r="273" spans="1:2" x14ac:dyDescent="0.2">
      <c r="A273" s="5">
        <v>44774</v>
      </c>
      <c r="B273">
        <v>7.8</v>
      </c>
    </row>
    <row r="274" spans="1:2" x14ac:dyDescent="0.2">
      <c r="A274" s="5">
        <v>44805</v>
      </c>
      <c r="B274">
        <v>8.1999999999999993</v>
      </c>
    </row>
    <row r="275" spans="1:2" x14ac:dyDescent="0.2">
      <c r="A275" s="5">
        <v>44835</v>
      </c>
      <c r="B275">
        <v>7.9</v>
      </c>
    </row>
    <row r="276" spans="1:2" x14ac:dyDescent="0.2">
      <c r="A276" s="5">
        <v>44866</v>
      </c>
      <c r="B276">
        <v>8.1999999999999993</v>
      </c>
    </row>
    <row r="277" spans="1:2" x14ac:dyDescent="0.2">
      <c r="A277" s="5">
        <v>44896</v>
      </c>
      <c r="B277">
        <v>8.3000000000000007</v>
      </c>
    </row>
    <row r="278" spans="1:2" x14ac:dyDescent="0.2">
      <c r="A278" s="5">
        <v>44927</v>
      </c>
      <c r="B278">
        <v>8.1</v>
      </c>
    </row>
    <row r="279" spans="1:2" x14ac:dyDescent="0.2">
      <c r="A279" s="5">
        <v>44958</v>
      </c>
      <c r="B279">
        <v>8.1</v>
      </c>
    </row>
    <row r="280" spans="1:2" x14ac:dyDescent="0.2">
      <c r="A280" s="5">
        <v>44986</v>
      </c>
      <c r="B280">
        <v>7.5</v>
      </c>
    </row>
    <row r="281" spans="1:2" x14ac:dyDescent="0.2">
      <c r="A281" s="5">
        <v>45017</v>
      </c>
      <c r="B281">
        <v>6.6</v>
      </c>
    </row>
    <row r="282" spans="1:2" x14ac:dyDescent="0.2">
      <c r="A282" s="5">
        <v>45047</v>
      </c>
      <c r="B282">
        <v>7.4</v>
      </c>
    </row>
    <row r="283" spans="1:2" x14ac:dyDescent="0.2">
      <c r="A283" s="5">
        <v>45078</v>
      </c>
      <c r="B283">
        <v>7.6</v>
      </c>
    </row>
    <row r="284" spans="1:2" x14ac:dyDescent="0.2">
      <c r="A284" s="5">
        <v>45108</v>
      </c>
      <c r="B284">
        <v>8.1</v>
      </c>
    </row>
    <row r="285" spans="1:2" x14ac:dyDescent="0.2">
      <c r="A285" s="5">
        <v>45139</v>
      </c>
      <c r="B285">
        <v>8.6</v>
      </c>
    </row>
    <row r="286" spans="1:2" x14ac:dyDescent="0.2">
      <c r="A286" s="5">
        <v>45170</v>
      </c>
      <c r="B286">
        <v>8.4</v>
      </c>
    </row>
    <row r="287" spans="1:2" x14ac:dyDescent="0.2">
      <c r="A287" s="5">
        <v>45200</v>
      </c>
      <c r="B287">
        <v>8.8000000000000007</v>
      </c>
    </row>
    <row r="288" spans="1:2" x14ac:dyDescent="0.2">
      <c r="A288" s="5">
        <v>45231</v>
      </c>
      <c r="B288">
        <v>8</v>
      </c>
    </row>
    <row r="289" spans="1:2" x14ac:dyDescent="0.2">
      <c r="A289" s="5">
        <v>45261</v>
      </c>
      <c r="B289">
        <v>8</v>
      </c>
    </row>
    <row r="290" spans="1:2" x14ac:dyDescent="0.2">
      <c r="A290" s="5">
        <v>45292</v>
      </c>
      <c r="B290">
        <v>7.3</v>
      </c>
    </row>
    <row r="291" spans="1:2" x14ac:dyDescent="0.2">
      <c r="A291" s="5">
        <v>45323</v>
      </c>
      <c r="B291">
        <v>8.8000000000000007</v>
      </c>
    </row>
    <row r="292" spans="1:2" x14ac:dyDescent="0.2">
      <c r="A292" s="5">
        <v>45352</v>
      </c>
      <c r="B292">
        <v>8.8000000000000007</v>
      </c>
    </row>
    <row r="293" spans="1:2" x14ac:dyDescent="0.2">
      <c r="A293" s="5">
        <v>45383</v>
      </c>
      <c r="B293">
        <v>8.3000000000000007</v>
      </c>
    </row>
    <row r="294" spans="1:2" x14ac:dyDescent="0.2">
      <c r="A294" s="5">
        <v>45413</v>
      </c>
      <c r="B294">
        <v>9.3000000000000007</v>
      </c>
    </row>
    <row r="295" spans="1:2" x14ac:dyDescent="0.2">
      <c r="A295" s="5">
        <v>45444</v>
      </c>
      <c r="B295">
        <v>8.9</v>
      </c>
    </row>
    <row r="296" spans="1:2" x14ac:dyDescent="0.2">
      <c r="A296" s="5">
        <v>45474</v>
      </c>
      <c r="B296">
        <v>9.1</v>
      </c>
    </row>
    <row r="297" spans="1:2" x14ac:dyDescent="0.2">
      <c r="A297" s="5">
        <v>45505</v>
      </c>
      <c r="B297">
        <v>9.6999999999999993</v>
      </c>
    </row>
    <row r="298" spans="1:2" x14ac:dyDescent="0.2">
      <c r="A298" s="5">
        <v>45536</v>
      </c>
      <c r="B298">
        <v>9.1999999999999993</v>
      </c>
    </row>
    <row r="299" spans="1:2" x14ac:dyDescent="0.2">
      <c r="A299" s="5">
        <v>45566</v>
      </c>
      <c r="B299">
        <v>9.5</v>
      </c>
    </row>
    <row r="300" spans="1:2" x14ac:dyDescent="0.2">
      <c r="A300" s="5">
        <v>45597</v>
      </c>
      <c r="B300">
        <v>9.4</v>
      </c>
    </row>
    <row r="301" spans="1:2" x14ac:dyDescent="0.2">
      <c r="A301" s="5">
        <v>45627</v>
      </c>
      <c r="B301">
        <v>9</v>
      </c>
    </row>
    <row r="302" spans="1:2" x14ac:dyDescent="0.2">
      <c r="A302" s="5">
        <v>45658</v>
      </c>
      <c r="B302">
        <v>9</v>
      </c>
    </row>
    <row r="303" spans="1:2" x14ac:dyDescent="0.2">
      <c r="A303" s="5">
        <v>45689</v>
      </c>
      <c r="B303">
        <v>9.6999999999999993</v>
      </c>
    </row>
    <row r="304" spans="1:2" x14ac:dyDescent="0.2">
      <c r="A304" s="5">
        <v>45717</v>
      </c>
      <c r="B304">
        <v>9.4</v>
      </c>
    </row>
    <row r="305" spans="1:2" x14ac:dyDescent="0.2">
      <c r="A305" s="5">
        <v>45748</v>
      </c>
      <c r="B305">
        <v>9.6</v>
      </c>
    </row>
    <row r="306" spans="1:2" x14ac:dyDescent="0.2">
      <c r="A306" s="5">
        <v>45778</v>
      </c>
      <c r="B306">
        <v>9.6999999999999993</v>
      </c>
    </row>
    <row r="307" spans="1:2" x14ac:dyDescent="0.2">
      <c r="A307" s="5">
        <v>45809</v>
      </c>
      <c r="B30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E7ED-6F12-5340-BD94-973FA0B92342}">
  <dimension ref="A1:E307"/>
  <sheetViews>
    <sheetView workbookViewId="0">
      <selection activeCell="A182" sqref="A182:B307"/>
    </sheetView>
  </sheetViews>
  <sheetFormatPr baseColWidth="10" defaultRowHeight="15" x14ac:dyDescent="0.2"/>
  <cols>
    <col min="1" max="1" width="14.33203125" bestFit="1" customWidth="1"/>
    <col min="2" max="2" width="9.5" bestFit="1" customWidth="1"/>
    <col min="5" max="5" width="20.6640625" bestFit="1" customWidth="1"/>
  </cols>
  <sheetData>
    <row r="1" spans="1:5" x14ac:dyDescent="0.2">
      <c r="A1" t="s">
        <v>9</v>
      </c>
      <c r="B1" t="s">
        <v>11</v>
      </c>
      <c r="D1" t="s">
        <v>12</v>
      </c>
      <c r="E1" t="s">
        <v>13</v>
      </c>
    </row>
    <row r="2" spans="1:5" x14ac:dyDescent="0.2">
      <c r="A2" s="5">
        <v>36526</v>
      </c>
      <c r="B2">
        <v>2.1</v>
      </c>
      <c r="D2">
        <v>2015</v>
      </c>
      <c r="E2">
        <f>ROUND(AVERAGEIFS(B:B, A:A, "&gt;=1/1/2015", A:A, "&lt;=12/31/2015"), 3)</f>
        <v>2.7</v>
      </c>
    </row>
    <row r="3" spans="1:5" x14ac:dyDescent="0.2">
      <c r="A3" s="5">
        <v>36557</v>
      </c>
      <c r="B3">
        <v>1.4</v>
      </c>
      <c r="D3">
        <v>2016</v>
      </c>
      <c r="E3">
        <f>ROUND(AVERAGEIFS(B:B, A:A, "&gt;=1/1/2016", A:A, "&lt;=12/31/2016"), 3)</f>
        <v>2.6829999999999998</v>
      </c>
    </row>
    <row r="4" spans="1:5" x14ac:dyDescent="0.2">
      <c r="A4" s="5">
        <v>36586</v>
      </c>
      <c r="B4">
        <v>1.6</v>
      </c>
      <c r="D4">
        <v>2017</v>
      </c>
      <c r="E4">
        <f>ROUND(AVERAGEIFS(B:B, A:A, "&gt;=1/1/2017", A:A, "&lt;=12/31/2017"), 3)</f>
        <v>2.492</v>
      </c>
    </row>
    <row r="5" spans="1:5" x14ac:dyDescent="0.2">
      <c r="A5" s="5">
        <v>36617</v>
      </c>
      <c r="B5">
        <v>1.5</v>
      </c>
      <c r="D5">
        <v>2018</v>
      </c>
      <c r="E5">
        <f>ROUND(AVERAGEIFS(B:B, A:A, "&gt;=1/1/2018", A:A, "&lt;=12/31/2018"), 3)</f>
        <v>2.2749999999999999</v>
      </c>
    </row>
    <row r="6" spans="1:5" x14ac:dyDescent="0.2">
      <c r="A6" s="5">
        <v>36647</v>
      </c>
      <c r="B6">
        <v>1.9</v>
      </c>
      <c r="D6">
        <v>2019</v>
      </c>
      <c r="E6">
        <f>ROUND(AVERAGEIFS(B:B, A:A, "&gt;=1/1/2019", A:A, "&lt;=12/31/2019"), 3)</f>
        <v>2.25</v>
      </c>
    </row>
    <row r="7" spans="1:5" x14ac:dyDescent="0.2">
      <c r="A7" s="5">
        <v>36678</v>
      </c>
      <c r="B7">
        <v>2</v>
      </c>
      <c r="D7">
        <v>2020</v>
      </c>
      <c r="E7">
        <f>ROUND(AVERAGEIFS(B:B, A:A, "&gt;=1/1/2020", A:A, "&lt;=12/31/2020"), 3)</f>
        <v>6.35</v>
      </c>
    </row>
    <row r="8" spans="1:5" x14ac:dyDescent="0.2">
      <c r="A8" s="5">
        <v>36708</v>
      </c>
      <c r="B8">
        <v>2.1</v>
      </c>
      <c r="D8">
        <v>2021</v>
      </c>
      <c r="E8">
        <f>ROUND(AVERAGEIFS(B:B, A:A, "&gt;=1/1/2021", A:A, "&lt;=12/31/2021"), 3)</f>
        <v>3.5579999999999998</v>
      </c>
    </row>
    <row r="9" spans="1:5" x14ac:dyDescent="0.2">
      <c r="A9" s="5">
        <v>36739</v>
      </c>
      <c r="B9">
        <v>2.2000000000000002</v>
      </c>
      <c r="D9">
        <v>2022</v>
      </c>
      <c r="E9">
        <f>ROUND(AVERAGEIFS(B:B, A:A, "&gt;=1/1/2022", A:A, "&lt;=12/31/2022"), 3)</f>
        <v>2.5</v>
      </c>
    </row>
    <row r="10" spans="1:5" x14ac:dyDescent="0.2">
      <c r="A10" s="5">
        <v>36770</v>
      </c>
      <c r="B10">
        <v>2</v>
      </c>
      <c r="D10">
        <v>2023</v>
      </c>
      <c r="E10">
        <f>ROUND(AVERAGEIFS(B:B, A:A, "&gt;=1/1/2023", A:A, "&lt;=12/31/2023"), 3)</f>
        <v>2.8330000000000002</v>
      </c>
    </row>
    <row r="11" spans="1:5" x14ac:dyDescent="0.2">
      <c r="A11" s="5">
        <v>36800</v>
      </c>
      <c r="B11">
        <v>1.5</v>
      </c>
      <c r="D11">
        <v>2024</v>
      </c>
      <c r="E11">
        <f>ROUND(AVERAGEIFS(B:B, A:A, "&gt;=1/1/2024", A:A, "&lt;=12/31/2024"), 3)</f>
        <v>3.0750000000000002</v>
      </c>
    </row>
    <row r="12" spans="1:5" x14ac:dyDescent="0.2">
      <c r="A12" s="5">
        <v>36831</v>
      </c>
      <c r="B12">
        <v>1.5</v>
      </c>
    </row>
    <row r="13" spans="1:5" x14ac:dyDescent="0.2">
      <c r="A13" s="5">
        <v>36861</v>
      </c>
      <c r="B13">
        <v>1.6</v>
      </c>
    </row>
    <row r="14" spans="1:5" x14ac:dyDescent="0.2">
      <c r="A14" s="5">
        <v>36892</v>
      </c>
      <c r="B14">
        <v>1.8</v>
      </c>
    </row>
    <row r="15" spans="1:5" x14ac:dyDescent="0.2">
      <c r="A15" s="5">
        <v>36923</v>
      </c>
      <c r="B15">
        <v>1.6</v>
      </c>
    </row>
    <row r="16" spans="1:5" x14ac:dyDescent="0.2">
      <c r="A16" s="5">
        <v>36951</v>
      </c>
      <c r="B16">
        <v>2.2000000000000002</v>
      </c>
    </row>
    <row r="17" spans="1:2" x14ac:dyDescent="0.2">
      <c r="A17" s="5">
        <v>36982</v>
      </c>
      <c r="B17">
        <v>2</v>
      </c>
    </row>
    <row r="18" spans="1:2" x14ac:dyDescent="0.2">
      <c r="A18" s="5">
        <v>37012</v>
      </c>
      <c r="B18">
        <v>2.2000000000000002</v>
      </c>
    </row>
    <row r="19" spans="1:2" x14ac:dyDescent="0.2">
      <c r="A19" s="5">
        <v>37043</v>
      </c>
      <c r="B19">
        <v>2.8</v>
      </c>
    </row>
    <row r="20" spans="1:2" x14ac:dyDescent="0.2">
      <c r="A20" s="5">
        <v>37073</v>
      </c>
      <c r="B20">
        <v>2.2999999999999998</v>
      </c>
    </row>
    <row r="21" spans="1:2" x14ac:dyDescent="0.2">
      <c r="A21" s="5">
        <v>37104</v>
      </c>
      <c r="B21">
        <v>3.1</v>
      </c>
    </row>
    <row r="22" spans="1:2" x14ac:dyDescent="0.2">
      <c r="A22" s="5">
        <v>37135</v>
      </c>
      <c r="B22">
        <v>3.5</v>
      </c>
    </row>
    <row r="23" spans="1:2" x14ac:dyDescent="0.2">
      <c r="A23" s="5">
        <v>37165</v>
      </c>
      <c r="B23">
        <v>3</v>
      </c>
    </row>
    <row r="24" spans="1:2" x14ac:dyDescent="0.2">
      <c r="A24" s="5">
        <v>37196</v>
      </c>
      <c r="B24">
        <v>3.2</v>
      </c>
    </row>
    <row r="25" spans="1:2" x14ac:dyDescent="0.2">
      <c r="A25" s="5">
        <v>37226</v>
      </c>
      <c r="B25">
        <v>4</v>
      </c>
    </row>
    <row r="26" spans="1:2" x14ac:dyDescent="0.2">
      <c r="A26" s="5">
        <v>37257</v>
      </c>
      <c r="B26">
        <v>3.7</v>
      </c>
    </row>
    <row r="27" spans="1:2" x14ac:dyDescent="0.2">
      <c r="A27" s="5">
        <v>37288</v>
      </c>
      <c r="B27">
        <v>3.7</v>
      </c>
    </row>
    <row r="28" spans="1:2" x14ac:dyDescent="0.2">
      <c r="A28" s="5">
        <v>37316</v>
      </c>
      <c r="B28">
        <v>3.3</v>
      </c>
    </row>
    <row r="29" spans="1:2" x14ac:dyDescent="0.2">
      <c r="A29" s="5">
        <v>37347</v>
      </c>
      <c r="B29">
        <v>3</v>
      </c>
    </row>
    <row r="30" spans="1:2" x14ac:dyDescent="0.2">
      <c r="A30" s="5">
        <v>37377</v>
      </c>
      <c r="B30">
        <v>3.4</v>
      </c>
    </row>
    <row r="31" spans="1:2" x14ac:dyDescent="0.2">
      <c r="A31" s="5">
        <v>37408</v>
      </c>
      <c r="B31">
        <v>3.5</v>
      </c>
    </row>
    <row r="32" spans="1:2" x14ac:dyDescent="0.2">
      <c r="A32" s="5">
        <v>37438</v>
      </c>
      <c r="B32">
        <v>3.4</v>
      </c>
    </row>
    <row r="33" spans="1:2" x14ac:dyDescent="0.2">
      <c r="A33" s="5">
        <v>37469</v>
      </c>
      <c r="B33">
        <v>3.2</v>
      </c>
    </row>
    <row r="34" spans="1:2" x14ac:dyDescent="0.2">
      <c r="A34" s="5">
        <v>37500</v>
      </c>
      <c r="B34">
        <v>3.1</v>
      </c>
    </row>
    <row r="35" spans="1:2" x14ac:dyDescent="0.2">
      <c r="A35" s="5">
        <v>37530</v>
      </c>
      <c r="B35">
        <v>3</v>
      </c>
    </row>
    <row r="36" spans="1:2" x14ac:dyDescent="0.2">
      <c r="A36" s="5">
        <v>37561</v>
      </c>
      <c r="B36">
        <v>2.7</v>
      </c>
    </row>
    <row r="37" spans="1:2" x14ac:dyDescent="0.2">
      <c r="A37" s="5">
        <v>37591</v>
      </c>
      <c r="B37">
        <v>2.2999999999999998</v>
      </c>
    </row>
    <row r="38" spans="1:2" x14ac:dyDescent="0.2">
      <c r="A38" s="5">
        <v>37622</v>
      </c>
      <c r="B38">
        <v>3.9</v>
      </c>
    </row>
    <row r="39" spans="1:2" x14ac:dyDescent="0.2">
      <c r="A39" s="5">
        <v>37653</v>
      </c>
      <c r="B39">
        <v>3.1</v>
      </c>
    </row>
    <row r="40" spans="1:2" x14ac:dyDescent="0.2">
      <c r="A40" s="5">
        <v>37681</v>
      </c>
      <c r="B40">
        <v>3.2</v>
      </c>
    </row>
    <row r="41" spans="1:2" x14ac:dyDescent="0.2">
      <c r="A41" s="5">
        <v>37712</v>
      </c>
      <c r="B41">
        <v>3.2</v>
      </c>
    </row>
    <row r="42" spans="1:2" x14ac:dyDescent="0.2">
      <c r="A42" s="5">
        <v>37742</v>
      </c>
      <c r="B42">
        <v>2.9</v>
      </c>
    </row>
    <row r="43" spans="1:2" x14ac:dyDescent="0.2">
      <c r="A43" s="5">
        <v>37773</v>
      </c>
      <c r="B43">
        <v>3.4</v>
      </c>
    </row>
    <row r="44" spans="1:2" x14ac:dyDescent="0.2">
      <c r="A44" s="5">
        <v>37803</v>
      </c>
      <c r="B44">
        <v>3.4</v>
      </c>
    </row>
    <row r="45" spans="1:2" x14ac:dyDescent="0.2">
      <c r="A45" s="5">
        <v>37834</v>
      </c>
      <c r="B45">
        <v>3.8</v>
      </c>
    </row>
    <row r="46" spans="1:2" x14ac:dyDescent="0.2">
      <c r="A46" s="5">
        <v>37865</v>
      </c>
      <c r="B46">
        <v>3.4</v>
      </c>
    </row>
    <row r="47" spans="1:2" x14ac:dyDescent="0.2">
      <c r="A47" s="5">
        <v>37895</v>
      </c>
      <c r="B47">
        <v>3.8</v>
      </c>
    </row>
    <row r="48" spans="1:2" x14ac:dyDescent="0.2">
      <c r="A48" s="5">
        <v>37926</v>
      </c>
      <c r="B48">
        <v>3.2</v>
      </c>
    </row>
    <row r="49" spans="1:2" x14ac:dyDescent="0.2">
      <c r="A49" s="5">
        <v>37956</v>
      </c>
      <c r="B49">
        <v>3.1</v>
      </c>
    </row>
    <row r="50" spans="1:2" x14ac:dyDescent="0.2">
      <c r="A50" s="5">
        <v>37987</v>
      </c>
      <c r="B50">
        <v>3.4</v>
      </c>
    </row>
    <row r="51" spans="1:2" x14ac:dyDescent="0.2">
      <c r="A51" s="5">
        <v>38018</v>
      </c>
      <c r="B51">
        <v>2.9</v>
      </c>
    </row>
    <row r="52" spans="1:2" x14ac:dyDescent="0.2">
      <c r="A52" s="5">
        <v>38047</v>
      </c>
      <c r="B52">
        <v>2.7</v>
      </c>
    </row>
    <row r="53" spans="1:2" x14ac:dyDescent="0.2">
      <c r="A53" s="5">
        <v>38078</v>
      </c>
      <c r="B53">
        <v>2.9</v>
      </c>
    </row>
    <row r="54" spans="1:2" x14ac:dyDescent="0.2">
      <c r="A54" s="5">
        <v>38108</v>
      </c>
      <c r="B54">
        <v>2.8</v>
      </c>
    </row>
    <row r="55" spans="1:2" x14ac:dyDescent="0.2">
      <c r="A55" s="5">
        <v>38139</v>
      </c>
      <c r="B55">
        <v>3</v>
      </c>
    </row>
    <row r="56" spans="1:2" x14ac:dyDescent="0.2">
      <c r="A56" s="5">
        <v>38169</v>
      </c>
      <c r="B56">
        <v>3.4</v>
      </c>
    </row>
    <row r="57" spans="1:2" x14ac:dyDescent="0.2">
      <c r="A57" s="5">
        <v>38200</v>
      </c>
      <c r="B57">
        <v>3.5</v>
      </c>
    </row>
    <row r="58" spans="1:2" x14ac:dyDescent="0.2">
      <c r="A58" s="5">
        <v>38231</v>
      </c>
      <c r="B58">
        <v>2.8</v>
      </c>
    </row>
    <row r="59" spans="1:2" x14ac:dyDescent="0.2">
      <c r="A59" s="5">
        <v>38261</v>
      </c>
      <c r="B59">
        <v>3</v>
      </c>
    </row>
    <row r="60" spans="1:2" x14ac:dyDescent="0.2">
      <c r="A60" s="5">
        <v>38292</v>
      </c>
      <c r="B60">
        <v>2.8</v>
      </c>
    </row>
    <row r="61" spans="1:2" x14ac:dyDescent="0.2">
      <c r="A61" s="5">
        <v>38322</v>
      </c>
      <c r="B61">
        <v>3.1</v>
      </c>
    </row>
    <row r="62" spans="1:2" x14ac:dyDescent="0.2">
      <c r="A62" s="5">
        <v>38353</v>
      </c>
      <c r="B62">
        <v>2.9</v>
      </c>
    </row>
    <row r="63" spans="1:2" x14ac:dyDescent="0.2">
      <c r="A63" s="5">
        <v>38384</v>
      </c>
      <c r="B63">
        <v>2.4</v>
      </c>
    </row>
    <row r="64" spans="1:2" x14ac:dyDescent="0.2">
      <c r="A64" s="5">
        <v>38412</v>
      </c>
      <c r="B64">
        <v>3</v>
      </c>
    </row>
    <row r="65" spans="1:2" x14ac:dyDescent="0.2">
      <c r="A65" s="5">
        <v>38443</v>
      </c>
      <c r="B65">
        <v>2.2000000000000002</v>
      </c>
    </row>
    <row r="66" spans="1:2" x14ac:dyDescent="0.2">
      <c r="A66" s="5">
        <v>38473</v>
      </c>
      <c r="B66">
        <v>2.8</v>
      </c>
    </row>
    <row r="67" spans="1:2" x14ac:dyDescent="0.2">
      <c r="A67" s="5">
        <v>38504</v>
      </c>
      <c r="B67">
        <v>2.8</v>
      </c>
    </row>
    <row r="68" spans="1:2" x14ac:dyDescent="0.2">
      <c r="A68" s="5">
        <v>38534</v>
      </c>
      <c r="B68">
        <v>3.1</v>
      </c>
    </row>
    <row r="69" spans="1:2" x14ac:dyDescent="0.2">
      <c r="A69" s="5">
        <v>38565</v>
      </c>
      <c r="B69">
        <v>2.4</v>
      </c>
    </row>
    <row r="70" spans="1:2" x14ac:dyDescent="0.2">
      <c r="A70" s="5">
        <v>38596</v>
      </c>
      <c r="B70">
        <v>2.7</v>
      </c>
    </row>
    <row r="71" spans="1:2" x14ac:dyDescent="0.2">
      <c r="A71" s="5">
        <v>38626</v>
      </c>
      <c r="B71">
        <v>2.2000000000000002</v>
      </c>
    </row>
    <row r="72" spans="1:2" x14ac:dyDescent="0.2">
      <c r="A72" s="5">
        <v>38657</v>
      </c>
      <c r="B72">
        <v>2.9</v>
      </c>
    </row>
    <row r="73" spans="1:2" x14ac:dyDescent="0.2">
      <c r="A73" s="5">
        <v>38687</v>
      </c>
      <c r="B73">
        <v>2.4</v>
      </c>
    </row>
    <row r="74" spans="1:2" x14ac:dyDescent="0.2">
      <c r="A74" s="5">
        <v>38718</v>
      </c>
      <c r="B74">
        <v>2.2999999999999998</v>
      </c>
    </row>
    <row r="75" spans="1:2" x14ac:dyDescent="0.2">
      <c r="A75" s="5">
        <v>38749</v>
      </c>
      <c r="B75">
        <v>2.9</v>
      </c>
    </row>
    <row r="76" spans="1:2" x14ac:dyDescent="0.2">
      <c r="A76" s="5">
        <v>38777</v>
      </c>
      <c r="B76">
        <v>2.9</v>
      </c>
    </row>
    <row r="77" spans="1:2" x14ac:dyDescent="0.2">
      <c r="A77" s="5">
        <v>38808</v>
      </c>
      <c r="B77">
        <v>2.6</v>
      </c>
    </row>
    <row r="78" spans="1:2" x14ac:dyDescent="0.2">
      <c r="A78" s="5">
        <v>38838</v>
      </c>
      <c r="B78">
        <v>2.4</v>
      </c>
    </row>
    <row r="79" spans="1:2" x14ac:dyDescent="0.2">
      <c r="A79" s="5">
        <v>38869</v>
      </c>
      <c r="B79">
        <v>2.5</v>
      </c>
    </row>
    <row r="80" spans="1:2" x14ac:dyDescent="0.2">
      <c r="A80" s="5">
        <v>38899</v>
      </c>
      <c r="B80">
        <v>2.4</v>
      </c>
    </row>
    <row r="81" spans="1:2" x14ac:dyDescent="0.2">
      <c r="A81" s="5">
        <v>38930</v>
      </c>
      <c r="B81">
        <v>1.7</v>
      </c>
    </row>
    <row r="82" spans="1:2" x14ac:dyDescent="0.2">
      <c r="A82" s="5">
        <v>38961</v>
      </c>
      <c r="B82">
        <v>2.5</v>
      </c>
    </row>
    <row r="83" spans="1:2" x14ac:dyDescent="0.2">
      <c r="A83" s="5">
        <v>38991</v>
      </c>
      <c r="B83">
        <v>2.1</v>
      </c>
    </row>
    <row r="84" spans="1:2" x14ac:dyDescent="0.2">
      <c r="A84" s="5">
        <v>39022</v>
      </c>
      <c r="B84">
        <v>1.7</v>
      </c>
    </row>
    <row r="85" spans="1:2" x14ac:dyDescent="0.2">
      <c r="A85" s="5">
        <v>39052</v>
      </c>
      <c r="B85">
        <v>1.6</v>
      </c>
    </row>
    <row r="86" spans="1:2" x14ac:dyDescent="0.2">
      <c r="A86" s="5">
        <v>39083</v>
      </c>
      <c r="B86">
        <v>2.6</v>
      </c>
    </row>
    <row r="87" spans="1:2" x14ac:dyDescent="0.2">
      <c r="A87" s="5">
        <v>39114</v>
      </c>
      <c r="B87">
        <v>2</v>
      </c>
    </row>
    <row r="88" spans="1:2" x14ac:dyDescent="0.2">
      <c r="A88" s="5">
        <v>39142</v>
      </c>
      <c r="B88">
        <v>2.2000000000000002</v>
      </c>
    </row>
    <row r="89" spans="1:2" x14ac:dyDescent="0.2">
      <c r="A89" s="5">
        <v>39173</v>
      </c>
      <c r="B89">
        <v>2.1</v>
      </c>
    </row>
    <row r="90" spans="1:2" x14ac:dyDescent="0.2">
      <c r="A90" s="5">
        <v>39203</v>
      </c>
      <c r="B90">
        <v>2.2999999999999998</v>
      </c>
    </row>
    <row r="91" spans="1:2" x14ac:dyDescent="0.2">
      <c r="A91" s="5">
        <v>39234</v>
      </c>
      <c r="B91">
        <v>3</v>
      </c>
    </row>
    <row r="92" spans="1:2" x14ac:dyDescent="0.2">
      <c r="A92" s="5">
        <v>39264</v>
      </c>
      <c r="B92">
        <v>2.7</v>
      </c>
    </row>
    <row r="93" spans="1:2" x14ac:dyDescent="0.2">
      <c r="A93" s="5">
        <v>39295</v>
      </c>
      <c r="B93">
        <v>2.8</v>
      </c>
    </row>
    <row r="94" spans="1:2" x14ac:dyDescent="0.2">
      <c r="A94" s="5">
        <v>39326</v>
      </c>
      <c r="B94">
        <v>2.2999999999999998</v>
      </c>
    </row>
    <row r="95" spans="1:2" x14ac:dyDescent="0.2">
      <c r="A95" s="5">
        <v>39356</v>
      </c>
      <c r="B95">
        <v>2.4</v>
      </c>
    </row>
    <row r="96" spans="1:2" x14ac:dyDescent="0.2">
      <c r="A96" s="5">
        <v>39387</v>
      </c>
      <c r="B96">
        <v>2.2999999999999998</v>
      </c>
    </row>
    <row r="97" spans="1:2" x14ac:dyDescent="0.2">
      <c r="A97" s="5">
        <v>39417</v>
      </c>
      <c r="B97">
        <v>2.2000000000000002</v>
      </c>
    </row>
    <row r="98" spans="1:2" x14ac:dyDescent="0.2">
      <c r="A98" s="5">
        <v>39448</v>
      </c>
      <c r="B98">
        <v>2.7</v>
      </c>
    </row>
    <row r="99" spans="1:2" x14ac:dyDescent="0.2">
      <c r="A99" s="5">
        <v>39479</v>
      </c>
      <c r="B99">
        <v>2.5</v>
      </c>
    </row>
    <row r="100" spans="1:2" x14ac:dyDescent="0.2">
      <c r="A100" s="5">
        <v>39508</v>
      </c>
      <c r="B100">
        <v>2.6</v>
      </c>
    </row>
    <row r="101" spans="1:2" x14ac:dyDescent="0.2">
      <c r="A101" s="5">
        <v>39539</v>
      </c>
      <c r="B101">
        <v>2.4</v>
      </c>
    </row>
    <row r="102" spans="1:2" x14ac:dyDescent="0.2">
      <c r="A102" s="5">
        <v>39569</v>
      </c>
      <c r="B102">
        <v>2</v>
      </c>
    </row>
    <row r="103" spans="1:2" x14ac:dyDescent="0.2">
      <c r="A103" s="5">
        <v>39600</v>
      </c>
      <c r="B103">
        <v>2.7</v>
      </c>
    </row>
    <row r="104" spans="1:2" x14ac:dyDescent="0.2">
      <c r="A104" s="5">
        <v>39630</v>
      </c>
      <c r="B104">
        <v>3.1</v>
      </c>
    </row>
    <row r="105" spans="1:2" x14ac:dyDescent="0.2">
      <c r="A105" s="5">
        <v>39661</v>
      </c>
      <c r="B105">
        <v>3.4</v>
      </c>
    </row>
    <row r="106" spans="1:2" x14ac:dyDescent="0.2">
      <c r="A106" s="5">
        <v>39692</v>
      </c>
      <c r="B106">
        <v>2.8</v>
      </c>
    </row>
    <row r="107" spans="1:2" x14ac:dyDescent="0.2">
      <c r="A107" s="5">
        <v>39722</v>
      </c>
      <c r="B107">
        <v>2.9</v>
      </c>
    </row>
    <row r="108" spans="1:2" x14ac:dyDescent="0.2">
      <c r="A108" s="5">
        <v>39753</v>
      </c>
      <c r="B108">
        <v>3.1</v>
      </c>
    </row>
    <row r="109" spans="1:2" x14ac:dyDescent="0.2">
      <c r="A109" s="5">
        <v>39783</v>
      </c>
      <c r="B109">
        <v>3.5</v>
      </c>
    </row>
    <row r="110" spans="1:2" x14ac:dyDescent="0.2">
      <c r="A110" s="5">
        <v>39814</v>
      </c>
      <c r="B110">
        <v>4.0999999999999996</v>
      </c>
    </row>
    <row r="111" spans="1:2" x14ac:dyDescent="0.2">
      <c r="A111" s="5">
        <v>39845</v>
      </c>
      <c r="B111">
        <v>4.5</v>
      </c>
    </row>
    <row r="112" spans="1:2" x14ac:dyDescent="0.2">
      <c r="A112" s="5">
        <v>39873</v>
      </c>
      <c r="B112">
        <v>4.7</v>
      </c>
    </row>
    <row r="113" spans="1:2" x14ac:dyDescent="0.2">
      <c r="A113" s="5">
        <v>39904</v>
      </c>
      <c r="B113">
        <v>4.8</v>
      </c>
    </row>
    <row r="114" spans="1:2" x14ac:dyDescent="0.2">
      <c r="A114" s="5">
        <v>39934</v>
      </c>
      <c r="B114">
        <v>5.8</v>
      </c>
    </row>
    <row r="115" spans="1:2" x14ac:dyDescent="0.2">
      <c r="A115" s="5">
        <v>39965</v>
      </c>
      <c r="B115">
        <v>5.9</v>
      </c>
    </row>
    <row r="116" spans="1:2" x14ac:dyDescent="0.2">
      <c r="A116" s="5">
        <v>39995</v>
      </c>
      <c r="B116">
        <v>5.8</v>
      </c>
    </row>
    <row r="117" spans="1:2" x14ac:dyDescent="0.2">
      <c r="A117" s="5">
        <v>40026</v>
      </c>
      <c r="B117">
        <v>5.6</v>
      </c>
    </row>
    <row r="118" spans="1:2" x14ac:dyDescent="0.2">
      <c r="A118" s="5">
        <v>40057</v>
      </c>
      <c r="B118">
        <v>5.5</v>
      </c>
    </row>
    <row r="119" spans="1:2" x14ac:dyDescent="0.2">
      <c r="A119" s="5">
        <v>40087</v>
      </c>
      <c r="B119">
        <v>4.9000000000000004</v>
      </c>
    </row>
    <row r="120" spans="1:2" x14ac:dyDescent="0.2">
      <c r="A120" s="5">
        <v>40118</v>
      </c>
      <c r="B120">
        <v>5.6</v>
      </c>
    </row>
    <row r="121" spans="1:2" x14ac:dyDescent="0.2">
      <c r="A121" s="5">
        <v>40148</v>
      </c>
      <c r="B121">
        <v>5.2</v>
      </c>
    </row>
    <row r="122" spans="1:2" x14ac:dyDescent="0.2">
      <c r="A122" s="5">
        <v>40179</v>
      </c>
      <c r="B122">
        <v>5.7</v>
      </c>
    </row>
    <row r="123" spans="1:2" x14ac:dyDescent="0.2">
      <c r="A123" s="5">
        <v>40210</v>
      </c>
      <c r="B123">
        <v>5.0999999999999996</v>
      </c>
    </row>
    <row r="124" spans="1:2" x14ac:dyDescent="0.2">
      <c r="A124" s="5">
        <v>40238</v>
      </c>
      <c r="B124">
        <v>4.9000000000000004</v>
      </c>
    </row>
    <row r="125" spans="1:2" x14ac:dyDescent="0.2">
      <c r="A125" s="5">
        <v>40269</v>
      </c>
      <c r="B125">
        <v>5</v>
      </c>
    </row>
    <row r="126" spans="1:2" x14ac:dyDescent="0.2">
      <c r="A126" s="5">
        <v>40299</v>
      </c>
      <c r="B126">
        <v>5.7</v>
      </c>
    </row>
    <row r="127" spans="1:2" x14ac:dyDescent="0.2">
      <c r="A127" s="5">
        <v>40330</v>
      </c>
      <c r="B127">
        <v>5.3</v>
      </c>
    </row>
    <row r="128" spans="1:2" x14ac:dyDescent="0.2">
      <c r="A128" s="5">
        <v>40360</v>
      </c>
      <c r="B128">
        <v>6.2</v>
      </c>
    </row>
    <row r="129" spans="1:2" x14ac:dyDescent="0.2">
      <c r="A129" s="5">
        <v>40391</v>
      </c>
      <c r="B129">
        <v>4.7</v>
      </c>
    </row>
    <row r="130" spans="1:2" x14ac:dyDescent="0.2">
      <c r="A130" s="5">
        <v>40422</v>
      </c>
      <c r="B130">
        <v>4.9000000000000004</v>
      </c>
    </row>
    <row r="131" spans="1:2" x14ac:dyDescent="0.2">
      <c r="A131" s="5">
        <v>40452</v>
      </c>
      <c r="B131">
        <v>4.9000000000000004</v>
      </c>
    </row>
    <row r="132" spans="1:2" x14ac:dyDescent="0.2">
      <c r="A132" s="5">
        <v>40483</v>
      </c>
      <c r="B132">
        <v>5.7</v>
      </c>
    </row>
    <row r="133" spans="1:2" x14ac:dyDescent="0.2">
      <c r="A133" s="5">
        <v>40513</v>
      </c>
      <c r="B133">
        <v>5.5</v>
      </c>
    </row>
    <row r="134" spans="1:2" x14ac:dyDescent="0.2">
      <c r="A134" s="5">
        <v>40544</v>
      </c>
      <c r="B134">
        <v>4.5999999999999996</v>
      </c>
    </row>
    <row r="135" spans="1:2" x14ac:dyDescent="0.2">
      <c r="A135" s="5">
        <v>40575</v>
      </c>
      <c r="B135">
        <v>5</v>
      </c>
    </row>
    <row r="136" spans="1:2" x14ac:dyDescent="0.2">
      <c r="A136" s="5">
        <v>40603</v>
      </c>
      <c r="B136">
        <v>4.7</v>
      </c>
    </row>
    <row r="137" spans="1:2" x14ac:dyDescent="0.2">
      <c r="A137" s="5">
        <v>40634</v>
      </c>
      <c r="B137">
        <v>4.3</v>
      </c>
    </row>
    <row r="138" spans="1:2" x14ac:dyDescent="0.2">
      <c r="A138" s="5">
        <v>40664</v>
      </c>
      <c r="B138">
        <v>4.3</v>
      </c>
    </row>
    <row r="139" spans="1:2" x14ac:dyDescent="0.2">
      <c r="A139" s="5">
        <v>40695</v>
      </c>
      <c r="B139">
        <v>4.7</v>
      </c>
    </row>
    <row r="140" spans="1:2" x14ac:dyDescent="0.2">
      <c r="A140" s="5">
        <v>40725</v>
      </c>
      <c r="B140">
        <v>5.2</v>
      </c>
    </row>
    <row r="141" spans="1:2" x14ac:dyDescent="0.2">
      <c r="A141" s="5">
        <v>40756</v>
      </c>
      <c r="B141">
        <v>5</v>
      </c>
    </row>
    <row r="142" spans="1:2" x14ac:dyDescent="0.2">
      <c r="A142" s="5">
        <v>40787</v>
      </c>
      <c r="B142">
        <v>4.5999999999999996</v>
      </c>
    </row>
    <row r="143" spans="1:2" x14ac:dyDescent="0.2">
      <c r="A143" s="5">
        <v>40817</v>
      </c>
      <c r="B143">
        <v>4.3</v>
      </c>
    </row>
    <row r="144" spans="1:2" x14ac:dyDescent="0.2">
      <c r="A144" s="5">
        <v>40848</v>
      </c>
      <c r="B144">
        <v>4.0999999999999996</v>
      </c>
    </row>
    <row r="145" spans="1:2" x14ac:dyDescent="0.2">
      <c r="A145" s="5">
        <v>40878</v>
      </c>
      <c r="B145">
        <v>4.2</v>
      </c>
    </row>
    <row r="146" spans="1:2" x14ac:dyDescent="0.2">
      <c r="A146" s="5">
        <v>40909</v>
      </c>
      <c r="B146">
        <v>4.5999999999999996</v>
      </c>
    </row>
    <row r="147" spans="1:2" x14ac:dyDescent="0.2">
      <c r="A147" s="5">
        <v>40940</v>
      </c>
      <c r="B147">
        <v>5.0999999999999996</v>
      </c>
    </row>
    <row r="148" spans="1:2" x14ac:dyDescent="0.2">
      <c r="A148" s="5">
        <v>40969</v>
      </c>
      <c r="B148">
        <v>4.5999999999999996</v>
      </c>
    </row>
    <row r="149" spans="1:2" x14ac:dyDescent="0.2">
      <c r="A149" s="5">
        <v>41000</v>
      </c>
      <c r="B149">
        <v>4</v>
      </c>
    </row>
    <row r="150" spans="1:2" x14ac:dyDescent="0.2">
      <c r="A150" s="5">
        <v>41030</v>
      </c>
      <c r="B150">
        <v>4.4000000000000004</v>
      </c>
    </row>
    <row r="151" spans="1:2" x14ac:dyDescent="0.2">
      <c r="A151" s="5">
        <v>41061</v>
      </c>
      <c r="B151">
        <v>4.9000000000000004</v>
      </c>
    </row>
    <row r="152" spans="1:2" x14ac:dyDescent="0.2">
      <c r="A152" s="5">
        <v>41091</v>
      </c>
      <c r="B152">
        <v>4.8</v>
      </c>
    </row>
    <row r="153" spans="1:2" x14ac:dyDescent="0.2">
      <c r="A153" s="5">
        <v>41122</v>
      </c>
      <c r="B153">
        <v>4.9000000000000004</v>
      </c>
    </row>
    <row r="154" spans="1:2" x14ac:dyDescent="0.2">
      <c r="A154" s="5">
        <v>41153</v>
      </c>
      <c r="B154">
        <v>4.5999999999999996</v>
      </c>
    </row>
    <row r="155" spans="1:2" x14ac:dyDescent="0.2">
      <c r="A155" s="5">
        <v>41183</v>
      </c>
      <c r="B155">
        <v>4.0999999999999996</v>
      </c>
    </row>
    <row r="156" spans="1:2" x14ac:dyDescent="0.2">
      <c r="A156" s="5">
        <v>41214</v>
      </c>
      <c r="B156">
        <v>4.2</v>
      </c>
    </row>
    <row r="157" spans="1:2" x14ac:dyDescent="0.2">
      <c r="A157" s="5">
        <v>41244</v>
      </c>
      <c r="B157">
        <v>4.2</v>
      </c>
    </row>
    <row r="158" spans="1:2" x14ac:dyDescent="0.2">
      <c r="A158" s="5">
        <v>41275</v>
      </c>
      <c r="B158">
        <v>4.7</v>
      </c>
    </row>
    <row r="159" spans="1:2" x14ac:dyDescent="0.2">
      <c r="A159" s="5">
        <v>41306</v>
      </c>
      <c r="B159">
        <v>4.0999999999999996</v>
      </c>
    </row>
    <row r="160" spans="1:2" x14ac:dyDescent="0.2">
      <c r="A160" s="5">
        <v>41334</v>
      </c>
      <c r="B160">
        <v>3.6</v>
      </c>
    </row>
    <row r="161" spans="1:2" x14ac:dyDescent="0.2">
      <c r="A161" s="5">
        <v>41365</v>
      </c>
      <c r="B161">
        <v>3.9</v>
      </c>
    </row>
    <row r="162" spans="1:2" x14ac:dyDescent="0.2">
      <c r="A162" s="5">
        <v>41395</v>
      </c>
      <c r="B162">
        <v>3.9</v>
      </c>
    </row>
    <row r="163" spans="1:2" x14ac:dyDescent="0.2">
      <c r="A163" s="5">
        <v>41426</v>
      </c>
      <c r="B163">
        <v>4.5</v>
      </c>
    </row>
    <row r="164" spans="1:2" x14ac:dyDescent="0.2">
      <c r="A164" s="5">
        <v>41456</v>
      </c>
      <c r="B164">
        <v>4.7</v>
      </c>
    </row>
    <row r="165" spans="1:2" x14ac:dyDescent="0.2">
      <c r="A165" s="5">
        <v>41487</v>
      </c>
      <c r="B165">
        <v>4.3</v>
      </c>
    </row>
    <row r="166" spans="1:2" x14ac:dyDescent="0.2">
      <c r="A166" s="5">
        <v>41518</v>
      </c>
      <c r="B166">
        <v>4.5999999999999996</v>
      </c>
    </row>
    <row r="167" spans="1:2" x14ac:dyDescent="0.2">
      <c r="A167" s="5">
        <v>41548</v>
      </c>
      <c r="B167">
        <v>4.5</v>
      </c>
    </row>
    <row r="168" spans="1:2" x14ac:dyDescent="0.2">
      <c r="A168" s="5">
        <v>41579</v>
      </c>
      <c r="B168">
        <v>4</v>
      </c>
    </row>
    <row r="169" spans="1:2" x14ac:dyDescent="0.2">
      <c r="A169" s="5">
        <v>41609</v>
      </c>
      <c r="B169">
        <v>3.4</v>
      </c>
    </row>
    <row r="170" spans="1:2" x14ac:dyDescent="0.2">
      <c r="A170" s="5">
        <v>41640</v>
      </c>
      <c r="B170">
        <v>3.9</v>
      </c>
    </row>
    <row r="171" spans="1:2" x14ac:dyDescent="0.2">
      <c r="A171" s="5">
        <v>41671</v>
      </c>
      <c r="B171">
        <v>4.3</v>
      </c>
    </row>
    <row r="172" spans="1:2" x14ac:dyDescent="0.2">
      <c r="A172" s="5">
        <v>41699</v>
      </c>
      <c r="B172">
        <v>3.4</v>
      </c>
    </row>
    <row r="173" spans="1:2" x14ac:dyDescent="0.2">
      <c r="A173" s="5">
        <v>41730</v>
      </c>
      <c r="B173">
        <v>3.1</v>
      </c>
    </row>
    <row r="174" spans="1:2" x14ac:dyDescent="0.2">
      <c r="A174" s="5">
        <v>41760</v>
      </c>
      <c r="B174">
        <v>3.3</v>
      </c>
    </row>
    <row r="175" spans="1:2" x14ac:dyDescent="0.2">
      <c r="A175" s="5">
        <v>41791</v>
      </c>
      <c r="B175">
        <v>3.9</v>
      </c>
    </row>
    <row r="176" spans="1:2" x14ac:dyDescent="0.2">
      <c r="A176" s="5">
        <v>41821</v>
      </c>
      <c r="B176">
        <v>4.2</v>
      </c>
    </row>
    <row r="177" spans="1:2" x14ac:dyDescent="0.2">
      <c r="A177" s="5">
        <v>41852</v>
      </c>
      <c r="B177">
        <v>3.9</v>
      </c>
    </row>
    <row r="178" spans="1:2" x14ac:dyDescent="0.2">
      <c r="A178" s="5">
        <v>41883</v>
      </c>
      <c r="B178">
        <v>2.9</v>
      </c>
    </row>
    <row r="179" spans="1:2" x14ac:dyDescent="0.2">
      <c r="A179" s="5">
        <v>41913</v>
      </c>
      <c r="B179">
        <v>3.6</v>
      </c>
    </row>
    <row r="180" spans="1:2" x14ac:dyDescent="0.2">
      <c r="A180" s="5">
        <v>41944</v>
      </c>
      <c r="B180">
        <v>3.3</v>
      </c>
    </row>
    <row r="181" spans="1:2" x14ac:dyDescent="0.2">
      <c r="A181" s="5">
        <v>41974</v>
      </c>
      <c r="B181">
        <v>3.2</v>
      </c>
    </row>
    <row r="182" spans="1:2" x14ac:dyDescent="0.2">
      <c r="A182" s="5">
        <v>42005</v>
      </c>
      <c r="B182">
        <v>3.7</v>
      </c>
    </row>
    <row r="183" spans="1:2" x14ac:dyDescent="0.2">
      <c r="A183" s="5">
        <v>42036</v>
      </c>
      <c r="B183">
        <v>2.8</v>
      </c>
    </row>
    <row r="184" spans="1:2" x14ac:dyDescent="0.2">
      <c r="A184" s="5">
        <v>42064</v>
      </c>
      <c r="B184">
        <v>2</v>
      </c>
    </row>
    <row r="185" spans="1:2" x14ac:dyDescent="0.2">
      <c r="A185" s="5">
        <v>42095</v>
      </c>
      <c r="B185">
        <v>2.8</v>
      </c>
    </row>
    <row r="186" spans="1:2" x14ac:dyDescent="0.2">
      <c r="A186" s="5">
        <v>42125</v>
      </c>
      <c r="B186">
        <v>2.8</v>
      </c>
    </row>
    <row r="187" spans="1:2" x14ac:dyDescent="0.2">
      <c r="A187" s="5">
        <v>42156</v>
      </c>
      <c r="B187">
        <v>2.7</v>
      </c>
    </row>
    <row r="188" spans="1:2" x14ac:dyDescent="0.2">
      <c r="A188" s="5">
        <v>42186</v>
      </c>
      <c r="B188">
        <v>3</v>
      </c>
    </row>
    <row r="189" spans="1:2" x14ac:dyDescent="0.2">
      <c r="A189" s="5">
        <v>42217</v>
      </c>
      <c r="B189">
        <v>2.6</v>
      </c>
    </row>
    <row r="190" spans="1:2" x14ac:dyDescent="0.2">
      <c r="A190" s="5">
        <v>42248</v>
      </c>
      <c r="B190">
        <v>2.4</v>
      </c>
    </row>
    <row r="191" spans="1:2" x14ac:dyDescent="0.2">
      <c r="A191" s="5">
        <v>42278</v>
      </c>
      <c r="B191">
        <v>2.7</v>
      </c>
    </row>
    <row r="192" spans="1:2" x14ac:dyDescent="0.2">
      <c r="A192" s="5">
        <v>42309</v>
      </c>
      <c r="B192">
        <v>2.2000000000000002</v>
      </c>
    </row>
    <row r="193" spans="1:2" x14ac:dyDescent="0.2">
      <c r="A193" s="5">
        <v>42339</v>
      </c>
      <c r="B193">
        <v>2.7</v>
      </c>
    </row>
    <row r="194" spans="1:2" x14ac:dyDescent="0.2">
      <c r="A194" s="5">
        <v>42370</v>
      </c>
      <c r="B194">
        <v>2.7</v>
      </c>
    </row>
    <row r="195" spans="1:2" x14ac:dyDescent="0.2">
      <c r="A195" s="5">
        <v>42401</v>
      </c>
      <c r="B195">
        <v>2.8</v>
      </c>
    </row>
    <row r="196" spans="1:2" x14ac:dyDescent="0.2">
      <c r="A196" s="5">
        <v>42430</v>
      </c>
      <c r="B196">
        <v>2.9</v>
      </c>
    </row>
    <row r="197" spans="1:2" x14ac:dyDescent="0.2">
      <c r="A197" s="5">
        <v>42461</v>
      </c>
      <c r="B197">
        <v>2.6</v>
      </c>
    </row>
    <row r="198" spans="1:2" x14ac:dyDescent="0.2">
      <c r="A198" s="5">
        <v>42491</v>
      </c>
      <c r="B198">
        <v>2.8</v>
      </c>
    </row>
    <row r="199" spans="1:2" x14ac:dyDescent="0.2">
      <c r="A199" s="5">
        <v>42522</v>
      </c>
      <c r="B199">
        <v>3</v>
      </c>
    </row>
    <row r="200" spans="1:2" x14ac:dyDescent="0.2">
      <c r="A200" s="5">
        <v>42552</v>
      </c>
      <c r="B200">
        <v>2.4</v>
      </c>
    </row>
    <row r="201" spans="1:2" x14ac:dyDescent="0.2">
      <c r="A201" s="5">
        <v>42583</v>
      </c>
      <c r="B201">
        <v>3.3</v>
      </c>
    </row>
    <row r="202" spans="1:2" x14ac:dyDescent="0.2">
      <c r="A202" s="5">
        <v>42614</v>
      </c>
      <c r="B202">
        <v>2.4</v>
      </c>
    </row>
    <row r="203" spans="1:2" x14ac:dyDescent="0.2">
      <c r="A203" s="5">
        <v>42644</v>
      </c>
      <c r="B203">
        <v>2.5</v>
      </c>
    </row>
    <row r="204" spans="1:2" x14ac:dyDescent="0.2">
      <c r="A204" s="5">
        <v>42675</v>
      </c>
      <c r="B204">
        <v>2.2999999999999998</v>
      </c>
    </row>
    <row r="205" spans="1:2" x14ac:dyDescent="0.2">
      <c r="A205" s="5">
        <v>42705</v>
      </c>
      <c r="B205">
        <v>2.5</v>
      </c>
    </row>
    <row r="206" spans="1:2" x14ac:dyDescent="0.2">
      <c r="A206" s="5">
        <v>42736</v>
      </c>
      <c r="B206">
        <v>2.8</v>
      </c>
    </row>
    <row r="207" spans="1:2" x14ac:dyDescent="0.2">
      <c r="A207" s="5">
        <v>42767</v>
      </c>
      <c r="B207">
        <v>3.2</v>
      </c>
    </row>
    <row r="208" spans="1:2" x14ac:dyDescent="0.2">
      <c r="A208" s="5">
        <v>42795</v>
      </c>
      <c r="B208">
        <v>2.9</v>
      </c>
    </row>
    <row r="209" spans="1:2" x14ac:dyDescent="0.2">
      <c r="A209" s="5">
        <v>42826</v>
      </c>
      <c r="B209">
        <v>2.8</v>
      </c>
    </row>
    <row r="210" spans="1:2" x14ac:dyDescent="0.2">
      <c r="A210" s="5">
        <v>42856</v>
      </c>
      <c r="B210">
        <v>2.6</v>
      </c>
    </row>
    <row r="211" spans="1:2" x14ac:dyDescent="0.2">
      <c r="A211" s="5">
        <v>42887</v>
      </c>
      <c r="B211">
        <v>2.2000000000000002</v>
      </c>
    </row>
    <row r="212" spans="1:2" x14ac:dyDescent="0.2">
      <c r="A212" s="5">
        <v>42917</v>
      </c>
      <c r="B212">
        <v>2.9</v>
      </c>
    </row>
    <row r="213" spans="1:2" x14ac:dyDescent="0.2">
      <c r="A213" s="5">
        <v>42948</v>
      </c>
      <c r="B213">
        <v>2.4</v>
      </c>
    </row>
    <row r="214" spans="1:2" x14ac:dyDescent="0.2">
      <c r="A214" s="5">
        <v>42979</v>
      </c>
      <c r="B214">
        <v>2.1</v>
      </c>
    </row>
    <row r="215" spans="1:2" x14ac:dyDescent="0.2">
      <c r="A215" s="5">
        <v>43009</v>
      </c>
      <c r="B215">
        <v>1.8</v>
      </c>
    </row>
    <row r="216" spans="1:2" x14ac:dyDescent="0.2">
      <c r="A216" s="5">
        <v>43040</v>
      </c>
      <c r="B216">
        <v>2</v>
      </c>
    </row>
    <row r="217" spans="1:2" x14ac:dyDescent="0.2">
      <c r="A217" s="5">
        <v>43070</v>
      </c>
      <c r="B217">
        <v>2.2000000000000002</v>
      </c>
    </row>
    <row r="218" spans="1:2" x14ac:dyDescent="0.2">
      <c r="A218" s="5">
        <v>43101</v>
      </c>
      <c r="B218">
        <v>2.5</v>
      </c>
    </row>
    <row r="219" spans="1:2" x14ac:dyDescent="0.2">
      <c r="A219" s="5">
        <v>43132</v>
      </c>
      <c r="B219">
        <v>2.2999999999999998</v>
      </c>
    </row>
    <row r="220" spans="1:2" x14ac:dyDescent="0.2">
      <c r="A220" s="5">
        <v>43160</v>
      </c>
      <c r="B220">
        <v>2.5</v>
      </c>
    </row>
    <row r="221" spans="1:2" x14ac:dyDescent="0.2">
      <c r="A221" s="5">
        <v>43191</v>
      </c>
      <c r="B221">
        <v>2.2000000000000002</v>
      </c>
    </row>
    <row r="222" spans="1:2" x14ac:dyDescent="0.2">
      <c r="A222" s="5">
        <v>43221</v>
      </c>
      <c r="B222">
        <v>2.1</v>
      </c>
    </row>
    <row r="223" spans="1:2" x14ac:dyDescent="0.2">
      <c r="A223" s="5">
        <v>43252</v>
      </c>
      <c r="B223">
        <v>2.5</v>
      </c>
    </row>
    <row r="224" spans="1:2" x14ac:dyDescent="0.2">
      <c r="A224" s="5">
        <v>43282</v>
      </c>
      <c r="B224">
        <v>2.2000000000000002</v>
      </c>
    </row>
    <row r="225" spans="1:2" x14ac:dyDescent="0.2">
      <c r="A225" s="5">
        <v>43313</v>
      </c>
      <c r="B225">
        <v>2.2000000000000002</v>
      </c>
    </row>
    <row r="226" spans="1:2" x14ac:dyDescent="0.2">
      <c r="A226" s="5">
        <v>43344</v>
      </c>
      <c r="B226">
        <v>2.1</v>
      </c>
    </row>
    <row r="227" spans="1:2" x14ac:dyDescent="0.2">
      <c r="A227" s="5">
        <v>43374</v>
      </c>
      <c r="B227">
        <v>2.2000000000000002</v>
      </c>
    </row>
    <row r="228" spans="1:2" x14ac:dyDescent="0.2">
      <c r="A228" s="5">
        <v>43405</v>
      </c>
      <c r="B228">
        <v>2.4</v>
      </c>
    </row>
    <row r="229" spans="1:2" x14ac:dyDescent="0.2">
      <c r="A229" s="5">
        <v>43435</v>
      </c>
      <c r="B229">
        <v>2.1</v>
      </c>
    </row>
    <row r="230" spans="1:2" x14ac:dyDescent="0.2">
      <c r="A230" s="5">
        <v>43466</v>
      </c>
      <c r="B230">
        <v>2.8</v>
      </c>
    </row>
    <row r="231" spans="1:2" x14ac:dyDescent="0.2">
      <c r="A231" s="5">
        <v>43497</v>
      </c>
      <c r="B231">
        <v>2.6</v>
      </c>
    </row>
    <row r="232" spans="1:2" x14ac:dyDescent="0.2">
      <c r="A232" s="5">
        <v>43525</v>
      </c>
      <c r="B232">
        <v>2.2000000000000002</v>
      </c>
    </row>
    <row r="233" spans="1:2" x14ac:dyDescent="0.2">
      <c r="A233" s="5">
        <v>43556</v>
      </c>
      <c r="B233">
        <v>2.5</v>
      </c>
    </row>
    <row r="234" spans="1:2" x14ac:dyDescent="0.2">
      <c r="A234" s="5">
        <v>43586</v>
      </c>
      <c r="B234">
        <v>2.4</v>
      </c>
    </row>
    <row r="235" spans="1:2" x14ac:dyDescent="0.2">
      <c r="A235" s="5">
        <v>43617</v>
      </c>
      <c r="B235">
        <v>2.4</v>
      </c>
    </row>
    <row r="236" spans="1:2" x14ac:dyDescent="0.2">
      <c r="A236" s="5">
        <v>43647</v>
      </c>
      <c r="B236">
        <v>2.5</v>
      </c>
    </row>
    <row r="237" spans="1:2" x14ac:dyDescent="0.2">
      <c r="A237" s="5">
        <v>43678</v>
      </c>
      <c r="B237">
        <v>2.2999999999999998</v>
      </c>
    </row>
    <row r="238" spans="1:2" x14ac:dyDescent="0.2">
      <c r="A238" s="5">
        <v>43709</v>
      </c>
      <c r="B238">
        <v>1.5</v>
      </c>
    </row>
    <row r="239" spans="1:2" x14ac:dyDescent="0.2">
      <c r="A239" s="5">
        <v>43739</v>
      </c>
      <c r="B239">
        <v>1.8</v>
      </c>
    </row>
    <row r="240" spans="1:2" x14ac:dyDescent="0.2">
      <c r="A240" s="5">
        <v>43770</v>
      </c>
      <c r="B240">
        <v>2</v>
      </c>
    </row>
    <row r="241" spans="1:2" x14ac:dyDescent="0.2">
      <c r="A241" s="5">
        <v>43800</v>
      </c>
      <c r="B241">
        <v>2</v>
      </c>
    </row>
    <row r="242" spans="1:2" x14ac:dyDescent="0.2">
      <c r="A242" s="5">
        <v>43831</v>
      </c>
      <c r="B242">
        <v>2.6</v>
      </c>
    </row>
    <row r="243" spans="1:2" x14ac:dyDescent="0.2">
      <c r="A243" s="5">
        <v>43862</v>
      </c>
      <c r="B243">
        <v>2.5</v>
      </c>
    </row>
    <row r="244" spans="1:2" x14ac:dyDescent="0.2">
      <c r="A244" s="5">
        <v>43891</v>
      </c>
      <c r="B244">
        <v>2.6</v>
      </c>
    </row>
    <row r="245" spans="1:2" x14ac:dyDescent="0.2">
      <c r="A245" s="5">
        <v>43922</v>
      </c>
      <c r="B245">
        <v>10.199999999999999</v>
      </c>
    </row>
    <row r="246" spans="1:2" x14ac:dyDescent="0.2">
      <c r="A246" s="5">
        <v>43952</v>
      </c>
      <c r="B246">
        <v>9.6</v>
      </c>
    </row>
    <row r="247" spans="1:2" x14ac:dyDescent="0.2">
      <c r="A247" s="5">
        <v>43983</v>
      </c>
      <c r="B247">
        <v>9.5</v>
      </c>
    </row>
    <row r="248" spans="1:2" x14ac:dyDescent="0.2">
      <c r="A248" s="5">
        <v>44013</v>
      </c>
      <c r="B248">
        <v>10.6</v>
      </c>
    </row>
    <row r="249" spans="1:2" x14ac:dyDescent="0.2">
      <c r="A249" s="5">
        <v>44044</v>
      </c>
      <c r="B249">
        <v>8</v>
      </c>
    </row>
    <row r="250" spans="1:2" x14ac:dyDescent="0.2">
      <c r="A250" s="5">
        <v>44075</v>
      </c>
      <c r="B250">
        <v>6.3</v>
      </c>
    </row>
    <row r="251" spans="1:2" x14ac:dyDescent="0.2">
      <c r="A251" s="5">
        <v>44105</v>
      </c>
      <c r="B251">
        <v>5.2</v>
      </c>
    </row>
    <row r="252" spans="1:2" x14ac:dyDescent="0.2">
      <c r="A252" s="5">
        <v>44136</v>
      </c>
      <c r="B252">
        <v>5.0999999999999996</v>
      </c>
    </row>
    <row r="253" spans="1:2" x14ac:dyDescent="0.2">
      <c r="A253" s="5">
        <v>44166</v>
      </c>
      <c r="B253">
        <v>4</v>
      </c>
    </row>
    <row r="254" spans="1:2" x14ac:dyDescent="0.2">
      <c r="A254" s="5">
        <v>44197</v>
      </c>
      <c r="B254">
        <v>5.0999999999999996</v>
      </c>
    </row>
    <row r="255" spans="1:2" x14ac:dyDescent="0.2">
      <c r="A255" s="5">
        <v>44228</v>
      </c>
      <c r="B255">
        <v>3.9</v>
      </c>
    </row>
    <row r="256" spans="1:2" x14ac:dyDescent="0.2">
      <c r="A256" s="5">
        <v>44256</v>
      </c>
      <c r="B256">
        <v>3.7</v>
      </c>
    </row>
    <row r="257" spans="1:2" x14ac:dyDescent="0.2">
      <c r="A257" s="5">
        <v>44287</v>
      </c>
      <c r="B257">
        <v>4</v>
      </c>
    </row>
    <row r="258" spans="1:2" x14ac:dyDescent="0.2">
      <c r="A258" s="5">
        <v>44317</v>
      </c>
      <c r="B258">
        <v>3.2</v>
      </c>
    </row>
    <row r="259" spans="1:2" x14ac:dyDescent="0.2">
      <c r="A259" s="5">
        <v>44348</v>
      </c>
      <c r="B259">
        <v>4.0999999999999996</v>
      </c>
    </row>
    <row r="260" spans="1:2" x14ac:dyDescent="0.2">
      <c r="A260" s="5">
        <v>44378</v>
      </c>
      <c r="B260">
        <v>4.0999999999999996</v>
      </c>
    </row>
    <row r="261" spans="1:2" x14ac:dyDescent="0.2">
      <c r="A261" s="5">
        <v>44409</v>
      </c>
      <c r="B261">
        <v>4.0999999999999996</v>
      </c>
    </row>
    <row r="262" spans="1:2" x14ac:dyDescent="0.2">
      <c r="A262" s="5">
        <v>44440</v>
      </c>
      <c r="B262">
        <v>2.7</v>
      </c>
    </row>
    <row r="263" spans="1:2" x14ac:dyDescent="0.2">
      <c r="A263" s="5">
        <v>44470</v>
      </c>
      <c r="B263">
        <v>2.9</v>
      </c>
    </row>
    <row r="264" spans="1:2" x14ac:dyDescent="0.2">
      <c r="A264" s="5">
        <v>44501</v>
      </c>
      <c r="B264">
        <v>2.7</v>
      </c>
    </row>
    <row r="265" spans="1:2" x14ac:dyDescent="0.2">
      <c r="A265" s="5">
        <v>44531</v>
      </c>
      <c r="B265">
        <v>2.2000000000000002</v>
      </c>
    </row>
    <row r="266" spans="1:2" x14ac:dyDescent="0.2">
      <c r="A266" s="5">
        <v>44562</v>
      </c>
      <c r="B266">
        <v>2.5</v>
      </c>
    </row>
    <row r="267" spans="1:2" x14ac:dyDescent="0.2">
      <c r="A267" s="5">
        <v>44593</v>
      </c>
      <c r="B267">
        <v>2.9</v>
      </c>
    </row>
    <row r="268" spans="1:2" x14ac:dyDescent="0.2">
      <c r="A268" s="5">
        <v>44621</v>
      </c>
      <c r="B268">
        <v>2.2999999999999998</v>
      </c>
    </row>
    <row r="269" spans="1:2" x14ac:dyDescent="0.2">
      <c r="A269" s="5">
        <v>44652</v>
      </c>
      <c r="B269">
        <v>2.6</v>
      </c>
    </row>
    <row r="270" spans="1:2" x14ac:dyDescent="0.2">
      <c r="A270" s="5">
        <v>44682</v>
      </c>
      <c r="B270">
        <v>2.2999999999999998</v>
      </c>
    </row>
    <row r="271" spans="1:2" x14ac:dyDescent="0.2">
      <c r="A271" s="5">
        <v>44713</v>
      </c>
      <c r="B271">
        <v>2.8</v>
      </c>
    </row>
    <row r="272" spans="1:2" x14ac:dyDescent="0.2">
      <c r="A272" s="5">
        <v>44743</v>
      </c>
      <c r="B272">
        <v>2.9</v>
      </c>
    </row>
    <row r="273" spans="1:2" x14ac:dyDescent="0.2">
      <c r="A273" s="5">
        <v>44774</v>
      </c>
      <c r="B273">
        <v>2.6</v>
      </c>
    </row>
    <row r="274" spans="1:2" x14ac:dyDescent="0.2">
      <c r="A274" s="5">
        <v>44805</v>
      </c>
      <c r="B274">
        <v>2.2999999999999998</v>
      </c>
    </row>
    <row r="275" spans="1:2" x14ac:dyDescent="0.2">
      <c r="A275" s="5">
        <v>44835</v>
      </c>
      <c r="B275">
        <v>2</v>
      </c>
    </row>
    <row r="276" spans="1:2" x14ac:dyDescent="0.2">
      <c r="A276" s="5">
        <v>44866</v>
      </c>
      <c r="B276">
        <v>2.5</v>
      </c>
    </row>
    <row r="277" spans="1:2" x14ac:dyDescent="0.2">
      <c r="A277" s="5">
        <v>44896</v>
      </c>
      <c r="B277">
        <v>2.2999999999999998</v>
      </c>
    </row>
    <row r="278" spans="1:2" x14ac:dyDescent="0.2">
      <c r="A278" s="5">
        <v>44927</v>
      </c>
      <c r="B278">
        <v>3.1</v>
      </c>
    </row>
    <row r="279" spans="1:2" x14ac:dyDescent="0.2">
      <c r="A279" s="5">
        <v>44958</v>
      </c>
      <c r="B279">
        <v>2.9</v>
      </c>
    </row>
    <row r="280" spans="1:2" x14ac:dyDescent="0.2">
      <c r="A280" s="5">
        <v>44986</v>
      </c>
      <c r="B280">
        <v>2.9</v>
      </c>
    </row>
    <row r="281" spans="1:2" x14ac:dyDescent="0.2">
      <c r="A281" s="5">
        <v>45017</v>
      </c>
      <c r="B281">
        <v>2.2000000000000002</v>
      </c>
    </row>
    <row r="282" spans="1:2" x14ac:dyDescent="0.2">
      <c r="A282" s="5">
        <v>45047</v>
      </c>
      <c r="B282">
        <v>2.7</v>
      </c>
    </row>
    <row r="283" spans="1:2" x14ac:dyDescent="0.2">
      <c r="A283" s="5">
        <v>45078</v>
      </c>
      <c r="B283">
        <v>2.9</v>
      </c>
    </row>
    <row r="284" spans="1:2" x14ac:dyDescent="0.2">
      <c r="A284" s="5">
        <v>45108</v>
      </c>
      <c r="B284">
        <v>3.1</v>
      </c>
    </row>
    <row r="285" spans="1:2" x14ac:dyDescent="0.2">
      <c r="A285" s="5">
        <v>45139</v>
      </c>
      <c r="B285">
        <v>3.1</v>
      </c>
    </row>
    <row r="286" spans="1:2" x14ac:dyDescent="0.2">
      <c r="A286" s="5">
        <v>45170</v>
      </c>
      <c r="B286">
        <v>2.7</v>
      </c>
    </row>
    <row r="287" spans="1:2" x14ac:dyDescent="0.2">
      <c r="A287" s="5">
        <v>45200</v>
      </c>
      <c r="B287">
        <v>3.1</v>
      </c>
    </row>
    <row r="288" spans="1:2" x14ac:dyDescent="0.2">
      <c r="A288" s="5">
        <v>45231</v>
      </c>
      <c r="B288">
        <v>2.7</v>
      </c>
    </row>
    <row r="289" spans="1:2" x14ac:dyDescent="0.2">
      <c r="A289" s="5">
        <v>45261</v>
      </c>
      <c r="B289">
        <v>2.6</v>
      </c>
    </row>
    <row r="290" spans="1:2" x14ac:dyDescent="0.2">
      <c r="A290" s="5">
        <v>45292</v>
      </c>
      <c r="B290">
        <v>2.7</v>
      </c>
    </row>
    <row r="291" spans="1:2" x14ac:dyDescent="0.2">
      <c r="A291" s="5">
        <v>45323</v>
      </c>
      <c r="B291">
        <v>3.2</v>
      </c>
    </row>
    <row r="292" spans="1:2" x14ac:dyDescent="0.2">
      <c r="A292" s="5">
        <v>45352</v>
      </c>
      <c r="B292">
        <v>2.9</v>
      </c>
    </row>
    <row r="293" spans="1:2" x14ac:dyDescent="0.2">
      <c r="A293" s="5">
        <v>45383</v>
      </c>
      <c r="B293">
        <v>2</v>
      </c>
    </row>
    <row r="294" spans="1:2" x14ac:dyDescent="0.2">
      <c r="A294" s="5">
        <v>45413</v>
      </c>
      <c r="B294">
        <v>2.5</v>
      </c>
    </row>
    <row r="295" spans="1:2" x14ac:dyDescent="0.2">
      <c r="A295" s="5">
        <v>45444</v>
      </c>
      <c r="B295">
        <v>3.7</v>
      </c>
    </row>
    <row r="296" spans="1:2" x14ac:dyDescent="0.2">
      <c r="A296" s="5">
        <v>45474</v>
      </c>
      <c r="B296">
        <v>4.2</v>
      </c>
    </row>
    <row r="297" spans="1:2" x14ac:dyDescent="0.2">
      <c r="A297" s="5">
        <v>45505</v>
      </c>
      <c r="B297">
        <v>4</v>
      </c>
    </row>
    <row r="298" spans="1:2" x14ac:dyDescent="0.2">
      <c r="A298" s="5">
        <v>45536</v>
      </c>
      <c r="B298">
        <v>2.8</v>
      </c>
    </row>
    <row r="299" spans="1:2" x14ac:dyDescent="0.2">
      <c r="A299" s="5">
        <v>45566</v>
      </c>
      <c r="B299">
        <v>3.1</v>
      </c>
    </row>
    <row r="300" spans="1:2" x14ac:dyDescent="0.2">
      <c r="A300" s="5">
        <v>45597</v>
      </c>
      <c r="B300">
        <v>3.2</v>
      </c>
    </row>
    <row r="301" spans="1:2" x14ac:dyDescent="0.2">
      <c r="A301" s="5">
        <v>45627</v>
      </c>
      <c r="B301">
        <v>2.6</v>
      </c>
    </row>
    <row r="302" spans="1:2" x14ac:dyDescent="0.2">
      <c r="A302" s="5">
        <v>45658</v>
      </c>
      <c r="B302">
        <v>2.6</v>
      </c>
    </row>
    <row r="303" spans="1:2" x14ac:dyDescent="0.2">
      <c r="A303" s="5">
        <v>45689</v>
      </c>
      <c r="B303">
        <v>3.6</v>
      </c>
    </row>
    <row r="304" spans="1:2" x14ac:dyDescent="0.2">
      <c r="A304" s="5">
        <v>45717</v>
      </c>
      <c r="B304">
        <v>3.3</v>
      </c>
    </row>
    <row r="305" spans="1:2" x14ac:dyDescent="0.2">
      <c r="A305" s="5">
        <v>45748</v>
      </c>
      <c r="B305">
        <v>3.3</v>
      </c>
    </row>
    <row r="306" spans="1:2" x14ac:dyDescent="0.2">
      <c r="A306" s="5">
        <v>45778</v>
      </c>
      <c r="B306">
        <v>3.2</v>
      </c>
    </row>
    <row r="307" spans="1:2" x14ac:dyDescent="0.2">
      <c r="A307" s="5">
        <v>45809</v>
      </c>
      <c r="B307"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README</vt:lpstr>
      <vt:lpstr>unemployment</vt:lpstr>
      <vt:lpstr>business_graduate25</vt:lpstr>
      <vt:lpstr>graduate25</vt:lpstr>
      <vt:lpstr>unemployment20yrs+</vt:lpstr>
      <vt:lpstr>unemployment_rate</vt:lpstr>
      <vt:lpstr>unemployment16_24</vt:lpstr>
      <vt:lpstr>unemployment_graduate25</vt:lpstr>
      <vt:lpstr>unemployment_graduate25!unemploy_graduate</vt:lpstr>
      <vt:lpstr>unemployment16_24!unemployment16_24</vt:lpstr>
      <vt:lpstr>'unemployment20yrs+'!unemployment20yrs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aaron chien</cp:lastModifiedBy>
  <dcterms:created xsi:type="dcterms:W3CDTF">2025-07-12T23:05:08Z</dcterms:created>
  <dcterms:modified xsi:type="dcterms:W3CDTF">2025-07-26T06:07:43Z</dcterms:modified>
</cp:coreProperties>
</file>