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Epoch 1" sheetId="1" r:id="rId1"/>
    <sheet name="Epoch 2" sheetId="6" r:id="rId2"/>
    <sheet name="Epoch 3" sheetId="7" r:id="rId3"/>
    <sheet name="Epoch 4" sheetId="8" r:id="rId4"/>
    <sheet name="Epoch 5" sheetId="9" r:id="rId5"/>
    <sheet name="Epoch 6" sheetId="10" r:id="rId6"/>
    <sheet name="Epoch 7" sheetId="11" r:id="rId7"/>
    <sheet name="Epoch 8" sheetId="12" r:id="rId8"/>
    <sheet name="Epoch 9" sheetId="13" r:id="rId9"/>
  </sheets>
  <calcPr calcId="152511"/>
</workbook>
</file>

<file path=xl/calcChain.xml><?xml version="1.0" encoding="utf-8"?>
<calcChain xmlns="http://schemas.openxmlformats.org/spreadsheetml/2006/main">
  <c r="C3" i="13" l="1"/>
  <c r="I9" i="13" s="1"/>
  <c r="D3" i="13"/>
  <c r="E3" i="13"/>
  <c r="F3" i="13"/>
  <c r="F8" i="13" s="1"/>
  <c r="G3" i="13"/>
  <c r="H3" i="13"/>
  <c r="I3" i="13"/>
  <c r="J3" i="13"/>
  <c r="H14" i="13" s="1"/>
  <c r="K3" i="13"/>
  <c r="L3" i="13"/>
  <c r="M3" i="13"/>
  <c r="N3" i="13"/>
  <c r="O3" i="13"/>
  <c r="P3" i="13"/>
  <c r="Q3" i="13"/>
  <c r="B3" i="13"/>
  <c r="B15" i="13" s="1"/>
  <c r="P26" i="13"/>
  <c r="N26" i="13"/>
  <c r="M26" i="13"/>
  <c r="K26" i="13"/>
  <c r="H26" i="13"/>
  <c r="E26" i="13"/>
  <c r="F21" i="13"/>
  <c r="B21" i="13"/>
  <c r="F20" i="13"/>
  <c r="B20" i="13"/>
  <c r="H21" i="13"/>
  <c r="I21" i="13"/>
  <c r="G14" i="13"/>
  <c r="H20" i="13"/>
  <c r="G20" i="13"/>
  <c r="I15" i="13"/>
  <c r="C3" i="12"/>
  <c r="D3" i="12"/>
  <c r="G15" i="12" s="1"/>
  <c r="E3" i="12"/>
  <c r="F3" i="12"/>
  <c r="G3" i="12"/>
  <c r="G20" i="12" s="1"/>
  <c r="H3" i="12"/>
  <c r="I3" i="12"/>
  <c r="J3" i="12"/>
  <c r="H14" i="12" s="1"/>
  <c r="K3" i="12"/>
  <c r="L3" i="12"/>
  <c r="M3" i="12"/>
  <c r="N3" i="12"/>
  <c r="O3" i="12"/>
  <c r="P3" i="12"/>
  <c r="Q3" i="12"/>
  <c r="B3" i="12"/>
  <c r="P26" i="12"/>
  <c r="N26" i="12"/>
  <c r="M26" i="12"/>
  <c r="K26" i="12"/>
  <c r="H26" i="12"/>
  <c r="E26" i="12"/>
  <c r="F21" i="12"/>
  <c r="B21" i="12"/>
  <c r="F20" i="12"/>
  <c r="B20" i="12"/>
  <c r="C15" i="12"/>
  <c r="G14" i="12"/>
  <c r="C14" i="12"/>
  <c r="H21" i="12"/>
  <c r="I21" i="12"/>
  <c r="H20" i="12"/>
  <c r="H8" i="12"/>
  <c r="I15" i="12"/>
  <c r="I9" i="12"/>
  <c r="C3" i="11"/>
  <c r="D3" i="11"/>
  <c r="G15" i="11" s="1"/>
  <c r="E3" i="11"/>
  <c r="F3" i="11"/>
  <c r="G3" i="11"/>
  <c r="G20" i="11" s="1"/>
  <c r="H3" i="11"/>
  <c r="I3" i="11"/>
  <c r="J3" i="11"/>
  <c r="H14" i="11" s="1"/>
  <c r="K3" i="11"/>
  <c r="L3" i="11"/>
  <c r="M3" i="11"/>
  <c r="N3" i="11"/>
  <c r="O3" i="11"/>
  <c r="P3" i="11"/>
  <c r="Q3" i="11"/>
  <c r="B3" i="11"/>
  <c r="F15" i="11" s="1"/>
  <c r="P26" i="11"/>
  <c r="N26" i="11"/>
  <c r="M26" i="11"/>
  <c r="K26" i="11"/>
  <c r="H26" i="11"/>
  <c r="E26" i="11"/>
  <c r="F21" i="11"/>
  <c r="B21" i="11"/>
  <c r="F20" i="11"/>
  <c r="B20" i="11"/>
  <c r="C15" i="11"/>
  <c r="G14" i="11"/>
  <c r="C14" i="11"/>
  <c r="H21" i="11"/>
  <c r="I21" i="11"/>
  <c r="H20" i="11"/>
  <c r="F8" i="11"/>
  <c r="I15" i="11"/>
  <c r="I9" i="11"/>
  <c r="C3" i="10"/>
  <c r="I9" i="10" s="1"/>
  <c r="D3" i="10"/>
  <c r="E3" i="10"/>
  <c r="F3" i="10"/>
  <c r="G3" i="10"/>
  <c r="H3" i="10"/>
  <c r="I3" i="10"/>
  <c r="J3" i="10"/>
  <c r="F14" i="10" s="1"/>
  <c r="K3" i="10"/>
  <c r="L3" i="10"/>
  <c r="M3" i="10"/>
  <c r="N3" i="10"/>
  <c r="O3" i="10"/>
  <c r="P3" i="10"/>
  <c r="Q3" i="10"/>
  <c r="B3" i="10"/>
  <c r="P26" i="10"/>
  <c r="N26" i="10"/>
  <c r="M26" i="10"/>
  <c r="K26" i="10"/>
  <c r="H26" i="10"/>
  <c r="E26" i="10"/>
  <c r="F21" i="10"/>
  <c r="B21" i="10"/>
  <c r="F20" i="10"/>
  <c r="B20" i="10"/>
  <c r="H21" i="10"/>
  <c r="I21" i="10"/>
  <c r="G14" i="10"/>
  <c r="H20" i="10"/>
  <c r="G20" i="10"/>
  <c r="H8" i="10"/>
  <c r="I15" i="10"/>
  <c r="F15" i="10"/>
  <c r="C3" i="9"/>
  <c r="D3" i="9"/>
  <c r="E3" i="9"/>
  <c r="F3" i="9"/>
  <c r="H8" i="9" s="1"/>
  <c r="G3" i="9"/>
  <c r="H3" i="9"/>
  <c r="I3" i="9"/>
  <c r="J3" i="9"/>
  <c r="H14" i="9" s="1"/>
  <c r="K3" i="9"/>
  <c r="L3" i="9"/>
  <c r="M3" i="9"/>
  <c r="N3" i="9"/>
  <c r="O3" i="9"/>
  <c r="P3" i="9"/>
  <c r="Q3" i="9"/>
  <c r="B3" i="9"/>
  <c r="B15" i="9" s="1"/>
  <c r="P26" i="9"/>
  <c r="N26" i="9"/>
  <c r="M26" i="9"/>
  <c r="K26" i="9"/>
  <c r="H26" i="9"/>
  <c r="E26" i="9"/>
  <c r="F21" i="9"/>
  <c r="B21" i="9"/>
  <c r="F20" i="9"/>
  <c r="B20" i="9"/>
  <c r="H21" i="9"/>
  <c r="I21" i="9"/>
  <c r="G14" i="9"/>
  <c r="H20" i="9"/>
  <c r="G20" i="9"/>
  <c r="I15" i="9"/>
  <c r="I9" i="9"/>
  <c r="C3" i="8"/>
  <c r="D3" i="8"/>
  <c r="E3" i="8"/>
  <c r="F3" i="8"/>
  <c r="H8" i="8" s="1"/>
  <c r="G3" i="8"/>
  <c r="H3" i="8"/>
  <c r="I3" i="8"/>
  <c r="J3" i="8"/>
  <c r="H14" i="8" s="1"/>
  <c r="K3" i="8"/>
  <c r="L3" i="8"/>
  <c r="M3" i="8"/>
  <c r="N3" i="8"/>
  <c r="O3" i="8"/>
  <c r="P3" i="8"/>
  <c r="Q3" i="8"/>
  <c r="B3" i="8"/>
  <c r="P26" i="8"/>
  <c r="N26" i="8"/>
  <c r="M26" i="8"/>
  <c r="K26" i="8"/>
  <c r="H26" i="8"/>
  <c r="E26" i="8"/>
  <c r="F21" i="8"/>
  <c r="B21" i="8"/>
  <c r="F20" i="8"/>
  <c r="B20" i="8"/>
  <c r="H21" i="8"/>
  <c r="I21" i="8"/>
  <c r="G14" i="8"/>
  <c r="H20" i="8"/>
  <c r="G20" i="8"/>
  <c r="I15" i="8"/>
  <c r="I9" i="8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B3" i="7"/>
  <c r="F9" i="7" s="1"/>
  <c r="P26" i="7"/>
  <c r="N26" i="7"/>
  <c r="M26" i="7"/>
  <c r="K26" i="7"/>
  <c r="H26" i="7"/>
  <c r="E26" i="7"/>
  <c r="F21" i="7"/>
  <c r="B21" i="7"/>
  <c r="F20" i="7"/>
  <c r="B20" i="7"/>
  <c r="H21" i="7"/>
  <c r="I21" i="7"/>
  <c r="G14" i="7"/>
  <c r="F14" i="7"/>
  <c r="H20" i="7"/>
  <c r="G20" i="7"/>
  <c r="H8" i="7"/>
  <c r="I15" i="7"/>
  <c r="I9" i="7"/>
  <c r="C3" i="6"/>
  <c r="D3" i="6"/>
  <c r="I15" i="6" s="1"/>
  <c r="E3" i="6"/>
  <c r="F3" i="6"/>
  <c r="H9" i="6" s="1"/>
  <c r="G3" i="6"/>
  <c r="H3" i="6"/>
  <c r="I3" i="6"/>
  <c r="J3" i="6"/>
  <c r="D15" i="6" s="1"/>
  <c r="K3" i="6"/>
  <c r="L3" i="6"/>
  <c r="M3" i="6"/>
  <c r="N3" i="6"/>
  <c r="O3" i="6"/>
  <c r="I21" i="6" s="1"/>
  <c r="P3" i="6"/>
  <c r="Q3" i="6"/>
  <c r="B3" i="6"/>
  <c r="F15" i="6" s="1"/>
  <c r="P26" i="6"/>
  <c r="N26" i="6"/>
  <c r="M26" i="6"/>
  <c r="K26" i="6"/>
  <c r="H26" i="6"/>
  <c r="E26" i="6"/>
  <c r="H21" i="6"/>
  <c r="G21" i="6"/>
  <c r="F21" i="6"/>
  <c r="D21" i="6"/>
  <c r="C21" i="6"/>
  <c r="B21" i="6"/>
  <c r="H20" i="6"/>
  <c r="G20" i="6"/>
  <c r="F20" i="6"/>
  <c r="F22" i="6" s="1"/>
  <c r="D20" i="6"/>
  <c r="C20" i="6"/>
  <c r="B20" i="6"/>
  <c r="B22" i="6" s="1"/>
  <c r="H15" i="6"/>
  <c r="G15" i="6"/>
  <c r="E15" i="6"/>
  <c r="C15" i="6"/>
  <c r="B15" i="6"/>
  <c r="I14" i="6"/>
  <c r="G14" i="6"/>
  <c r="F14" i="6"/>
  <c r="E14" i="6"/>
  <c r="D14" i="6"/>
  <c r="C14" i="6"/>
  <c r="B14" i="6"/>
  <c r="I9" i="6"/>
  <c r="G9" i="6"/>
  <c r="F9" i="6"/>
  <c r="E9" i="6"/>
  <c r="C9" i="6"/>
  <c r="B9" i="6"/>
  <c r="I8" i="6"/>
  <c r="G8" i="6"/>
  <c r="F8" i="6"/>
  <c r="F10" i="6" s="1"/>
  <c r="E8" i="6"/>
  <c r="D8" i="6"/>
  <c r="C8" i="6"/>
  <c r="B8" i="6"/>
  <c r="B10" i="6" s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F9" i="13" l="1"/>
  <c r="F14" i="13"/>
  <c r="C8" i="13"/>
  <c r="G8" i="13"/>
  <c r="C9" i="13"/>
  <c r="G9" i="13"/>
  <c r="C14" i="13"/>
  <c r="C15" i="13"/>
  <c r="G15" i="13"/>
  <c r="C20" i="13"/>
  <c r="C21" i="13"/>
  <c r="B22" i="13" s="1"/>
  <c r="G21" i="13"/>
  <c r="F22" i="13" s="1"/>
  <c r="B8" i="13"/>
  <c r="B9" i="13"/>
  <c r="B14" i="13"/>
  <c r="F15" i="13"/>
  <c r="D8" i="13"/>
  <c r="H8" i="13"/>
  <c r="D9" i="13"/>
  <c r="H9" i="13"/>
  <c r="D14" i="13"/>
  <c r="D15" i="13"/>
  <c r="H15" i="13"/>
  <c r="H16" i="13" s="1"/>
  <c r="D20" i="13"/>
  <c r="D21" i="13"/>
  <c r="E8" i="13"/>
  <c r="I8" i="13"/>
  <c r="E9" i="13"/>
  <c r="E14" i="13"/>
  <c r="I14" i="13"/>
  <c r="E15" i="13"/>
  <c r="E20" i="13"/>
  <c r="I20" i="13"/>
  <c r="H22" i="13" s="1"/>
  <c r="E21" i="13"/>
  <c r="H15" i="12"/>
  <c r="B8" i="12"/>
  <c r="B9" i="12"/>
  <c r="B14" i="12"/>
  <c r="F15" i="12"/>
  <c r="C8" i="12"/>
  <c r="G8" i="12"/>
  <c r="C9" i="12"/>
  <c r="G9" i="12"/>
  <c r="C20" i="12"/>
  <c r="C21" i="12"/>
  <c r="B22" i="12" s="1"/>
  <c r="G21" i="12"/>
  <c r="F22" i="12" s="1"/>
  <c r="F8" i="12"/>
  <c r="F9" i="12"/>
  <c r="F14" i="12"/>
  <c r="F16" i="12" s="1"/>
  <c r="B15" i="12"/>
  <c r="D8" i="12"/>
  <c r="D9" i="12"/>
  <c r="H9" i="12"/>
  <c r="H10" i="12" s="1"/>
  <c r="D14" i="12"/>
  <c r="D15" i="12"/>
  <c r="D20" i="12"/>
  <c r="D21" i="12"/>
  <c r="E8" i="12"/>
  <c r="I8" i="12"/>
  <c r="E9" i="12"/>
  <c r="E14" i="12"/>
  <c r="I14" i="12"/>
  <c r="H16" i="12" s="1"/>
  <c r="E15" i="12"/>
  <c r="E20" i="12"/>
  <c r="I20" i="12"/>
  <c r="H22" i="12" s="1"/>
  <c r="E21" i="12"/>
  <c r="B8" i="11"/>
  <c r="B9" i="11"/>
  <c r="F14" i="11"/>
  <c r="F16" i="11" s="1"/>
  <c r="C8" i="11"/>
  <c r="C9" i="11"/>
  <c r="G9" i="11"/>
  <c r="C20" i="11"/>
  <c r="B22" i="11" s="1"/>
  <c r="C21" i="11"/>
  <c r="D8" i="11"/>
  <c r="H8" i="11"/>
  <c r="D9" i="11"/>
  <c r="H9" i="11"/>
  <c r="D14" i="11"/>
  <c r="D15" i="11"/>
  <c r="H15" i="11"/>
  <c r="D20" i="11"/>
  <c r="D21" i="11"/>
  <c r="F9" i="11"/>
  <c r="F10" i="11" s="1"/>
  <c r="B14" i="11"/>
  <c r="B15" i="11"/>
  <c r="G8" i="11"/>
  <c r="G21" i="11"/>
  <c r="F22" i="11" s="1"/>
  <c r="E8" i="11"/>
  <c r="I8" i="11"/>
  <c r="E9" i="11"/>
  <c r="E14" i="11"/>
  <c r="I14" i="11"/>
  <c r="E15" i="11"/>
  <c r="E20" i="11"/>
  <c r="I20" i="11"/>
  <c r="H22" i="11" s="1"/>
  <c r="E21" i="11"/>
  <c r="B8" i="10"/>
  <c r="B9" i="10"/>
  <c r="B14" i="10"/>
  <c r="C8" i="10"/>
  <c r="G8" i="10"/>
  <c r="C9" i="10"/>
  <c r="G9" i="10"/>
  <c r="C14" i="10"/>
  <c r="C15" i="10"/>
  <c r="G15" i="10"/>
  <c r="F16" i="10" s="1"/>
  <c r="C20" i="10"/>
  <c r="C21" i="10"/>
  <c r="G21" i="10"/>
  <c r="F22" i="10" s="1"/>
  <c r="F8" i="10"/>
  <c r="B15" i="10"/>
  <c r="D8" i="10"/>
  <c r="D9" i="10"/>
  <c r="H9" i="10"/>
  <c r="D14" i="10"/>
  <c r="H14" i="10"/>
  <c r="D15" i="10"/>
  <c r="H15" i="10"/>
  <c r="D20" i="10"/>
  <c r="D21" i="10"/>
  <c r="F9" i="10"/>
  <c r="E8" i="10"/>
  <c r="I8" i="10"/>
  <c r="E9" i="10"/>
  <c r="E14" i="10"/>
  <c r="I14" i="10"/>
  <c r="E15" i="10"/>
  <c r="E20" i="10"/>
  <c r="I20" i="10"/>
  <c r="H22" i="10" s="1"/>
  <c r="E21" i="10"/>
  <c r="F8" i="9"/>
  <c r="F9" i="9"/>
  <c r="F14" i="9"/>
  <c r="C8" i="9"/>
  <c r="G8" i="9"/>
  <c r="C9" i="9"/>
  <c r="G9" i="9"/>
  <c r="C14" i="9"/>
  <c r="C15" i="9"/>
  <c r="G15" i="9"/>
  <c r="C20" i="9"/>
  <c r="C21" i="9"/>
  <c r="G21" i="9"/>
  <c r="F22" i="9" s="1"/>
  <c r="B8" i="9"/>
  <c r="B9" i="9"/>
  <c r="B14" i="9"/>
  <c r="F15" i="9"/>
  <c r="D8" i="9"/>
  <c r="D9" i="9"/>
  <c r="H9" i="9"/>
  <c r="H10" i="9" s="1"/>
  <c r="D14" i="9"/>
  <c r="D15" i="9"/>
  <c r="H15" i="9"/>
  <c r="D20" i="9"/>
  <c r="D21" i="9"/>
  <c r="E8" i="9"/>
  <c r="I8" i="9"/>
  <c r="E9" i="9"/>
  <c r="E14" i="9"/>
  <c r="I14" i="9"/>
  <c r="E15" i="9"/>
  <c r="E20" i="9"/>
  <c r="I20" i="9"/>
  <c r="H22" i="9" s="1"/>
  <c r="E21" i="9"/>
  <c r="B15" i="8"/>
  <c r="B8" i="8"/>
  <c r="B9" i="8"/>
  <c r="B14" i="8"/>
  <c r="F15" i="8"/>
  <c r="C8" i="8"/>
  <c r="G8" i="8"/>
  <c r="C9" i="8"/>
  <c r="G9" i="8"/>
  <c r="C14" i="8"/>
  <c r="C15" i="8"/>
  <c r="G15" i="8"/>
  <c r="C20" i="8"/>
  <c r="C21" i="8"/>
  <c r="G21" i="8"/>
  <c r="F22" i="8" s="1"/>
  <c r="F8" i="8"/>
  <c r="F9" i="8"/>
  <c r="F14" i="8"/>
  <c r="D8" i="8"/>
  <c r="D9" i="8"/>
  <c r="H9" i="8"/>
  <c r="D14" i="8"/>
  <c r="D15" i="8"/>
  <c r="H15" i="8"/>
  <c r="H16" i="8" s="1"/>
  <c r="D20" i="8"/>
  <c r="D21" i="8"/>
  <c r="E8" i="8"/>
  <c r="I8" i="8"/>
  <c r="E9" i="8"/>
  <c r="E14" i="8"/>
  <c r="I14" i="8"/>
  <c r="E15" i="8"/>
  <c r="E20" i="8"/>
  <c r="I20" i="8"/>
  <c r="H22" i="8" s="1"/>
  <c r="E21" i="8"/>
  <c r="F8" i="7"/>
  <c r="F15" i="7"/>
  <c r="C8" i="7"/>
  <c r="G8" i="7"/>
  <c r="C9" i="7"/>
  <c r="G9" i="7"/>
  <c r="C14" i="7"/>
  <c r="C15" i="7"/>
  <c r="G15" i="7"/>
  <c r="C20" i="7"/>
  <c r="B22" i="7" s="1"/>
  <c r="C21" i="7"/>
  <c r="G21" i="7"/>
  <c r="F22" i="7" s="1"/>
  <c r="B8" i="7"/>
  <c r="B9" i="7"/>
  <c r="B14" i="7"/>
  <c r="B15" i="7"/>
  <c r="D8" i="7"/>
  <c r="D9" i="7"/>
  <c r="H9" i="7"/>
  <c r="D14" i="7"/>
  <c r="H14" i="7"/>
  <c r="D15" i="7"/>
  <c r="H15" i="7"/>
  <c r="D20" i="7"/>
  <c r="D21" i="7"/>
  <c r="E8" i="7"/>
  <c r="I8" i="7"/>
  <c r="E9" i="7"/>
  <c r="E14" i="7"/>
  <c r="I14" i="7"/>
  <c r="E15" i="7"/>
  <c r="E20" i="7"/>
  <c r="I20" i="7"/>
  <c r="H22" i="7" s="1"/>
  <c r="E21" i="7"/>
  <c r="H8" i="6"/>
  <c r="H10" i="6" s="1"/>
  <c r="F26" i="6" s="1"/>
  <c r="D9" i="6"/>
  <c r="D10" i="6" s="1"/>
  <c r="D16" i="6"/>
  <c r="H14" i="6"/>
  <c r="H16" i="6" s="1"/>
  <c r="E20" i="6"/>
  <c r="D22" i="6" s="1"/>
  <c r="I20" i="6"/>
  <c r="H22" i="6" s="1"/>
  <c r="E21" i="6"/>
  <c r="B16" i="6"/>
  <c r="F16" i="6"/>
  <c r="J26" i="6" s="1"/>
  <c r="G26" i="6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5" i="1"/>
  <c r="H15" i="1"/>
  <c r="G15" i="1"/>
  <c r="F15" i="1"/>
  <c r="E15" i="1"/>
  <c r="D15" i="1"/>
  <c r="C15" i="1"/>
  <c r="B15" i="1"/>
  <c r="I9" i="1"/>
  <c r="H9" i="1"/>
  <c r="G9" i="1"/>
  <c r="F9" i="1"/>
  <c r="E9" i="1"/>
  <c r="D9" i="1"/>
  <c r="C9" i="1"/>
  <c r="B9" i="1"/>
  <c r="I14" i="1"/>
  <c r="H14" i="1"/>
  <c r="G14" i="1"/>
  <c r="F14" i="1"/>
  <c r="E14" i="1"/>
  <c r="D14" i="1"/>
  <c r="C14" i="1"/>
  <c r="B14" i="1"/>
  <c r="B16" i="13" l="1"/>
  <c r="F10" i="13"/>
  <c r="D10" i="13"/>
  <c r="B10" i="13"/>
  <c r="G26" i="13" s="1"/>
  <c r="D16" i="13"/>
  <c r="D26" i="13" s="1"/>
  <c r="D22" i="13"/>
  <c r="O26" i="13" s="1"/>
  <c r="H10" i="13"/>
  <c r="C26" i="13" s="1"/>
  <c r="F16" i="13"/>
  <c r="J26" i="13" s="1"/>
  <c r="D16" i="12"/>
  <c r="D26" i="12"/>
  <c r="J26" i="12"/>
  <c r="D22" i="12"/>
  <c r="O26" i="12" s="1"/>
  <c r="B10" i="12"/>
  <c r="D10" i="12"/>
  <c r="C26" i="12" s="1"/>
  <c r="F10" i="12"/>
  <c r="F26" i="12" s="1"/>
  <c r="B16" i="12"/>
  <c r="L26" i="12" s="1"/>
  <c r="L27" i="12" s="1"/>
  <c r="H16" i="11"/>
  <c r="D16" i="11"/>
  <c r="D26" i="11" s="1"/>
  <c r="I26" i="11"/>
  <c r="D22" i="11"/>
  <c r="O26" i="11" s="1"/>
  <c r="B16" i="11"/>
  <c r="L26" i="11" s="1"/>
  <c r="L27" i="11" s="1"/>
  <c r="J26" i="11"/>
  <c r="D10" i="11"/>
  <c r="B10" i="11"/>
  <c r="H10" i="11"/>
  <c r="F26" i="11" s="1"/>
  <c r="D22" i="10"/>
  <c r="B22" i="10"/>
  <c r="H10" i="10"/>
  <c r="B10" i="10"/>
  <c r="H16" i="10"/>
  <c r="J26" i="10" s="1"/>
  <c r="K27" i="10" s="1"/>
  <c r="Q26" i="10"/>
  <c r="I26" i="10"/>
  <c r="D10" i="10"/>
  <c r="C26" i="10" s="1"/>
  <c r="D16" i="10"/>
  <c r="B16" i="10"/>
  <c r="L26" i="10" s="1"/>
  <c r="O26" i="10"/>
  <c r="F10" i="10"/>
  <c r="F26" i="10" s="1"/>
  <c r="H16" i="9"/>
  <c r="B22" i="9"/>
  <c r="I26" i="9" s="1"/>
  <c r="D16" i="9"/>
  <c r="D26" i="9" s="1"/>
  <c r="F10" i="9"/>
  <c r="F26" i="9" s="1"/>
  <c r="D22" i="9"/>
  <c r="O26" i="9" s="1"/>
  <c r="B16" i="9"/>
  <c r="F16" i="9"/>
  <c r="J26" i="9" s="1"/>
  <c r="D10" i="9"/>
  <c r="C26" i="9" s="1"/>
  <c r="B10" i="9"/>
  <c r="H10" i="8"/>
  <c r="B22" i="8"/>
  <c r="I26" i="8" s="1"/>
  <c r="F16" i="8"/>
  <c r="J26" i="8" s="1"/>
  <c r="F10" i="8"/>
  <c r="F26" i="8" s="1"/>
  <c r="B10" i="8"/>
  <c r="D22" i="8"/>
  <c r="O26" i="8" s="1"/>
  <c r="B16" i="8"/>
  <c r="D16" i="8"/>
  <c r="D26" i="8" s="1"/>
  <c r="D10" i="8"/>
  <c r="C26" i="8" s="1"/>
  <c r="D10" i="7"/>
  <c r="F10" i="7"/>
  <c r="F26" i="7" s="1"/>
  <c r="B10" i="7"/>
  <c r="F16" i="7"/>
  <c r="H10" i="7"/>
  <c r="B16" i="7"/>
  <c r="H16" i="7"/>
  <c r="J26" i="7"/>
  <c r="C26" i="7"/>
  <c r="G26" i="7"/>
  <c r="D22" i="7"/>
  <c r="O26" i="7" s="1"/>
  <c r="D16" i="7"/>
  <c r="D26" i="7" s="1"/>
  <c r="L26" i="7"/>
  <c r="L27" i="7" s="1"/>
  <c r="O26" i="6"/>
  <c r="I26" i="6"/>
  <c r="I27" i="6" s="1"/>
  <c r="Q26" i="6"/>
  <c r="Q27" i="6" s="1"/>
  <c r="C26" i="6"/>
  <c r="C27" i="6" s="1"/>
  <c r="B26" i="6"/>
  <c r="H27" i="6"/>
  <c r="D26" i="6"/>
  <c r="E27" i="6"/>
  <c r="L26" i="6"/>
  <c r="L27" i="6" s="1"/>
  <c r="G27" i="6"/>
  <c r="O27" i="6"/>
  <c r="F27" i="6"/>
  <c r="D16" i="1"/>
  <c r="H22" i="1"/>
  <c r="B22" i="1"/>
  <c r="H16" i="1"/>
  <c r="F22" i="1"/>
  <c r="D22" i="1"/>
  <c r="F16" i="1"/>
  <c r="B16" i="1"/>
  <c r="C8" i="1"/>
  <c r="I8" i="1"/>
  <c r="H8" i="1"/>
  <c r="G8" i="1"/>
  <c r="F8" i="1"/>
  <c r="E8" i="1"/>
  <c r="D8" i="1"/>
  <c r="B8" i="1"/>
  <c r="L26" i="13" l="1"/>
  <c r="L27" i="13" s="1"/>
  <c r="J27" i="13"/>
  <c r="K27" i="13"/>
  <c r="M27" i="13"/>
  <c r="F26" i="13"/>
  <c r="I26" i="13"/>
  <c r="B26" i="13"/>
  <c r="Q26" i="13"/>
  <c r="Q27" i="13" s="1"/>
  <c r="I26" i="12"/>
  <c r="Q26" i="12"/>
  <c r="Q27" i="12" s="1"/>
  <c r="G26" i="12"/>
  <c r="G27" i="12" s="1"/>
  <c r="B26" i="12"/>
  <c r="P27" i="12"/>
  <c r="N27" i="12"/>
  <c r="F27" i="12"/>
  <c r="J27" i="12"/>
  <c r="M27" i="12"/>
  <c r="K27" i="12"/>
  <c r="Q26" i="11"/>
  <c r="Q27" i="11" s="1"/>
  <c r="C26" i="11"/>
  <c r="J27" i="11"/>
  <c r="K27" i="11"/>
  <c r="M27" i="11"/>
  <c r="G26" i="11"/>
  <c r="G27" i="11" s="1"/>
  <c r="B26" i="11"/>
  <c r="C27" i="11" s="1"/>
  <c r="O27" i="11"/>
  <c r="N27" i="11"/>
  <c r="P27" i="11"/>
  <c r="L27" i="10"/>
  <c r="D26" i="10"/>
  <c r="O27" i="10"/>
  <c r="P27" i="10"/>
  <c r="N27" i="10"/>
  <c r="G26" i="10"/>
  <c r="G27" i="10" s="1"/>
  <c r="J27" i="10"/>
  <c r="C27" i="10"/>
  <c r="B26" i="10"/>
  <c r="D27" i="10"/>
  <c r="M27" i="10"/>
  <c r="Q27" i="10"/>
  <c r="L26" i="9"/>
  <c r="L27" i="9" s="1"/>
  <c r="B26" i="9"/>
  <c r="G26" i="9"/>
  <c r="G27" i="9" s="1"/>
  <c r="Q26" i="9"/>
  <c r="Q27" i="9" s="1"/>
  <c r="L26" i="8"/>
  <c r="L27" i="8" s="1"/>
  <c r="G26" i="8"/>
  <c r="G27" i="8" s="1"/>
  <c r="B26" i="8"/>
  <c r="K27" i="8"/>
  <c r="H27" i="8"/>
  <c r="J27" i="8"/>
  <c r="I27" i="8"/>
  <c r="C27" i="8"/>
  <c r="M27" i="8"/>
  <c r="D27" i="8"/>
  <c r="N27" i="8"/>
  <c r="Q26" i="8"/>
  <c r="Q27" i="8" s="1"/>
  <c r="I26" i="7"/>
  <c r="H27" i="7" s="1"/>
  <c r="B26" i="7"/>
  <c r="B27" i="7" s="1"/>
  <c r="G27" i="7"/>
  <c r="E27" i="7"/>
  <c r="C27" i="7"/>
  <c r="J27" i="7"/>
  <c r="I27" i="7"/>
  <c r="K27" i="7"/>
  <c r="F27" i="7"/>
  <c r="M27" i="7"/>
  <c r="Q26" i="7"/>
  <c r="Q27" i="7" s="1"/>
  <c r="D27" i="6"/>
  <c r="B27" i="6"/>
  <c r="N27" i="6"/>
  <c r="P27" i="6"/>
  <c r="K27" i="6"/>
  <c r="J27" i="6"/>
  <c r="M27" i="6"/>
  <c r="H10" i="1"/>
  <c r="F10" i="1"/>
  <c r="D10" i="1"/>
  <c r="B10" i="1"/>
  <c r="N27" i="13" l="1"/>
  <c r="P27" i="13"/>
  <c r="F27" i="13"/>
  <c r="H27" i="13"/>
  <c r="G27" i="13"/>
  <c r="B27" i="13"/>
  <c r="E27" i="13"/>
  <c r="D27" i="13"/>
  <c r="I27" i="13"/>
  <c r="O27" i="13"/>
  <c r="C27" i="13"/>
  <c r="O27" i="12"/>
  <c r="B27" i="12"/>
  <c r="E27" i="12"/>
  <c r="C27" i="12"/>
  <c r="D27" i="12"/>
  <c r="I27" i="12"/>
  <c r="H27" i="12"/>
  <c r="I27" i="11"/>
  <c r="H27" i="11"/>
  <c r="B27" i="11"/>
  <c r="E27" i="11"/>
  <c r="D27" i="11"/>
  <c r="F27" i="11"/>
  <c r="I27" i="10"/>
  <c r="H27" i="10"/>
  <c r="B27" i="10"/>
  <c r="E27" i="10"/>
  <c r="F27" i="10"/>
  <c r="O27" i="9"/>
  <c r="H27" i="9"/>
  <c r="M27" i="9"/>
  <c r="K27" i="9"/>
  <c r="J27" i="9"/>
  <c r="F27" i="9"/>
  <c r="B27" i="9"/>
  <c r="E27" i="9"/>
  <c r="N27" i="9"/>
  <c r="I27" i="9"/>
  <c r="P27" i="9"/>
  <c r="D27" i="9"/>
  <c r="C27" i="9"/>
  <c r="F27" i="8"/>
  <c r="O27" i="8"/>
  <c r="B27" i="8"/>
  <c r="E27" i="8"/>
  <c r="P27" i="8"/>
  <c r="P27" i="7"/>
  <c r="N27" i="7"/>
  <c r="D27" i="7"/>
  <c r="O27" i="7"/>
</calcChain>
</file>

<file path=xl/sharedStrings.xml><?xml version="1.0" encoding="utf-8"?>
<sst xmlns="http://schemas.openxmlformats.org/spreadsheetml/2006/main" count="1386" uniqueCount="22">
  <si>
    <t>e</t>
  </si>
  <si>
    <t>f</t>
  </si>
  <si>
    <t>the</t>
  </si>
  <si>
    <t>la</t>
  </si>
  <si>
    <t>house</t>
  </si>
  <si>
    <t>maison</t>
  </si>
  <si>
    <t>|</t>
  </si>
  <si>
    <t>\</t>
  </si>
  <si>
    <t>|\</t>
  </si>
  <si>
    <t>/|</t>
  </si>
  <si>
    <t>/</t>
  </si>
  <si>
    <r>
      <t>t(e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|f</t>
    </r>
    <r>
      <rPr>
        <vertAlign val="subscript"/>
        <sz val="11"/>
        <color theme="1"/>
        <rFont val="Calibri"/>
        <family val="2"/>
        <scheme val="minor"/>
      </rPr>
      <t>a(j)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</si>
  <si>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∑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  <scheme val="minor"/>
      </rPr>
      <t>t(e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|f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</si>
  <si>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p(a|e,f)</t>
  </si>
  <si>
    <t>c(e|f)</t>
  </si>
  <si>
    <t>t(e|f)</t>
  </si>
  <si>
    <t>Expectation</t>
  </si>
  <si>
    <t>Maximization</t>
  </si>
  <si>
    <t>lune</t>
  </si>
  <si>
    <t>moon</t>
  </si>
  <si>
    <t>une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</si>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</sst>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1" xfId="0" applyBorder="1"/>
    <xf numFmtId="0" fontId="5" fillId="0" borderId="0" xfId="0" applyFont="1"/>
    <xf numFmtId="0" fontId="0" fillId="0" borderId="2" xfId="0" applyBorder="1"/>
    <xf numFmtId="0" fontId="0" fillId="0" borderId="4" xfId="0" applyBorder="1"/>
    <xf numFmtId="2" fontId="0" fillId="0" borderId="1" xfId="0" applyNumberFormat="1" applyBorder="1"/>
    <xf numFmtId="2" fontId="0" fillId="0" borderId="0" xfId="0" applyNumberFormat="1"/>
    <xf numFmtId="2" fontId="0" fillId="0" borderId="3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2" xfId="0" applyNumberFormat="1" applyBorder="1"/>
    <xf numFmtId="0" fontId="4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2" zoomScaleNormal="100" workbookViewId="0">
      <selection activeCell="A4" sqref="A4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18</v>
      </c>
      <c r="K1" t="s">
        <v>18</v>
      </c>
      <c r="L1" t="s">
        <v>18</v>
      </c>
      <c r="M1" t="s">
        <v>18</v>
      </c>
      <c r="N1" t="s">
        <v>20</v>
      </c>
      <c r="O1" t="s">
        <v>20</v>
      </c>
      <c r="P1" t="s">
        <v>20</v>
      </c>
      <c r="Q1" t="s">
        <v>20</v>
      </c>
    </row>
    <row r="2" spans="1:17" x14ac:dyDescent="0.25">
      <c r="A2" t="s">
        <v>0</v>
      </c>
      <c r="B2" t="s">
        <v>2</v>
      </c>
      <c r="C2" t="s">
        <v>4</v>
      </c>
      <c r="D2" t="s">
        <v>19</v>
      </c>
      <c r="E2" t="s">
        <v>21</v>
      </c>
      <c r="F2" t="s">
        <v>2</v>
      </c>
      <c r="G2" t="s">
        <v>4</v>
      </c>
      <c r="H2" t="s">
        <v>19</v>
      </c>
      <c r="I2" t="s">
        <v>21</v>
      </c>
      <c r="J2" t="s">
        <v>2</v>
      </c>
      <c r="K2" t="s">
        <v>4</v>
      </c>
      <c r="L2" t="s">
        <v>19</v>
      </c>
      <c r="M2" t="s">
        <v>21</v>
      </c>
      <c r="N2" t="s">
        <v>2</v>
      </c>
      <c r="O2" t="s">
        <v>4</v>
      </c>
      <c r="P2" t="s">
        <v>19</v>
      </c>
      <c r="Q2" t="s">
        <v>21</v>
      </c>
    </row>
    <row r="3" spans="1:17" x14ac:dyDescent="0.25">
      <c r="A3" t="s">
        <v>15</v>
      </c>
      <c r="B3">
        <v>0.25</v>
      </c>
      <c r="C3">
        <v>0.25</v>
      </c>
      <c r="D3">
        <v>0.25</v>
      </c>
      <c r="E3">
        <v>0.25</v>
      </c>
      <c r="F3">
        <v>0.25</v>
      </c>
      <c r="G3">
        <v>0.25</v>
      </c>
      <c r="H3">
        <v>0.25</v>
      </c>
      <c r="I3">
        <v>0.25</v>
      </c>
      <c r="J3">
        <v>0.25</v>
      </c>
      <c r="K3">
        <v>0.25</v>
      </c>
      <c r="L3">
        <v>0.25</v>
      </c>
      <c r="M3">
        <v>0.25</v>
      </c>
      <c r="N3">
        <v>0.25</v>
      </c>
      <c r="O3">
        <v>0.25</v>
      </c>
      <c r="P3">
        <v>0.25</v>
      </c>
      <c r="Q3">
        <v>0.25</v>
      </c>
    </row>
    <row r="4" spans="1:17" x14ac:dyDescent="0.25">
      <c r="A4" s="3" t="s">
        <v>16</v>
      </c>
    </row>
    <row r="5" spans="1:17" x14ac:dyDescent="0.25">
      <c r="A5" t="s">
        <v>1</v>
      </c>
      <c r="B5" s="13" t="s">
        <v>3</v>
      </c>
      <c r="C5" s="14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3" t="s">
        <v>2</v>
      </c>
      <c r="C7" s="14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6">
        <f>B3</f>
        <v>0.25</v>
      </c>
      <c r="C8" s="7">
        <f>G3</f>
        <v>0.25</v>
      </c>
      <c r="D8" s="6">
        <f>B3</f>
        <v>0.25</v>
      </c>
      <c r="E8" s="7">
        <f>C3</f>
        <v>0.25</v>
      </c>
      <c r="F8" s="6">
        <f>F3</f>
        <v>0.25</v>
      </c>
      <c r="G8" s="7">
        <f>G3</f>
        <v>0.25</v>
      </c>
      <c r="H8" s="6">
        <f>F3</f>
        <v>0.25</v>
      </c>
      <c r="I8" s="7">
        <f>C3</f>
        <v>0.25</v>
      </c>
    </row>
    <row r="9" spans="1:17" ht="18" x14ac:dyDescent="0.35">
      <c r="A9" t="s">
        <v>12</v>
      </c>
      <c r="B9" s="6">
        <f>$B$3+$F$3</f>
        <v>0.5</v>
      </c>
      <c r="C9" s="7">
        <f>$C$3+$G$3</f>
        <v>0.5</v>
      </c>
      <c r="D9" s="6">
        <f>$B$3+$F$3</f>
        <v>0.5</v>
      </c>
      <c r="E9" s="7">
        <f>$C$3+$G$3</f>
        <v>0.5</v>
      </c>
      <c r="F9" s="6">
        <f>$B$3+$F$3</f>
        <v>0.5</v>
      </c>
      <c r="G9" s="7">
        <f>$C$3+$G$3</f>
        <v>0.5</v>
      </c>
      <c r="H9" s="6">
        <f>$B$3+$F$3</f>
        <v>0.5</v>
      </c>
      <c r="I9" s="7">
        <f>$C$3+$G$3</f>
        <v>0.5</v>
      </c>
    </row>
    <row r="10" spans="1:17" x14ac:dyDescent="0.25">
      <c r="A10" s="4" t="s">
        <v>13</v>
      </c>
      <c r="B10" s="8">
        <f>(B8/B9)*(C8/C9)</f>
        <v>0.25</v>
      </c>
      <c r="C10" s="9"/>
      <c r="D10" s="8">
        <f>(D8/D9)*(E8/E9)</f>
        <v>0.25</v>
      </c>
      <c r="E10" s="9"/>
      <c r="F10" s="8">
        <f>(F8/F9)*(G8/G9)</f>
        <v>0.25</v>
      </c>
      <c r="G10" s="9"/>
      <c r="H10" s="8">
        <f>(H8/H9)*(I8/I9)</f>
        <v>0.25</v>
      </c>
      <c r="I10" s="9"/>
    </row>
    <row r="11" spans="1:17" x14ac:dyDescent="0.25">
      <c r="A11" t="s">
        <v>1</v>
      </c>
      <c r="B11" s="13" t="s">
        <v>3</v>
      </c>
      <c r="C11" s="14" t="s">
        <v>18</v>
      </c>
      <c r="D11" s="2" t="s">
        <v>3</v>
      </c>
      <c r="E11" t="s">
        <v>18</v>
      </c>
      <c r="F11" s="2" t="s">
        <v>3</v>
      </c>
      <c r="G11" t="s">
        <v>18</v>
      </c>
      <c r="H11" s="2" t="s">
        <v>3</v>
      </c>
      <c r="I11" t="s">
        <v>18</v>
      </c>
      <c r="J11" s="1"/>
    </row>
    <row r="12" spans="1:17" x14ac:dyDescent="0.25">
      <c r="B12" s="2" t="s">
        <v>6</v>
      </c>
      <c r="C12" t="s">
        <v>6</v>
      </c>
      <c r="D12" s="2" t="s">
        <v>8</v>
      </c>
      <c r="F12" s="2"/>
      <c r="G12" t="s">
        <v>9</v>
      </c>
      <c r="H12" s="2" t="s">
        <v>7</v>
      </c>
      <c r="I12" t="s">
        <v>10</v>
      </c>
      <c r="J12" s="1"/>
    </row>
    <row r="13" spans="1:17" x14ac:dyDescent="0.25">
      <c r="A13" t="s">
        <v>0</v>
      </c>
      <c r="B13" s="13" t="s">
        <v>2</v>
      </c>
      <c r="C13" s="14" t="s">
        <v>19</v>
      </c>
      <c r="D13" s="2" t="s">
        <v>2</v>
      </c>
      <c r="E13" t="s">
        <v>19</v>
      </c>
      <c r="F13" s="2" t="s">
        <v>2</v>
      </c>
      <c r="G13" t="s">
        <v>19</v>
      </c>
      <c r="H13" s="2" t="s">
        <v>2</v>
      </c>
      <c r="I13" t="s">
        <v>19</v>
      </c>
      <c r="J13" s="1"/>
    </row>
    <row r="14" spans="1:17" ht="18" x14ac:dyDescent="0.35">
      <c r="A14" t="s">
        <v>11</v>
      </c>
      <c r="B14" s="6">
        <f>B3</f>
        <v>0.25</v>
      </c>
      <c r="C14" s="7">
        <f>L3</f>
        <v>0.25</v>
      </c>
      <c r="D14" s="6">
        <f>B3</f>
        <v>0.25</v>
      </c>
      <c r="E14" s="7">
        <f>D3</f>
        <v>0.25</v>
      </c>
      <c r="F14" s="6">
        <f>J3</f>
        <v>0.25</v>
      </c>
      <c r="G14" s="7">
        <f>L3</f>
        <v>0.25</v>
      </c>
      <c r="H14" s="6">
        <f>J3</f>
        <v>0.25</v>
      </c>
      <c r="I14" s="7">
        <f>D3</f>
        <v>0.25</v>
      </c>
      <c r="J14" s="1"/>
    </row>
    <row r="15" spans="1:17" ht="18" x14ac:dyDescent="0.35">
      <c r="A15" t="s">
        <v>12</v>
      </c>
      <c r="B15" s="10">
        <f>$B$3+$J$3</f>
        <v>0.5</v>
      </c>
      <c r="C15" s="11">
        <f>$D$3+$L$3</f>
        <v>0.5</v>
      </c>
      <c r="D15" s="10">
        <f>$B$3+$J$3</f>
        <v>0.5</v>
      </c>
      <c r="E15" s="11">
        <f>$D$3+$L$3</f>
        <v>0.5</v>
      </c>
      <c r="F15" s="10">
        <f>$B$3+$J$3</f>
        <v>0.5</v>
      </c>
      <c r="G15" s="11">
        <f>$D$3+$L$3</f>
        <v>0.5</v>
      </c>
      <c r="H15" s="10">
        <f>$B$3+$J$3</f>
        <v>0.5</v>
      </c>
      <c r="I15" s="11">
        <f>$D$3+$L$3</f>
        <v>0.5</v>
      </c>
      <c r="J15" s="1"/>
    </row>
    <row r="16" spans="1:17" x14ac:dyDescent="0.25">
      <c r="A16" s="5" t="s">
        <v>13</v>
      </c>
      <c r="B16" s="8">
        <f>(B14/B15)*(C14/C15)</f>
        <v>0.25</v>
      </c>
      <c r="C16" s="9"/>
      <c r="D16" s="8">
        <f>(D14/D15)*(E14/E15)</f>
        <v>0.25</v>
      </c>
      <c r="E16" s="9"/>
      <c r="F16" s="8">
        <f>(F14/F15)*(G14/G15)</f>
        <v>0.25</v>
      </c>
      <c r="G16" s="9"/>
      <c r="H16" s="8">
        <f>(H14/H15)*(I14/I15)</f>
        <v>0.25</v>
      </c>
      <c r="I16" s="12"/>
    </row>
    <row r="17" spans="1:17" x14ac:dyDescent="0.25">
      <c r="A17" t="s">
        <v>1</v>
      </c>
      <c r="B17" s="13" t="s">
        <v>20</v>
      </c>
      <c r="C17" s="14" t="s">
        <v>5</v>
      </c>
      <c r="D17" s="2" t="s">
        <v>20</v>
      </c>
      <c r="E17" t="s">
        <v>5</v>
      </c>
      <c r="F17" s="2" t="s">
        <v>20</v>
      </c>
      <c r="G17" t="s">
        <v>5</v>
      </c>
      <c r="H17" s="2" t="s">
        <v>20</v>
      </c>
      <c r="I17" t="s">
        <v>5</v>
      </c>
    </row>
    <row r="18" spans="1:17" x14ac:dyDescent="0.25">
      <c r="B18" s="2" t="s">
        <v>6</v>
      </c>
      <c r="C18" t="s">
        <v>6</v>
      </c>
      <c r="D18" s="2" t="s">
        <v>8</v>
      </c>
      <c r="F18" s="2"/>
      <c r="G18" t="s">
        <v>9</v>
      </c>
      <c r="H18" s="2" t="s">
        <v>7</v>
      </c>
      <c r="I18" t="s">
        <v>10</v>
      </c>
    </row>
    <row r="19" spans="1:17" x14ac:dyDescent="0.25">
      <c r="A19" t="s">
        <v>0</v>
      </c>
      <c r="B19" s="13" t="s">
        <v>21</v>
      </c>
      <c r="C19" s="14" t="s">
        <v>4</v>
      </c>
      <c r="D19" s="2" t="s">
        <v>21</v>
      </c>
      <c r="E19" t="s">
        <v>4</v>
      </c>
      <c r="F19" s="2" t="s">
        <v>21</v>
      </c>
      <c r="G19" t="s">
        <v>4</v>
      </c>
      <c r="H19" s="2" t="s">
        <v>21</v>
      </c>
      <c r="I19" t="s">
        <v>4</v>
      </c>
    </row>
    <row r="20" spans="1:17" ht="18" x14ac:dyDescent="0.35">
      <c r="A20" t="s">
        <v>11</v>
      </c>
      <c r="B20" s="6">
        <f>Q3</f>
        <v>0.25</v>
      </c>
      <c r="C20" s="7">
        <f>G3</f>
        <v>0.25</v>
      </c>
      <c r="D20" s="6">
        <f>Q3</f>
        <v>0.25</v>
      </c>
      <c r="E20" s="7">
        <f>O3</f>
        <v>0.25</v>
      </c>
      <c r="F20" s="6">
        <f>I3</f>
        <v>0.25</v>
      </c>
      <c r="G20" s="7">
        <f>G3</f>
        <v>0.25</v>
      </c>
      <c r="H20" s="6">
        <f>I3</f>
        <v>0.25</v>
      </c>
      <c r="I20" s="7">
        <f>O3</f>
        <v>0.25</v>
      </c>
    </row>
    <row r="21" spans="1:17" ht="18" x14ac:dyDescent="0.35">
      <c r="A21" t="s">
        <v>12</v>
      </c>
      <c r="B21" s="6">
        <f>$Q$3+$I$3</f>
        <v>0.5</v>
      </c>
      <c r="C21" s="7">
        <f>$O$3+$G$3</f>
        <v>0.5</v>
      </c>
      <c r="D21" s="6">
        <f>$Q$3+$I$3</f>
        <v>0.5</v>
      </c>
      <c r="E21" s="7">
        <f>$O$3+$G$3</f>
        <v>0.5</v>
      </c>
      <c r="F21" s="6">
        <f>$Q$3+$I$3</f>
        <v>0.5</v>
      </c>
      <c r="G21" s="7">
        <f>$O$3+$G$3</f>
        <v>0.5</v>
      </c>
      <c r="H21" s="6">
        <f>$Q$3+$I$3</f>
        <v>0.5</v>
      </c>
      <c r="I21" s="7">
        <f>$O$3+$G$3</f>
        <v>0.5</v>
      </c>
    </row>
    <row r="22" spans="1:17" x14ac:dyDescent="0.25">
      <c r="A22" s="4" t="s">
        <v>13</v>
      </c>
      <c r="B22" s="8">
        <f>(B20/B21)*(C20/C21)</f>
        <v>0.25</v>
      </c>
      <c r="C22" s="9"/>
      <c r="D22" s="8">
        <f>(D20/D21)*(E20/E21)</f>
        <v>0.25</v>
      </c>
      <c r="E22" s="9"/>
      <c r="F22" s="8">
        <f>(F20/F21)*(G20/G21)</f>
        <v>0.25</v>
      </c>
      <c r="G22" s="9"/>
      <c r="H22" s="8">
        <f>(H20/H21)*(I20/I21)</f>
        <v>0.25</v>
      </c>
      <c r="I22" s="9"/>
    </row>
    <row r="23" spans="1:17" x14ac:dyDescent="0.25">
      <c r="A23" s="3" t="s">
        <v>17</v>
      </c>
    </row>
    <row r="24" spans="1:17" x14ac:dyDescent="0.25">
      <c r="A24" t="s">
        <v>1</v>
      </c>
      <c r="B24" t="s">
        <v>3</v>
      </c>
      <c r="C24" t="s">
        <v>3</v>
      </c>
      <c r="D24" t="s">
        <v>3</v>
      </c>
      <c r="E24" t="s">
        <v>3</v>
      </c>
      <c r="F24" t="s">
        <v>5</v>
      </c>
      <c r="G24" t="s">
        <v>5</v>
      </c>
      <c r="H24" t="s">
        <v>5</v>
      </c>
      <c r="I24" t="s">
        <v>5</v>
      </c>
      <c r="J24" t="s">
        <v>18</v>
      </c>
      <c r="K24" t="s">
        <v>18</v>
      </c>
      <c r="L24" t="s">
        <v>18</v>
      </c>
      <c r="M24" t="s">
        <v>18</v>
      </c>
      <c r="N24" t="s">
        <v>20</v>
      </c>
      <c r="O24" t="s">
        <v>20</v>
      </c>
      <c r="P24" t="s">
        <v>20</v>
      </c>
      <c r="Q24" t="s">
        <v>20</v>
      </c>
    </row>
    <row r="25" spans="1:17" x14ac:dyDescent="0.25">
      <c r="A25" t="s">
        <v>0</v>
      </c>
      <c r="B25" t="s">
        <v>2</v>
      </c>
      <c r="C25" t="s">
        <v>4</v>
      </c>
      <c r="D25" t="s">
        <v>19</v>
      </c>
      <c r="E25" t="s">
        <v>21</v>
      </c>
      <c r="F25" t="s">
        <v>2</v>
      </c>
      <c r="G25" t="s">
        <v>4</v>
      </c>
      <c r="H25" t="s">
        <v>19</v>
      </c>
      <c r="I25" t="s">
        <v>21</v>
      </c>
      <c r="J25" t="s">
        <v>2</v>
      </c>
      <c r="K25" t="s">
        <v>4</v>
      </c>
      <c r="L25" t="s">
        <v>19</v>
      </c>
      <c r="M25" t="s">
        <v>21</v>
      </c>
      <c r="N25" t="s">
        <v>2</v>
      </c>
      <c r="O25" t="s">
        <v>4</v>
      </c>
      <c r="P25" t="s">
        <v>19</v>
      </c>
      <c r="Q25" t="s">
        <v>21</v>
      </c>
    </row>
    <row r="26" spans="1:17" x14ac:dyDescent="0.25">
      <c r="A26" t="s">
        <v>14</v>
      </c>
      <c r="B26" s="7">
        <f>B10+D10+B16+D16</f>
        <v>1</v>
      </c>
      <c r="C26" s="7">
        <f>D10+H10</f>
        <v>0.5</v>
      </c>
      <c r="D26" s="7">
        <f>D16+H16</f>
        <v>0.5</v>
      </c>
      <c r="E26" s="7">
        <f>0</f>
        <v>0</v>
      </c>
      <c r="F26" s="7">
        <f>F10+H10</f>
        <v>0.5</v>
      </c>
      <c r="G26" s="7">
        <f>B10+F10+B22+F22</f>
        <v>1</v>
      </c>
      <c r="H26" s="7">
        <f>0</f>
        <v>0</v>
      </c>
      <c r="I26" s="7">
        <f>B22+D22</f>
        <v>0.5</v>
      </c>
      <c r="J26" s="7">
        <f>F16+H16</f>
        <v>0.5</v>
      </c>
      <c r="K26" s="7">
        <f>0</f>
        <v>0</v>
      </c>
      <c r="L26" s="7">
        <f>B16+F16</f>
        <v>0.5</v>
      </c>
      <c r="M26" s="7">
        <f>0</f>
        <v>0</v>
      </c>
      <c r="N26" s="7">
        <f>0</f>
        <v>0</v>
      </c>
      <c r="O26" s="7">
        <f>D22+H22</f>
        <v>0.5</v>
      </c>
      <c r="P26" s="7">
        <f>0</f>
        <v>0</v>
      </c>
      <c r="Q26" s="7">
        <f>B22+D22</f>
        <v>0.5</v>
      </c>
    </row>
    <row r="27" spans="1:17" x14ac:dyDescent="0.25">
      <c r="A27" t="s">
        <v>15</v>
      </c>
      <c r="B27" s="7">
        <f>B26/SUM(B26:E26)</f>
        <v>0.5</v>
      </c>
      <c r="C27" s="7">
        <f>C26/SUM(B26:E26)</f>
        <v>0.25</v>
      </c>
      <c r="D27" s="7">
        <f>D26/SUM(B26:E26)</f>
        <v>0.25</v>
      </c>
      <c r="E27" s="7">
        <f>E26/SUM(B26:E26)</f>
        <v>0</v>
      </c>
      <c r="F27" s="7">
        <f>F26/SUM(F26:I26)</f>
        <v>0.25</v>
      </c>
      <c r="G27" s="7">
        <f>G26/SUM(F26:I26)</f>
        <v>0.5</v>
      </c>
      <c r="H27" s="7">
        <f>H26/SUM(F26:I26)</f>
        <v>0</v>
      </c>
      <c r="I27" s="7">
        <f>I26/SUM(F26:I26)</f>
        <v>0.25</v>
      </c>
      <c r="J27" s="7">
        <f>J26/SUM(J26:M26)</f>
        <v>0.5</v>
      </c>
      <c r="K27" s="7">
        <f>K26/SUM(J26:M26)</f>
        <v>0</v>
      </c>
      <c r="L27" s="7">
        <f>L26/SUM(J26:M26)</f>
        <v>0.5</v>
      </c>
      <c r="M27" s="7">
        <f>M26/SUM(J26:M26)</f>
        <v>0</v>
      </c>
      <c r="N27" s="7">
        <f>N26/SUM(N26:Q26)</f>
        <v>0</v>
      </c>
      <c r="O27" s="7">
        <f>O26/SUM(N26:Q26)</f>
        <v>0.5</v>
      </c>
      <c r="P27" s="7">
        <f>P26/SUM(N26:Q26)</f>
        <v>0</v>
      </c>
      <c r="Q27" s="7">
        <f>Q26/SUM(N26:Q26)</f>
        <v>0.5</v>
      </c>
    </row>
  </sheetData>
  <pageMargins left="0.7" right="0.7" top="0.75" bottom="0.75" header="0.3" footer="0.3"/>
  <pageSetup orientation="portrait" horizontalDpi="0" verticalDpi="0" r:id="rId1"/>
  <ignoredErrors>
    <ignoredError sqref="E14:F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>
      <selection activeCell="I10" sqref="I10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18</v>
      </c>
      <c r="K1" t="s">
        <v>18</v>
      </c>
      <c r="L1" t="s">
        <v>18</v>
      </c>
      <c r="M1" t="s">
        <v>18</v>
      </c>
      <c r="N1" t="s">
        <v>20</v>
      </c>
      <c r="O1" t="s">
        <v>20</v>
      </c>
      <c r="P1" t="s">
        <v>20</v>
      </c>
      <c r="Q1" t="s">
        <v>20</v>
      </c>
    </row>
    <row r="2" spans="1:17" x14ac:dyDescent="0.25">
      <c r="A2" t="s">
        <v>0</v>
      </c>
      <c r="B2" t="s">
        <v>2</v>
      </c>
      <c r="C2" t="s">
        <v>4</v>
      </c>
      <c r="D2" t="s">
        <v>19</v>
      </c>
      <c r="E2" t="s">
        <v>21</v>
      </c>
      <c r="F2" t="s">
        <v>2</v>
      </c>
      <c r="G2" t="s">
        <v>4</v>
      </c>
      <c r="H2" t="s">
        <v>19</v>
      </c>
      <c r="I2" t="s">
        <v>21</v>
      </c>
      <c r="J2" t="s">
        <v>2</v>
      </c>
      <c r="K2" t="s">
        <v>4</v>
      </c>
      <c r="L2" t="s">
        <v>19</v>
      </c>
      <c r="M2" t="s">
        <v>21</v>
      </c>
      <c r="N2" t="s">
        <v>2</v>
      </c>
      <c r="O2" t="s">
        <v>4</v>
      </c>
      <c r="P2" t="s">
        <v>19</v>
      </c>
      <c r="Q2" t="s">
        <v>21</v>
      </c>
    </row>
    <row r="3" spans="1:17" x14ac:dyDescent="0.25">
      <c r="A3" t="s">
        <v>15</v>
      </c>
      <c r="B3" s="7">
        <f>'Epoch 1'!B27</f>
        <v>0.5</v>
      </c>
      <c r="C3" s="7">
        <f>'Epoch 1'!C27</f>
        <v>0.25</v>
      </c>
      <c r="D3" s="7">
        <f>'Epoch 1'!D27</f>
        <v>0.25</v>
      </c>
      <c r="E3" s="7">
        <f>'Epoch 1'!E27</f>
        <v>0</v>
      </c>
      <c r="F3" s="7">
        <f>'Epoch 1'!F27</f>
        <v>0.25</v>
      </c>
      <c r="G3" s="7">
        <f>'Epoch 1'!G27</f>
        <v>0.5</v>
      </c>
      <c r="H3" s="7">
        <f>'Epoch 1'!H27</f>
        <v>0</v>
      </c>
      <c r="I3" s="7">
        <f>'Epoch 1'!I27</f>
        <v>0.25</v>
      </c>
      <c r="J3" s="7">
        <f>'Epoch 1'!J27</f>
        <v>0.5</v>
      </c>
      <c r="K3" s="7">
        <f>'Epoch 1'!K27</f>
        <v>0</v>
      </c>
      <c r="L3" s="7">
        <f>'Epoch 1'!L27</f>
        <v>0.5</v>
      </c>
      <c r="M3" s="7">
        <f>'Epoch 1'!M27</f>
        <v>0</v>
      </c>
      <c r="N3" s="7">
        <f>'Epoch 1'!N27</f>
        <v>0</v>
      </c>
      <c r="O3" s="7">
        <f>'Epoch 1'!O27</f>
        <v>0.5</v>
      </c>
      <c r="P3" s="7">
        <f>'Epoch 1'!P27</f>
        <v>0</v>
      </c>
      <c r="Q3" s="7">
        <f>'Epoch 1'!Q27</f>
        <v>0.5</v>
      </c>
    </row>
    <row r="4" spans="1:17" x14ac:dyDescent="0.25">
      <c r="A4" s="3" t="s">
        <v>16</v>
      </c>
    </row>
    <row r="5" spans="1:17" x14ac:dyDescent="0.25">
      <c r="A5" t="s">
        <v>1</v>
      </c>
      <c r="B5" s="13" t="s">
        <v>3</v>
      </c>
      <c r="C5" s="14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3" t="s">
        <v>2</v>
      </c>
      <c r="C7" s="14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6">
        <f>B3</f>
        <v>0.5</v>
      </c>
      <c r="C8" s="7">
        <f>G3</f>
        <v>0.5</v>
      </c>
      <c r="D8" s="6">
        <f>B3</f>
        <v>0.5</v>
      </c>
      <c r="E8" s="7">
        <f>C3</f>
        <v>0.25</v>
      </c>
      <c r="F8" s="6">
        <f>F3</f>
        <v>0.25</v>
      </c>
      <c r="G8" s="7">
        <f>G3</f>
        <v>0.5</v>
      </c>
      <c r="H8" s="6">
        <f>F3</f>
        <v>0.25</v>
      </c>
      <c r="I8" s="7">
        <f>C3</f>
        <v>0.25</v>
      </c>
    </row>
    <row r="9" spans="1:17" ht="18" x14ac:dyDescent="0.35">
      <c r="A9" t="s">
        <v>12</v>
      </c>
      <c r="B9" s="6">
        <f>$B$3+$F$3</f>
        <v>0.75</v>
      </c>
      <c r="C9" s="7">
        <f>$C$3+$G$3</f>
        <v>0.75</v>
      </c>
      <c r="D9" s="6">
        <f>$B$3+$F$3</f>
        <v>0.75</v>
      </c>
      <c r="E9" s="7">
        <f>$C$3+$G$3</f>
        <v>0.75</v>
      </c>
      <c r="F9" s="6">
        <f>$B$3+$F$3</f>
        <v>0.75</v>
      </c>
      <c r="G9" s="7">
        <f>$C$3+$G$3</f>
        <v>0.75</v>
      </c>
      <c r="H9" s="6">
        <f>$B$3+$F$3</f>
        <v>0.75</v>
      </c>
      <c r="I9" s="7">
        <f>$C$3+$G$3</f>
        <v>0.75</v>
      </c>
    </row>
    <row r="10" spans="1:17" x14ac:dyDescent="0.25">
      <c r="A10" s="4" t="s">
        <v>13</v>
      </c>
      <c r="B10" s="8">
        <f>(B8/B9)*(C8/C9)</f>
        <v>0.44444444444444442</v>
      </c>
      <c r="C10" s="9"/>
      <c r="D10" s="8">
        <f>(D8/D9)*(E8/E9)</f>
        <v>0.22222222222222221</v>
      </c>
      <c r="E10" s="9"/>
      <c r="F10" s="8">
        <f>(F8/F9)*(G8/G9)</f>
        <v>0.22222222222222221</v>
      </c>
      <c r="G10" s="9"/>
      <c r="H10" s="8">
        <f>(H8/H9)*(I8/I9)</f>
        <v>0.1111111111111111</v>
      </c>
      <c r="I10" s="9"/>
    </row>
    <row r="11" spans="1:17" x14ac:dyDescent="0.25">
      <c r="A11" t="s">
        <v>1</v>
      </c>
      <c r="B11" s="13" t="s">
        <v>3</v>
      </c>
      <c r="C11" s="14" t="s">
        <v>18</v>
      </c>
      <c r="D11" s="2" t="s">
        <v>3</v>
      </c>
      <c r="E11" t="s">
        <v>18</v>
      </c>
      <c r="F11" s="2" t="s">
        <v>3</v>
      </c>
      <c r="G11" t="s">
        <v>18</v>
      </c>
      <c r="H11" s="2" t="s">
        <v>3</v>
      </c>
      <c r="I11" t="s">
        <v>18</v>
      </c>
      <c r="J11" s="1"/>
    </row>
    <row r="12" spans="1:17" x14ac:dyDescent="0.25">
      <c r="B12" s="2" t="s">
        <v>6</v>
      </c>
      <c r="C12" t="s">
        <v>6</v>
      </c>
      <c r="D12" s="2" t="s">
        <v>8</v>
      </c>
      <c r="F12" s="2"/>
      <c r="G12" t="s">
        <v>9</v>
      </c>
      <c r="H12" s="2" t="s">
        <v>7</v>
      </c>
      <c r="I12" t="s">
        <v>10</v>
      </c>
      <c r="J12" s="1"/>
    </row>
    <row r="13" spans="1:17" x14ac:dyDescent="0.25">
      <c r="A13" t="s">
        <v>0</v>
      </c>
      <c r="B13" s="13" t="s">
        <v>2</v>
      </c>
      <c r="C13" s="14" t="s">
        <v>19</v>
      </c>
      <c r="D13" s="2" t="s">
        <v>2</v>
      </c>
      <c r="E13" t="s">
        <v>19</v>
      </c>
      <c r="F13" s="2" t="s">
        <v>2</v>
      </c>
      <c r="G13" t="s">
        <v>19</v>
      </c>
      <c r="H13" s="2" t="s">
        <v>2</v>
      </c>
      <c r="I13" t="s">
        <v>19</v>
      </c>
      <c r="J13" s="1"/>
    </row>
    <row r="14" spans="1:17" ht="18" x14ac:dyDescent="0.35">
      <c r="A14" t="s">
        <v>11</v>
      </c>
      <c r="B14" s="6">
        <f>B3</f>
        <v>0.5</v>
      </c>
      <c r="C14" s="7">
        <f>L3</f>
        <v>0.5</v>
      </c>
      <c r="D14" s="6">
        <f>B3</f>
        <v>0.5</v>
      </c>
      <c r="E14" s="7">
        <f>D3</f>
        <v>0.25</v>
      </c>
      <c r="F14" s="6">
        <f>J3</f>
        <v>0.5</v>
      </c>
      <c r="G14" s="7">
        <f>L3</f>
        <v>0.5</v>
      </c>
      <c r="H14" s="6">
        <f>J3</f>
        <v>0.5</v>
      </c>
      <c r="I14" s="7">
        <f>D3</f>
        <v>0.25</v>
      </c>
      <c r="J14" s="1"/>
    </row>
    <row r="15" spans="1:17" ht="18" x14ac:dyDescent="0.35">
      <c r="A15" t="s">
        <v>12</v>
      </c>
      <c r="B15" s="10">
        <f>$B$3+$J$3</f>
        <v>1</v>
      </c>
      <c r="C15" s="11">
        <f>$D$3+$L$3</f>
        <v>0.75</v>
      </c>
      <c r="D15" s="10">
        <f>$B$3+$J$3</f>
        <v>1</v>
      </c>
      <c r="E15" s="11">
        <f>$D$3+$L$3</f>
        <v>0.75</v>
      </c>
      <c r="F15" s="10">
        <f>$B$3+$J$3</f>
        <v>1</v>
      </c>
      <c r="G15" s="11">
        <f>$D$3+$L$3</f>
        <v>0.75</v>
      </c>
      <c r="H15" s="10">
        <f>$B$3+$J$3</f>
        <v>1</v>
      </c>
      <c r="I15" s="11">
        <f>$D$3+$L$3</f>
        <v>0.75</v>
      </c>
      <c r="J15" s="1"/>
    </row>
    <row r="16" spans="1:17" x14ac:dyDescent="0.25">
      <c r="A16" s="5" t="s">
        <v>13</v>
      </c>
      <c r="B16" s="8">
        <f>(B14/B15)*(C14/C15)</f>
        <v>0.33333333333333331</v>
      </c>
      <c r="C16" s="9"/>
      <c r="D16" s="8">
        <f>(D14/D15)*(E14/E15)</f>
        <v>0.16666666666666666</v>
      </c>
      <c r="E16" s="9"/>
      <c r="F16" s="8">
        <f>(F14/F15)*(G14/G15)</f>
        <v>0.33333333333333331</v>
      </c>
      <c r="G16" s="9"/>
      <c r="H16" s="8">
        <f>(H14/H15)*(I14/I15)</f>
        <v>0.16666666666666666</v>
      </c>
      <c r="I16" s="12"/>
    </row>
    <row r="17" spans="1:17" x14ac:dyDescent="0.25">
      <c r="A17" t="s">
        <v>1</v>
      </c>
      <c r="B17" s="13" t="s">
        <v>20</v>
      </c>
      <c r="C17" s="14" t="s">
        <v>5</v>
      </c>
      <c r="D17" s="2" t="s">
        <v>20</v>
      </c>
      <c r="E17" t="s">
        <v>5</v>
      </c>
      <c r="F17" s="2" t="s">
        <v>20</v>
      </c>
      <c r="G17" t="s">
        <v>5</v>
      </c>
      <c r="H17" s="2" t="s">
        <v>20</v>
      </c>
      <c r="I17" t="s">
        <v>5</v>
      </c>
    </row>
    <row r="18" spans="1:17" x14ac:dyDescent="0.25">
      <c r="B18" s="2" t="s">
        <v>6</v>
      </c>
      <c r="C18" t="s">
        <v>6</v>
      </c>
      <c r="D18" s="2" t="s">
        <v>8</v>
      </c>
      <c r="F18" s="2"/>
      <c r="G18" t="s">
        <v>9</v>
      </c>
      <c r="H18" s="2" t="s">
        <v>7</v>
      </c>
      <c r="I18" t="s">
        <v>10</v>
      </c>
    </row>
    <row r="19" spans="1:17" x14ac:dyDescent="0.25">
      <c r="A19" t="s">
        <v>0</v>
      </c>
      <c r="B19" s="13" t="s">
        <v>21</v>
      </c>
      <c r="C19" s="14" t="s">
        <v>4</v>
      </c>
      <c r="D19" s="2" t="s">
        <v>21</v>
      </c>
      <c r="E19" t="s">
        <v>4</v>
      </c>
      <c r="F19" s="2" t="s">
        <v>21</v>
      </c>
      <c r="G19" t="s">
        <v>4</v>
      </c>
      <c r="H19" s="2" t="s">
        <v>21</v>
      </c>
      <c r="I19" t="s">
        <v>4</v>
      </c>
    </row>
    <row r="20" spans="1:17" ht="18" x14ac:dyDescent="0.35">
      <c r="A20" t="s">
        <v>11</v>
      </c>
      <c r="B20" s="6">
        <f>Q3</f>
        <v>0.5</v>
      </c>
      <c r="C20" s="7">
        <f>G3</f>
        <v>0.5</v>
      </c>
      <c r="D20" s="6">
        <f>Q3</f>
        <v>0.5</v>
      </c>
      <c r="E20" s="7">
        <f>O3</f>
        <v>0.5</v>
      </c>
      <c r="F20" s="6">
        <f>I3</f>
        <v>0.25</v>
      </c>
      <c r="G20" s="7">
        <f>G3</f>
        <v>0.5</v>
      </c>
      <c r="H20" s="6">
        <f>I3</f>
        <v>0.25</v>
      </c>
      <c r="I20" s="7">
        <f>O3</f>
        <v>0.5</v>
      </c>
    </row>
    <row r="21" spans="1:17" ht="18" x14ac:dyDescent="0.35">
      <c r="A21" t="s">
        <v>12</v>
      </c>
      <c r="B21" s="6">
        <f>$Q$3+$I$3</f>
        <v>0.75</v>
      </c>
      <c r="C21" s="7">
        <f>$O$3+$G$3</f>
        <v>1</v>
      </c>
      <c r="D21" s="6">
        <f>$Q$3+$I$3</f>
        <v>0.75</v>
      </c>
      <c r="E21" s="7">
        <f>$O$3+$G$3</f>
        <v>1</v>
      </c>
      <c r="F21" s="6">
        <f>$Q$3+$I$3</f>
        <v>0.75</v>
      </c>
      <c r="G21" s="7">
        <f>$O$3+$G$3</f>
        <v>1</v>
      </c>
      <c r="H21" s="6">
        <f>$Q$3+$I$3</f>
        <v>0.75</v>
      </c>
      <c r="I21" s="7">
        <f>$O$3+$G$3</f>
        <v>1</v>
      </c>
    </row>
    <row r="22" spans="1:17" x14ac:dyDescent="0.25">
      <c r="A22" s="4" t="s">
        <v>13</v>
      </c>
      <c r="B22" s="8">
        <f>(B20/B21)*(C20/C21)</f>
        <v>0.33333333333333331</v>
      </c>
      <c r="C22" s="9"/>
      <c r="D22" s="8">
        <f>(D20/D21)*(E20/E21)</f>
        <v>0.33333333333333331</v>
      </c>
      <c r="E22" s="9"/>
      <c r="F22" s="8">
        <f>(F20/F21)*(G20/G21)</f>
        <v>0.16666666666666666</v>
      </c>
      <c r="G22" s="9"/>
      <c r="H22" s="8">
        <f>(H20/H21)*(I20/I21)</f>
        <v>0.16666666666666666</v>
      </c>
      <c r="I22" s="9"/>
    </row>
    <row r="23" spans="1:17" x14ac:dyDescent="0.25">
      <c r="A23" s="3" t="s">
        <v>17</v>
      </c>
    </row>
    <row r="24" spans="1:17" x14ac:dyDescent="0.25">
      <c r="A24" t="s">
        <v>1</v>
      </c>
      <c r="B24" t="s">
        <v>3</v>
      </c>
      <c r="C24" t="s">
        <v>3</v>
      </c>
      <c r="D24" t="s">
        <v>3</v>
      </c>
      <c r="E24" t="s">
        <v>3</v>
      </c>
      <c r="F24" t="s">
        <v>5</v>
      </c>
      <c r="G24" t="s">
        <v>5</v>
      </c>
      <c r="H24" t="s">
        <v>5</v>
      </c>
      <c r="I24" t="s">
        <v>5</v>
      </c>
      <c r="J24" t="s">
        <v>18</v>
      </c>
      <c r="K24" t="s">
        <v>18</v>
      </c>
      <c r="L24" t="s">
        <v>18</v>
      </c>
      <c r="M24" t="s">
        <v>18</v>
      </c>
      <c r="N24" t="s">
        <v>20</v>
      </c>
      <c r="O24" t="s">
        <v>20</v>
      </c>
      <c r="P24" t="s">
        <v>20</v>
      </c>
      <c r="Q24" t="s">
        <v>20</v>
      </c>
    </row>
    <row r="25" spans="1:17" x14ac:dyDescent="0.25">
      <c r="A25" t="s">
        <v>0</v>
      </c>
      <c r="B25" t="s">
        <v>2</v>
      </c>
      <c r="C25" t="s">
        <v>4</v>
      </c>
      <c r="D25" t="s">
        <v>19</v>
      </c>
      <c r="E25" t="s">
        <v>21</v>
      </c>
      <c r="F25" t="s">
        <v>2</v>
      </c>
      <c r="G25" t="s">
        <v>4</v>
      </c>
      <c r="H25" t="s">
        <v>19</v>
      </c>
      <c r="I25" t="s">
        <v>21</v>
      </c>
      <c r="J25" t="s">
        <v>2</v>
      </c>
      <c r="K25" t="s">
        <v>4</v>
      </c>
      <c r="L25" t="s">
        <v>19</v>
      </c>
      <c r="M25" t="s">
        <v>21</v>
      </c>
      <c r="N25" t="s">
        <v>2</v>
      </c>
      <c r="O25" t="s">
        <v>4</v>
      </c>
      <c r="P25" t="s">
        <v>19</v>
      </c>
      <c r="Q25" t="s">
        <v>21</v>
      </c>
    </row>
    <row r="26" spans="1:17" x14ac:dyDescent="0.25">
      <c r="A26" t="s">
        <v>14</v>
      </c>
      <c r="B26" s="7">
        <f>B10+D10+B16+D16</f>
        <v>1.1666666666666667</v>
      </c>
      <c r="C26" s="7">
        <f>D10+H10</f>
        <v>0.33333333333333331</v>
      </c>
      <c r="D26" s="7">
        <f>D16+H16</f>
        <v>0.33333333333333331</v>
      </c>
      <c r="E26" s="7">
        <f>0</f>
        <v>0</v>
      </c>
      <c r="F26" s="7">
        <f>F10+H10</f>
        <v>0.33333333333333331</v>
      </c>
      <c r="G26" s="7">
        <f>B10+F10+B22+F22</f>
        <v>1.1666666666666667</v>
      </c>
      <c r="H26" s="7">
        <f>0</f>
        <v>0</v>
      </c>
      <c r="I26" s="7">
        <f>B22+D22</f>
        <v>0.66666666666666663</v>
      </c>
      <c r="J26" s="7">
        <f>F16+H16</f>
        <v>0.5</v>
      </c>
      <c r="K26" s="7">
        <f>0</f>
        <v>0</v>
      </c>
      <c r="L26" s="7">
        <f>B16+F16</f>
        <v>0.66666666666666663</v>
      </c>
      <c r="M26" s="7">
        <f>0</f>
        <v>0</v>
      </c>
      <c r="N26" s="7">
        <f>0</f>
        <v>0</v>
      </c>
      <c r="O26" s="7">
        <f>D22+H22</f>
        <v>0.5</v>
      </c>
      <c r="P26" s="7">
        <f>0</f>
        <v>0</v>
      </c>
      <c r="Q26" s="7">
        <f>B22+D22</f>
        <v>0.66666666666666663</v>
      </c>
    </row>
    <row r="27" spans="1:17" x14ac:dyDescent="0.25">
      <c r="A27" t="s">
        <v>15</v>
      </c>
      <c r="B27" s="7">
        <f>B26/SUM(B26:E26)</f>
        <v>0.63636363636363646</v>
      </c>
      <c r="C27" s="7">
        <f>C26/SUM(B26:E26)</f>
        <v>0.18181818181818182</v>
      </c>
      <c r="D27" s="7">
        <f>D26/SUM(B26:E26)</f>
        <v>0.18181818181818182</v>
      </c>
      <c r="E27" s="7">
        <f>E26/SUM(B26:E26)</f>
        <v>0</v>
      </c>
      <c r="F27" s="7">
        <f>F26/SUM(F26:I26)</f>
        <v>0.15384615384615385</v>
      </c>
      <c r="G27" s="7">
        <f>G26/SUM(F26:I26)</f>
        <v>0.53846153846153855</v>
      </c>
      <c r="H27" s="7">
        <f>H26/SUM(F26:I26)</f>
        <v>0</v>
      </c>
      <c r="I27" s="7">
        <f>I26/SUM(F26:I26)</f>
        <v>0.30769230769230771</v>
      </c>
      <c r="J27" s="7">
        <f>J26/SUM(J26:M26)</f>
        <v>0.4285714285714286</v>
      </c>
      <c r="K27" s="7">
        <f>K26/SUM(J26:M26)</f>
        <v>0</v>
      </c>
      <c r="L27" s="7">
        <f>L26/SUM(J26:M26)</f>
        <v>0.57142857142857151</v>
      </c>
      <c r="M27" s="7">
        <f>M26/SUM(J26:M26)</f>
        <v>0</v>
      </c>
      <c r="N27" s="7">
        <f>N26/SUM(N26:Q26)</f>
        <v>0</v>
      </c>
      <c r="O27" s="7">
        <f>O26/SUM(N26:Q26)</f>
        <v>0.4285714285714286</v>
      </c>
      <c r="P27" s="7">
        <f>P26/SUM(N26:Q26)</f>
        <v>0</v>
      </c>
      <c r="Q27" s="7">
        <f>Q26/SUM(N26:Q26)</f>
        <v>0.57142857142857151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>
      <selection activeCell="B3" sqref="B3:Q3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18</v>
      </c>
      <c r="K1" t="s">
        <v>18</v>
      </c>
      <c r="L1" t="s">
        <v>18</v>
      </c>
      <c r="M1" t="s">
        <v>18</v>
      </c>
      <c r="N1" t="s">
        <v>20</v>
      </c>
      <c r="O1" t="s">
        <v>20</v>
      </c>
      <c r="P1" t="s">
        <v>20</v>
      </c>
      <c r="Q1" t="s">
        <v>20</v>
      </c>
    </row>
    <row r="2" spans="1:17" x14ac:dyDescent="0.25">
      <c r="A2" t="s">
        <v>0</v>
      </c>
      <c r="B2" t="s">
        <v>2</v>
      </c>
      <c r="C2" t="s">
        <v>4</v>
      </c>
      <c r="D2" t="s">
        <v>19</v>
      </c>
      <c r="E2" t="s">
        <v>21</v>
      </c>
      <c r="F2" t="s">
        <v>2</v>
      </c>
      <c r="G2" t="s">
        <v>4</v>
      </c>
      <c r="H2" t="s">
        <v>19</v>
      </c>
      <c r="I2" t="s">
        <v>21</v>
      </c>
      <c r="J2" t="s">
        <v>2</v>
      </c>
      <c r="K2" t="s">
        <v>4</v>
      </c>
      <c r="L2" t="s">
        <v>19</v>
      </c>
      <c r="M2" t="s">
        <v>21</v>
      </c>
      <c r="N2" t="s">
        <v>2</v>
      </c>
      <c r="O2" t="s">
        <v>4</v>
      </c>
      <c r="P2" t="s">
        <v>19</v>
      </c>
      <c r="Q2" t="s">
        <v>21</v>
      </c>
    </row>
    <row r="3" spans="1:17" x14ac:dyDescent="0.25">
      <c r="A3" t="s">
        <v>15</v>
      </c>
      <c r="B3" s="7">
        <f>'Epoch 2'!B27</f>
        <v>0.63636363636363646</v>
      </c>
      <c r="C3" s="7">
        <f>'Epoch 2'!C27</f>
        <v>0.18181818181818182</v>
      </c>
      <c r="D3" s="7">
        <f>'Epoch 2'!D27</f>
        <v>0.18181818181818182</v>
      </c>
      <c r="E3" s="7">
        <f>'Epoch 2'!E27</f>
        <v>0</v>
      </c>
      <c r="F3" s="7">
        <f>'Epoch 2'!F27</f>
        <v>0.15384615384615385</v>
      </c>
      <c r="G3" s="7">
        <f>'Epoch 2'!G27</f>
        <v>0.53846153846153855</v>
      </c>
      <c r="H3" s="7">
        <f>'Epoch 2'!H27</f>
        <v>0</v>
      </c>
      <c r="I3" s="7">
        <f>'Epoch 2'!I27</f>
        <v>0.30769230769230771</v>
      </c>
      <c r="J3" s="7">
        <f>'Epoch 2'!J27</f>
        <v>0.4285714285714286</v>
      </c>
      <c r="K3" s="7">
        <f>'Epoch 2'!K27</f>
        <v>0</v>
      </c>
      <c r="L3" s="7">
        <f>'Epoch 2'!L27</f>
        <v>0.57142857142857151</v>
      </c>
      <c r="M3" s="7">
        <f>'Epoch 2'!M27</f>
        <v>0</v>
      </c>
      <c r="N3" s="7">
        <f>'Epoch 2'!N27</f>
        <v>0</v>
      </c>
      <c r="O3" s="7">
        <f>'Epoch 2'!O27</f>
        <v>0.4285714285714286</v>
      </c>
      <c r="P3" s="7">
        <f>'Epoch 2'!P27</f>
        <v>0</v>
      </c>
      <c r="Q3" s="7">
        <f>'Epoch 2'!Q27</f>
        <v>0.57142857142857151</v>
      </c>
    </row>
    <row r="4" spans="1:17" x14ac:dyDescent="0.25">
      <c r="A4" s="3" t="s">
        <v>16</v>
      </c>
    </row>
    <row r="5" spans="1:17" x14ac:dyDescent="0.25">
      <c r="A5" t="s">
        <v>1</v>
      </c>
      <c r="B5" s="13" t="s">
        <v>3</v>
      </c>
      <c r="C5" s="14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3" t="s">
        <v>2</v>
      </c>
      <c r="C7" s="14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6">
        <f>B3</f>
        <v>0.63636363636363646</v>
      </c>
      <c r="C8" s="7">
        <f>G3</f>
        <v>0.53846153846153855</v>
      </c>
      <c r="D8" s="6">
        <f>B3</f>
        <v>0.63636363636363646</v>
      </c>
      <c r="E8" s="7">
        <f>C3</f>
        <v>0.18181818181818182</v>
      </c>
      <c r="F8" s="6">
        <f>F3</f>
        <v>0.15384615384615385</v>
      </c>
      <c r="G8" s="7">
        <f>G3</f>
        <v>0.53846153846153855</v>
      </c>
      <c r="H8" s="6">
        <f>F3</f>
        <v>0.15384615384615385</v>
      </c>
      <c r="I8" s="7">
        <f>C3</f>
        <v>0.18181818181818182</v>
      </c>
    </row>
    <row r="9" spans="1:17" ht="18" x14ac:dyDescent="0.35">
      <c r="A9" t="s">
        <v>12</v>
      </c>
      <c r="B9" s="6">
        <f>$B$3+$F$3</f>
        <v>0.79020979020979032</v>
      </c>
      <c r="C9" s="7">
        <f>$C$3+$G$3</f>
        <v>0.72027972027972043</v>
      </c>
      <c r="D9" s="6">
        <f>$B$3+$F$3</f>
        <v>0.79020979020979032</v>
      </c>
      <c r="E9" s="7">
        <f>$C$3+$G$3</f>
        <v>0.72027972027972043</v>
      </c>
      <c r="F9" s="6">
        <f>$B$3+$F$3</f>
        <v>0.79020979020979032</v>
      </c>
      <c r="G9" s="7">
        <f>$C$3+$G$3</f>
        <v>0.72027972027972043</v>
      </c>
      <c r="H9" s="6">
        <f>$B$3+$F$3</f>
        <v>0.79020979020979032</v>
      </c>
      <c r="I9" s="7">
        <f>$C$3+$G$3</f>
        <v>0.72027972027972043</v>
      </c>
    </row>
    <row r="10" spans="1:17" x14ac:dyDescent="0.25">
      <c r="A10" s="4" t="s">
        <v>13</v>
      </c>
      <c r="B10" s="8">
        <f>(B8/B9)*(C8/C9)</f>
        <v>0.60202766560701093</v>
      </c>
      <c r="C10" s="9"/>
      <c r="D10" s="8">
        <f>(D8/D9)*(E8/E9)</f>
        <v>0.20328206890626338</v>
      </c>
      <c r="E10" s="9"/>
      <c r="F10" s="8">
        <f>(F8/F9)*(G8/G9)</f>
        <v>0.14554514992696968</v>
      </c>
      <c r="G10" s="9"/>
      <c r="H10" s="8">
        <f>(H8/H9)*(I8/I9)</f>
        <v>4.9145115559755981E-2</v>
      </c>
      <c r="I10" s="9"/>
    </row>
    <row r="11" spans="1:17" x14ac:dyDescent="0.25">
      <c r="A11" t="s">
        <v>1</v>
      </c>
      <c r="B11" s="13" t="s">
        <v>3</v>
      </c>
      <c r="C11" s="14" t="s">
        <v>18</v>
      </c>
      <c r="D11" s="2" t="s">
        <v>3</v>
      </c>
      <c r="E11" t="s">
        <v>18</v>
      </c>
      <c r="F11" s="2" t="s">
        <v>3</v>
      </c>
      <c r="G11" t="s">
        <v>18</v>
      </c>
      <c r="H11" s="2" t="s">
        <v>3</v>
      </c>
      <c r="I11" t="s">
        <v>18</v>
      </c>
      <c r="J11" s="1"/>
    </row>
    <row r="12" spans="1:17" x14ac:dyDescent="0.25">
      <c r="B12" s="2" t="s">
        <v>6</v>
      </c>
      <c r="C12" t="s">
        <v>6</v>
      </c>
      <c r="D12" s="2" t="s">
        <v>8</v>
      </c>
      <c r="F12" s="2"/>
      <c r="G12" t="s">
        <v>9</v>
      </c>
      <c r="H12" s="2" t="s">
        <v>7</v>
      </c>
      <c r="I12" t="s">
        <v>10</v>
      </c>
      <c r="J12" s="1"/>
    </row>
    <row r="13" spans="1:17" x14ac:dyDescent="0.25">
      <c r="A13" t="s">
        <v>0</v>
      </c>
      <c r="B13" s="13" t="s">
        <v>2</v>
      </c>
      <c r="C13" s="14" t="s">
        <v>19</v>
      </c>
      <c r="D13" s="2" t="s">
        <v>2</v>
      </c>
      <c r="E13" t="s">
        <v>19</v>
      </c>
      <c r="F13" s="2" t="s">
        <v>2</v>
      </c>
      <c r="G13" t="s">
        <v>19</v>
      </c>
      <c r="H13" s="2" t="s">
        <v>2</v>
      </c>
      <c r="I13" t="s">
        <v>19</v>
      </c>
      <c r="J13" s="1"/>
    </row>
    <row r="14" spans="1:17" ht="18" x14ac:dyDescent="0.35">
      <c r="A14" t="s">
        <v>11</v>
      </c>
      <c r="B14" s="6">
        <f>B3</f>
        <v>0.63636363636363646</v>
      </c>
      <c r="C14" s="7">
        <f>L3</f>
        <v>0.57142857142857151</v>
      </c>
      <c r="D14" s="6">
        <f>B3</f>
        <v>0.63636363636363646</v>
      </c>
      <c r="E14" s="7">
        <f>D3</f>
        <v>0.18181818181818182</v>
      </c>
      <c r="F14" s="6">
        <f>J3</f>
        <v>0.4285714285714286</v>
      </c>
      <c r="G14" s="7">
        <f>L3</f>
        <v>0.57142857142857151</v>
      </c>
      <c r="H14" s="6">
        <f>J3</f>
        <v>0.4285714285714286</v>
      </c>
      <c r="I14" s="7">
        <f>D3</f>
        <v>0.18181818181818182</v>
      </c>
      <c r="J14" s="1"/>
    </row>
    <row r="15" spans="1:17" ht="18" x14ac:dyDescent="0.35">
      <c r="A15" t="s">
        <v>12</v>
      </c>
      <c r="B15" s="10">
        <f>$B$3+$J$3</f>
        <v>1.0649350649350651</v>
      </c>
      <c r="C15" s="11">
        <f>$D$3+$L$3</f>
        <v>0.75324675324675328</v>
      </c>
      <c r="D15" s="10">
        <f>$B$3+$J$3</f>
        <v>1.0649350649350651</v>
      </c>
      <c r="E15" s="11">
        <f>$D$3+$L$3</f>
        <v>0.75324675324675328</v>
      </c>
      <c r="F15" s="10">
        <f>$B$3+$J$3</f>
        <v>1.0649350649350651</v>
      </c>
      <c r="G15" s="11">
        <f>$D$3+$L$3</f>
        <v>0.75324675324675328</v>
      </c>
      <c r="H15" s="10">
        <f>$B$3+$J$3</f>
        <v>1.0649350649350651</v>
      </c>
      <c r="I15" s="11">
        <f>$D$3+$L$3</f>
        <v>0.75324675324675328</v>
      </c>
      <c r="J15" s="1"/>
    </row>
    <row r="16" spans="1:17" x14ac:dyDescent="0.25">
      <c r="A16" s="5" t="s">
        <v>13</v>
      </c>
      <c r="B16" s="8">
        <f>(B14/B15)*(C14/C15)</f>
        <v>0.45332211942809086</v>
      </c>
      <c r="C16" s="9"/>
      <c r="D16" s="8">
        <f>(D14/D15)*(E14/E15)</f>
        <v>0.14423885618166526</v>
      </c>
      <c r="E16" s="9"/>
      <c r="F16" s="8">
        <f>(F14/F15)*(G14/G15)</f>
        <v>0.30529857022708157</v>
      </c>
      <c r="G16" s="9"/>
      <c r="H16" s="8">
        <f>(H14/H15)*(I14/I15)</f>
        <v>9.7140454163162318E-2</v>
      </c>
      <c r="I16" s="12"/>
    </row>
    <row r="17" spans="1:17" x14ac:dyDescent="0.25">
      <c r="A17" t="s">
        <v>1</v>
      </c>
      <c r="B17" s="13" t="s">
        <v>20</v>
      </c>
      <c r="C17" s="14" t="s">
        <v>5</v>
      </c>
      <c r="D17" s="2" t="s">
        <v>20</v>
      </c>
      <c r="E17" t="s">
        <v>5</v>
      </c>
      <c r="F17" s="2" t="s">
        <v>20</v>
      </c>
      <c r="G17" t="s">
        <v>5</v>
      </c>
      <c r="H17" s="2" t="s">
        <v>20</v>
      </c>
      <c r="I17" t="s">
        <v>5</v>
      </c>
    </row>
    <row r="18" spans="1:17" x14ac:dyDescent="0.25">
      <c r="B18" s="2" t="s">
        <v>6</v>
      </c>
      <c r="C18" t="s">
        <v>6</v>
      </c>
      <c r="D18" s="2" t="s">
        <v>8</v>
      </c>
      <c r="F18" s="2"/>
      <c r="G18" t="s">
        <v>9</v>
      </c>
      <c r="H18" s="2" t="s">
        <v>7</v>
      </c>
      <c r="I18" t="s">
        <v>10</v>
      </c>
    </row>
    <row r="19" spans="1:17" x14ac:dyDescent="0.25">
      <c r="A19" t="s">
        <v>0</v>
      </c>
      <c r="B19" s="13" t="s">
        <v>21</v>
      </c>
      <c r="C19" s="14" t="s">
        <v>4</v>
      </c>
      <c r="D19" s="2" t="s">
        <v>21</v>
      </c>
      <c r="E19" t="s">
        <v>4</v>
      </c>
      <c r="F19" s="2" t="s">
        <v>21</v>
      </c>
      <c r="G19" t="s">
        <v>4</v>
      </c>
      <c r="H19" s="2" t="s">
        <v>21</v>
      </c>
      <c r="I19" t="s">
        <v>4</v>
      </c>
    </row>
    <row r="20" spans="1:17" ht="18" x14ac:dyDescent="0.35">
      <c r="A20" t="s">
        <v>11</v>
      </c>
      <c r="B20" s="6">
        <f>Q3</f>
        <v>0.57142857142857151</v>
      </c>
      <c r="C20" s="7">
        <f>G3</f>
        <v>0.53846153846153855</v>
      </c>
      <c r="D20" s="6">
        <f>Q3</f>
        <v>0.57142857142857151</v>
      </c>
      <c r="E20" s="7">
        <f>O3</f>
        <v>0.4285714285714286</v>
      </c>
      <c r="F20" s="6">
        <f>I3</f>
        <v>0.30769230769230771</v>
      </c>
      <c r="G20" s="7">
        <f>G3</f>
        <v>0.53846153846153855</v>
      </c>
      <c r="H20" s="6">
        <f>I3</f>
        <v>0.30769230769230771</v>
      </c>
      <c r="I20" s="7">
        <f>O3</f>
        <v>0.4285714285714286</v>
      </c>
    </row>
    <row r="21" spans="1:17" ht="18" x14ac:dyDescent="0.35">
      <c r="A21" t="s">
        <v>12</v>
      </c>
      <c r="B21" s="6">
        <f>$Q$3+$I$3</f>
        <v>0.87912087912087922</v>
      </c>
      <c r="C21" s="7">
        <f>$O$3+$G$3</f>
        <v>0.96703296703296715</v>
      </c>
      <c r="D21" s="6">
        <f>$Q$3+$I$3</f>
        <v>0.87912087912087922</v>
      </c>
      <c r="E21" s="7">
        <f>$O$3+$G$3</f>
        <v>0.96703296703296715</v>
      </c>
      <c r="F21" s="6">
        <f>$Q$3+$I$3</f>
        <v>0.87912087912087922</v>
      </c>
      <c r="G21" s="7">
        <f>$O$3+$G$3</f>
        <v>0.96703296703296715</v>
      </c>
      <c r="H21" s="6">
        <f>$Q$3+$I$3</f>
        <v>0.87912087912087922</v>
      </c>
      <c r="I21" s="7">
        <f>$O$3+$G$3</f>
        <v>0.96703296703296715</v>
      </c>
    </row>
    <row r="22" spans="1:17" x14ac:dyDescent="0.25">
      <c r="A22" s="4" t="s">
        <v>13</v>
      </c>
      <c r="B22" s="8">
        <f>(B20/B21)*(C20/C21)</f>
        <v>0.36193181818181824</v>
      </c>
      <c r="C22" s="9"/>
      <c r="D22" s="8">
        <f>(D20/D21)*(E20/E21)</f>
        <v>0.28806818181818183</v>
      </c>
      <c r="E22" s="9"/>
      <c r="F22" s="8">
        <f>(F20/F21)*(G20/G21)</f>
        <v>0.19488636363636364</v>
      </c>
      <c r="G22" s="9"/>
      <c r="H22" s="8">
        <f>(H20/H21)*(I20/I21)</f>
        <v>0.15511363636363634</v>
      </c>
      <c r="I22" s="9"/>
    </row>
    <row r="23" spans="1:17" x14ac:dyDescent="0.25">
      <c r="A23" s="3" t="s">
        <v>17</v>
      </c>
    </row>
    <row r="24" spans="1:17" x14ac:dyDescent="0.25">
      <c r="A24" t="s">
        <v>1</v>
      </c>
      <c r="B24" t="s">
        <v>3</v>
      </c>
      <c r="C24" t="s">
        <v>3</v>
      </c>
      <c r="D24" t="s">
        <v>3</v>
      </c>
      <c r="E24" t="s">
        <v>3</v>
      </c>
      <c r="F24" t="s">
        <v>5</v>
      </c>
      <c r="G24" t="s">
        <v>5</v>
      </c>
      <c r="H24" t="s">
        <v>5</v>
      </c>
      <c r="I24" t="s">
        <v>5</v>
      </c>
      <c r="J24" t="s">
        <v>18</v>
      </c>
      <c r="K24" t="s">
        <v>18</v>
      </c>
      <c r="L24" t="s">
        <v>18</v>
      </c>
      <c r="M24" t="s">
        <v>18</v>
      </c>
      <c r="N24" t="s">
        <v>20</v>
      </c>
      <c r="O24" t="s">
        <v>20</v>
      </c>
      <c r="P24" t="s">
        <v>20</v>
      </c>
      <c r="Q24" t="s">
        <v>20</v>
      </c>
    </row>
    <row r="25" spans="1:17" x14ac:dyDescent="0.25">
      <c r="A25" t="s">
        <v>0</v>
      </c>
      <c r="B25" t="s">
        <v>2</v>
      </c>
      <c r="C25" t="s">
        <v>4</v>
      </c>
      <c r="D25" t="s">
        <v>19</v>
      </c>
      <c r="E25" t="s">
        <v>21</v>
      </c>
      <c r="F25" t="s">
        <v>2</v>
      </c>
      <c r="G25" t="s">
        <v>4</v>
      </c>
      <c r="H25" t="s">
        <v>19</v>
      </c>
      <c r="I25" t="s">
        <v>21</v>
      </c>
      <c r="J25" t="s">
        <v>2</v>
      </c>
      <c r="K25" t="s">
        <v>4</v>
      </c>
      <c r="L25" t="s">
        <v>19</v>
      </c>
      <c r="M25" t="s">
        <v>21</v>
      </c>
      <c r="N25" t="s">
        <v>2</v>
      </c>
      <c r="O25" t="s">
        <v>4</v>
      </c>
      <c r="P25" t="s">
        <v>19</v>
      </c>
      <c r="Q25" t="s">
        <v>21</v>
      </c>
    </row>
    <row r="26" spans="1:17" x14ac:dyDescent="0.25">
      <c r="A26" t="s">
        <v>14</v>
      </c>
      <c r="B26" s="7">
        <f>B10+D10+B16+D16</f>
        <v>1.4028707101230302</v>
      </c>
      <c r="C26" s="7">
        <f>D10+H10</f>
        <v>0.25242718446601936</v>
      </c>
      <c r="D26" s="7">
        <f>D16+H16</f>
        <v>0.24137931034482757</v>
      </c>
      <c r="E26" s="7">
        <f>0</f>
        <v>0</v>
      </c>
      <c r="F26" s="7">
        <f>F10+H10</f>
        <v>0.19469026548672566</v>
      </c>
      <c r="G26" s="7">
        <f>B10+F10+B22+F22</f>
        <v>1.3043909973521624</v>
      </c>
      <c r="H26" s="7">
        <f>0</f>
        <v>0</v>
      </c>
      <c r="I26" s="7">
        <f>B22+D22</f>
        <v>0.65000000000000013</v>
      </c>
      <c r="J26" s="7">
        <f>F16+H16</f>
        <v>0.40243902439024387</v>
      </c>
      <c r="K26" s="7">
        <f>0</f>
        <v>0</v>
      </c>
      <c r="L26" s="7">
        <f>B16+F16</f>
        <v>0.75862068965517238</v>
      </c>
      <c r="M26" s="7">
        <f>0</f>
        <v>0</v>
      </c>
      <c r="N26" s="7">
        <f>0</f>
        <v>0</v>
      </c>
      <c r="O26" s="7">
        <f>D22+H22</f>
        <v>0.44318181818181818</v>
      </c>
      <c r="P26" s="7">
        <f>0</f>
        <v>0</v>
      </c>
      <c r="Q26" s="7">
        <f>B22+D22</f>
        <v>0.65000000000000013</v>
      </c>
    </row>
    <row r="27" spans="1:17" x14ac:dyDescent="0.25">
      <c r="A27" t="s">
        <v>15</v>
      </c>
      <c r="B27" s="7">
        <f>B26/SUM(B26:E26)</f>
        <v>0.73964652839908929</v>
      </c>
      <c r="C27" s="7">
        <f>C26/SUM(B26:E26)</f>
        <v>0.13308916446582147</v>
      </c>
      <c r="D27" s="7">
        <f>D26/SUM(B26:E26)</f>
        <v>0.12726430713508927</v>
      </c>
      <c r="E27" s="7">
        <f>E26/SUM(B26:E26)</f>
        <v>0</v>
      </c>
      <c r="F27" s="7">
        <f>F26/SUM(F26:I26)</f>
        <v>9.0592323730720251E-2</v>
      </c>
      <c r="G27" s="7">
        <f>G26/SUM(F26:I26)</f>
        <v>0.60695284999557952</v>
      </c>
      <c r="H27" s="7">
        <f>H26/SUM(F26:I26)</f>
        <v>0</v>
      </c>
      <c r="I27" s="7">
        <f>I26/SUM(F26:I26)</f>
        <v>0.30245482627370018</v>
      </c>
      <c r="J27" s="7">
        <f>J26/SUM(J26:M26)</f>
        <v>0.34661354581673309</v>
      </c>
      <c r="K27" s="7">
        <f>K26/SUM(J26:M26)</f>
        <v>0</v>
      </c>
      <c r="L27" s="7">
        <f>L26/SUM(J26:M26)</f>
        <v>0.65338645418326702</v>
      </c>
      <c r="M27" s="7">
        <f>M26/SUM(J26:M26)</f>
        <v>0</v>
      </c>
      <c r="N27" s="7">
        <f>N26/SUM(N26:Q26)</f>
        <v>0</v>
      </c>
      <c r="O27" s="7">
        <f>O26/SUM(N26:Q26)</f>
        <v>0.40540540540540537</v>
      </c>
      <c r="P27" s="7">
        <f>P26/SUM(N26:Q26)</f>
        <v>0</v>
      </c>
      <c r="Q27" s="7">
        <f>Q26/SUM(N26:Q26)</f>
        <v>0.59459459459459463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>
      <selection activeCell="B3" sqref="B3:Q3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18</v>
      </c>
      <c r="K1" t="s">
        <v>18</v>
      </c>
      <c r="L1" t="s">
        <v>18</v>
      </c>
      <c r="M1" t="s">
        <v>18</v>
      </c>
      <c r="N1" t="s">
        <v>20</v>
      </c>
      <c r="O1" t="s">
        <v>20</v>
      </c>
      <c r="P1" t="s">
        <v>20</v>
      </c>
      <c r="Q1" t="s">
        <v>20</v>
      </c>
    </row>
    <row r="2" spans="1:17" x14ac:dyDescent="0.25">
      <c r="A2" t="s">
        <v>0</v>
      </c>
      <c r="B2" t="s">
        <v>2</v>
      </c>
      <c r="C2" t="s">
        <v>4</v>
      </c>
      <c r="D2" t="s">
        <v>19</v>
      </c>
      <c r="E2" t="s">
        <v>21</v>
      </c>
      <c r="F2" t="s">
        <v>2</v>
      </c>
      <c r="G2" t="s">
        <v>4</v>
      </c>
      <c r="H2" t="s">
        <v>19</v>
      </c>
      <c r="I2" t="s">
        <v>21</v>
      </c>
      <c r="J2" t="s">
        <v>2</v>
      </c>
      <c r="K2" t="s">
        <v>4</v>
      </c>
      <c r="L2" t="s">
        <v>19</v>
      </c>
      <c r="M2" t="s">
        <v>21</v>
      </c>
      <c r="N2" t="s">
        <v>2</v>
      </c>
      <c r="O2" t="s">
        <v>4</v>
      </c>
      <c r="P2" t="s">
        <v>19</v>
      </c>
      <c r="Q2" t="s">
        <v>21</v>
      </c>
    </row>
    <row r="3" spans="1:17" x14ac:dyDescent="0.25">
      <c r="A3" t="s">
        <v>15</v>
      </c>
      <c r="B3" s="7">
        <f>'Epoch 3'!B27</f>
        <v>0.73964652839908929</v>
      </c>
      <c r="C3" s="7">
        <f>'Epoch 3'!C27</f>
        <v>0.13308916446582147</v>
      </c>
      <c r="D3" s="7">
        <f>'Epoch 3'!D27</f>
        <v>0.12726430713508927</v>
      </c>
      <c r="E3" s="7">
        <f>'Epoch 3'!E27</f>
        <v>0</v>
      </c>
      <c r="F3" s="7">
        <f>'Epoch 3'!F27</f>
        <v>9.0592323730720251E-2</v>
      </c>
      <c r="G3" s="7">
        <f>'Epoch 3'!G27</f>
        <v>0.60695284999557952</v>
      </c>
      <c r="H3" s="7">
        <f>'Epoch 3'!H27</f>
        <v>0</v>
      </c>
      <c r="I3" s="7">
        <f>'Epoch 3'!I27</f>
        <v>0.30245482627370018</v>
      </c>
      <c r="J3" s="7">
        <f>'Epoch 3'!J27</f>
        <v>0.34661354581673309</v>
      </c>
      <c r="K3" s="7">
        <f>'Epoch 3'!K27</f>
        <v>0</v>
      </c>
      <c r="L3" s="7">
        <f>'Epoch 3'!L27</f>
        <v>0.65338645418326702</v>
      </c>
      <c r="M3" s="7">
        <f>'Epoch 3'!M27</f>
        <v>0</v>
      </c>
      <c r="N3" s="7">
        <f>'Epoch 3'!N27</f>
        <v>0</v>
      </c>
      <c r="O3" s="7">
        <f>'Epoch 3'!O27</f>
        <v>0.40540540540540537</v>
      </c>
      <c r="P3" s="7">
        <f>'Epoch 3'!P27</f>
        <v>0</v>
      </c>
      <c r="Q3" s="7">
        <f>'Epoch 3'!Q27</f>
        <v>0.59459459459459463</v>
      </c>
    </row>
    <row r="4" spans="1:17" x14ac:dyDescent="0.25">
      <c r="A4" s="3" t="s">
        <v>16</v>
      </c>
    </row>
    <row r="5" spans="1:17" x14ac:dyDescent="0.25">
      <c r="A5" t="s">
        <v>1</v>
      </c>
      <c r="B5" s="13" t="s">
        <v>3</v>
      </c>
      <c r="C5" s="14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3" t="s">
        <v>2</v>
      </c>
      <c r="C7" s="14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6">
        <f>B3</f>
        <v>0.73964652839908929</v>
      </c>
      <c r="C8" s="7">
        <f>G3</f>
        <v>0.60695284999557952</v>
      </c>
      <c r="D8" s="6">
        <f>B3</f>
        <v>0.73964652839908929</v>
      </c>
      <c r="E8" s="7">
        <f>C3</f>
        <v>0.13308916446582147</v>
      </c>
      <c r="F8" s="6">
        <f>F3</f>
        <v>9.0592323730720251E-2</v>
      </c>
      <c r="G8" s="7">
        <f>G3</f>
        <v>0.60695284999557952</v>
      </c>
      <c r="H8" s="6">
        <f>F3</f>
        <v>9.0592323730720251E-2</v>
      </c>
      <c r="I8" s="7">
        <f>C3</f>
        <v>0.13308916446582147</v>
      </c>
    </row>
    <row r="9" spans="1:17" ht="18" x14ac:dyDescent="0.35">
      <c r="A9" t="s">
        <v>12</v>
      </c>
      <c r="B9" s="6">
        <f>$B$3+$F$3</f>
        <v>0.83023885212980952</v>
      </c>
      <c r="C9" s="7">
        <f>$C$3+$G$3</f>
        <v>0.74004201446140105</v>
      </c>
      <c r="D9" s="6">
        <f>$B$3+$F$3</f>
        <v>0.83023885212980952</v>
      </c>
      <c r="E9" s="7">
        <f>$C$3+$G$3</f>
        <v>0.74004201446140105</v>
      </c>
      <c r="F9" s="6">
        <f>$B$3+$F$3</f>
        <v>0.83023885212980952</v>
      </c>
      <c r="G9" s="7">
        <f>$C$3+$G$3</f>
        <v>0.74004201446140105</v>
      </c>
      <c r="H9" s="6">
        <f>$B$3+$F$3</f>
        <v>0.83023885212980952</v>
      </c>
      <c r="I9" s="7">
        <f>$C$3+$G$3</f>
        <v>0.74004201446140105</v>
      </c>
    </row>
    <row r="10" spans="1:17" x14ac:dyDescent="0.25">
      <c r="A10" s="4" t="s">
        <v>13</v>
      </c>
      <c r="B10" s="8">
        <f>(B8/B9)*(C8/C9)</f>
        <v>0.73066742973437027</v>
      </c>
      <c r="C10" s="9"/>
      <c r="D10" s="8">
        <f>(D8/D9)*(E8/E9)</f>
        <v>0.16021659297990756</v>
      </c>
      <c r="E10" s="9"/>
      <c r="F10" s="8">
        <f>(F8/F9)*(G8/G9)</f>
        <v>8.9492558664824626E-2</v>
      </c>
      <c r="G10" s="9"/>
      <c r="H10" s="8">
        <f>(H8/H9)*(I8/I9)</f>
        <v>1.9623418620897431E-2</v>
      </c>
      <c r="I10" s="9"/>
    </row>
    <row r="11" spans="1:17" x14ac:dyDescent="0.25">
      <c r="A11" t="s">
        <v>1</v>
      </c>
      <c r="B11" s="13" t="s">
        <v>3</v>
      </c>
      <c r="C11" s="14" t="s">
        <v>18</v>
      </c>
      <c r="D11" s="2" t="s">
        <v>3</v>
      </c>
      <c r="E11" t="s">
        <v>18</v>
      </c>
      <c r="F11" s="2" t="s">
        <v>3</v>
      </c>
      <c r="G11" t="s">
        <v>18</v>
      </c>
      <c r="H11" s="2" t="s">
        <v>3</v>
      </c>
      <c r="I11" t="s">
        <v>18</v>
      </c>
      <c r="J11" s="1"/>
    </row>
    <row r="12" spans="1:17" x14ac:dyDescent="0.25">
      <c r="B12" s="2" t="s">
        <v>6</v>
      </c>
      <c r="C12" t="s">
        <v>6</v>
      </c>
      <c r="D12" s="2" t="s">
        <v>8</v>
      </c>
      <c r="F12" s="2"/>
      <c r="G12" t="s">
        <v>9</v>
      </c>
      <c r="H12" s="2" t="s">
        <v>7</v>
      </c>
      <c r="I12" t="s">
        <v>10</v>
      </c>
      <c r="J12" s="1"/>
    </row>
    <row r="13" spans="1:17" x14ac:dyDescent="0.25">
      <c r="A13" t="s">
        <v>0</v>
      </c>
      <c r="B13" s="13" t="s">
        <v>2</v>
      </c>
      <c r="C13" s="14" t="s">
        <v>19</v>
      </c>
      <c r="D13" s="2" t="s">
        <v>2</v>
      </c>
      <c r="E13" t="s">
        <v>19</v>
      </c>
      <c r="F13" s="2" t="s">
        <v>2</v>
      </c>
      <c r="G13" t="s">
        <v>19</v>
      </c>
      <c r="H13" s="2" t="s">
        <v>2</v>
      </c>
      <c r="I13" t="s">
        <v>19</v>
      </c>
      <c r="J13" s="1"/>
    </row>
    <row r="14" spans="1:17" ht="18" x14ac:dyDescent="0.35">
      <c r="A14" t="s">
        <v>11</v>
      </c>
      <c r="B14" s="6">
        <f>B3</f>
        <v>0.73964652839908929</v>
      </c>
      <c r="C14" s="7">
        <f>L3</f>
        <v>0.65338645418326702</v>
      </c>
      <c r="D14" s="6">
        <f>B3</f>
        <v>0.73964652839908929</v>
      </c>
      <c r="E14" s="7">
        <f>D3</f>
        <v>0.12726430713508927</v>
      </c>
      <c r="F14" s="6">
        <f>J3</f>
        <v>0.34661354581673309</v>
      </c>
      <c r="G14" s="7">
        <f>L3</f>
        <v>0.65338645418326702</v>
      </c>
      <c r="H14" s="6">
        <f>J3</f>
        <v>0.34661354581673309</v>
      </c>
      <c r="I14" s="7">
        <f>D3</f>
        <v>0.12726430713508927</v>
      </c>
      <c r="J14" s="1"/>
    </row>
    <row r="15" spans="1:17" ht="18" x14ac:dyDescent="0.35">
      <c r="A15" t="s">
        <v>12</v>
      </c>
      <c r="B15" s="10">
        <f>$B$3+$J$3</f>
        <v>1.0862600742158224</v>
      </c>
      <c r="C15" s="11">
        <f>$D$3+$L$3</f>
        <v>0.78065076131835631</v>
      </c>
      <c r="D15" s="10">
        <f>$B$3+$J$3</f>
        <v>1.0862600742158224</v>
      </c>
      <c r="E15" s="11">
        <f>$D$3+$L$3</f>
        <v>0.78065076131835631</v>
      </c>
      <c r="F15" s="10">
        <f>$B$3+$J$3</f>
        <v>1.0862600742158224</v>
      </c>
      <c r="G15" s="11">
        <f>$D$3+$L$3</f>
        <v>0.78065076131835631</v>
      </c>
      <c r="H15" s="10">
        <f>$B$3+$J$3</f>
        <v>1.0862600742158224</v>
      </c>
      <c r="I15" s="11">
        <f>$D$3+$L$3</f>
        <v>0.78065076131835631</v>
      </c>
      <c r="J15" s="1"/>
    </row>
    <row r="16" spans="1:17" x14ac:dyDescent="0.25">
      <c r="A16" s="5" t="s">
        <v>13</v>
      </c>
      <c r="B16" s="8">
        <f>(B14/B15)*(C14/C15)</f>
        <v>0.5699066767045361</v>
      </c>
      <c r="C16" s="9"/>
      <c r="D16" s="8">
        <f>(D14/D15)*(E14/E15)</f>
        <v>0.11100441075584443</v>
      </c>
      <c r="E16" s="9"/>
      <c r="F16" s="8">
        <f>(F14/F15)*(G14/G15)</f>
        <v>0.26706996708920538</v>
      </c>
      <c r="G16" s="9"/>
      <c r="H16" s="8">
        <f>(H14/H15)*(I14/I15)</f>
        <v>5.2018945450414036E-2</v>
      </c>
      <c r="I16" s="12"/>
    </row>
    <row r="17" spans="1:17" x14ac:dyDescent="0.25">
      <c r="A17" t="s">
        <v>1</v>
      </c>
      <c r="B17" s="13" t="s">
        <v>20</v>
      </c>
      <c r="C17" s="14" t="s">
        <v>5</v>
      </c>
      <c r="D17" s="2" t="s">
        <v>20</v>
      </c>
      <c r="E17" t="s">
        <v>5</v>
      </c>
      <c r="F17" s="2" t="s">
        <v>20</v>
      </c>
      <c r="G17" t="s">
        <v>5</v>
      </c>
      <c r="H17" s="2" t="s">
        <v>20</v>
      </c>
      <c r="I17" t="s">
        <v>5</v>
      </c>
    </row>
    <row r="18" spans="1:17" x14ac:dyDescent="0.25">
      <c r="B18" s="2" t="s">
        <v>6</v>
      </c>
      <c r="C18" t="s">
        <v>6</v>
      </c>
      <c r="D18" s="2" t="s">
        <v>8</v>
      </c>
      <c r="F18" s="2"/>
      <c r="G18" t="s">
        <v>9</v>
      </c>
      <c r="H18" s="2" t="s">
        <v>7</v>
      </c>
      <c r="I18" t="s">
        <v>10</v>
      </c>
    </row>
    <row r="19" spans="1:17" x14ac:dyDescent="0.25">
      <c r="A19" t="s">
        <v>0</v>
      </c>
      <c r="B19" s="13" t="s">
        <v>21</v>
      </c>
      <c r="C19" s="14" t="s">
        <v>4</v>
      </c>
      <c r="D19" s="2" t="s">
        <v>21</v>
      </c>
      <c r="E19" t="s">
        <v>4</v>
      </c>
      <c r="F19" s="2" t="s">
        <v>21</v>
      </c>
      <c r="G19" t="s">
        <v>4</v>
      </c>
      <c r="H19" s="2" t="s">
        <v>21</v>
      </c>
      <c r="I19" t="s">
        <v>4</v>
      </c>
    </row>
    <row r="20" spans="1:17" ht="18" x14ac:dyDescent="0.35">
      <c r="A20" t="s">
        <v>11</v>
      </c>
      <c r="B20" s="6">
        <f>Q3</f>
        <v>0.59459459459459463</v>
      </c>
      <c r="C20" s="7">
        <f>G3</f>
        <v>0.60695284999557952</v>
      </c>
      <c r="D20" s="6">
        <f>Q3</f>
        <v>0.59459459459459463</v>
      </c>
      <c r="E20" s="7">
        <f>O3</f>
        <v>0.40540540540540537</v>
      </c>
      <c r="F20" s="6">
        <f>I3</f>
        <v>0.30245482627370018</v>
      </c>
      <c r="G20" s="7">
        <f>G3</f>
        <v>0.60695284999557952</v>
      </c>
      <c r="H20" s="6">
        <f>I3</f>
        <v>0.30245482627370018</v>
      </c>
      <c r="I20" s="7">
        <f>O3</f>
        <v>0.40540540540540537</v>
      </c>
    </row>
    <row r="21" spans="1:17" ht="18" x14ac:dyDescent="0.35">
      <c r="A21" t="s">
        <v>12</v>
      </c>
      <c r="B21" s="6">
        <f>$Q$3+$I$3</f>
        <v>0.89704942086829487</v>
      </c>
      <c r="C21" s="7">
        <f>$O$3+$G$3</f>
        <v>1.0123582554009849</v>
      </c>
      <c r="D21" s="6">
        <f>$Q$3+$I$3</f>
        <v>0.89704942086829487</v>
      </c>
      <c r="E21" s="7">
        <f>$O$3+$G$3</f>
        <v>1.0123582554009849</v>
      </c>
      <c r="F21" s="6">
        <f>$Q$3+$I$3</f>
        <v>0.89704942086829487</v>
      </c>
      <c r="G21" s="7">
        <f>$O$3+$G$3</f>
        <v>1.0123582554009849</v>
      </c>
      <c r="H21" s="6">
        <f>$Q$3+$I$3</f>
        <v>0.89704942086829487</v>
      </c>
      <c r="I21" s="7">
        <f>$O$3+$G$3</f>
        <v>1.0123582554009849</v>
      </c>
    </row>
    <row r="22" spans="1:17" x14ac:dyDescent="0.25">
      <c r="A22" s="4" t="s">
        <v>13</v>
      </c>
      <c r="B22" s="8">
        <f>(B20/B21)*(C20/C21)</f>
        <v>0.39739766675664961</v>
      </c>
      <c r="C22" s="9"/>
      <c r="D22" s="8">
        <f>(D20/D21)*(E20/E21)</f>
        <v>0.26543604202503551</v>
      </c>
      <c r="E22" s="9"/>
      <c r="F22" s="8">
        <f>(F20/F21)*(G20/G21)</f>
        <v>0.20214587107440365</v>
      </c>
      <c r="G22" s="9"/>
      <c r="H22" s="8">
        <f>(H20/H21)*(I20/I21)</f>
        <v>0.13502042014391116</v>
      </c>
      <c r="I22" s="9"/>
    </row>
    <row r="23" spans="1:17" x14ac:dyDescent="0.25">
      <c r="A23" s="3" t="s">
        <v>17</v>
      </c>
    </row>
    <row r="24" spans="1:17" x14ac:dyDescent="0.25">
      <c r="A24" t="s">
        <v>1</v>
      </c>
      <c r="B24" t="s">
        <v>3</v>
      </c>
      <c r="C24" t="s">
        <v>3</v>
      </c>
      <c r="D24" t="s">
        <v>3</v>
      </c>
      <c r="E24" t="s">
        <v>3</v>
      </c>
      <c r="F24" t="s">
        <v>5</v>
      </c>
      <c r="G24" t="s">
        <v>5</v>
      </c>
      <c r="H24" t="s">
        <v>5</v>
      </c>
      <c r="I24" t="s">
        <v>5</v>
      </c>
      <c r="J24" t="s">
        <v>18</v>
      </c>
      <c r="K24" t="s">
        <v>18</v>
      </c>
      <c r="L24" t="s">
        <v>18</v>
      </c>
      <c r="M24" t="s">
        <v>18</v>
      </c>
      <c r="N24" t="s">
        <v>20</v>
      </c>
      <c r="O24" t="s">
        <v>20</v>
      </c>
      <c r="P24" t="s">
        <v>20</v>
      </c>
      <c r="Q24" t="s">
        <v>20</v>
      </c>
    </row>
    <row r="25" spans="1:17" x14ac:dyDescent="0.25">
      <c r="A25" t="s">
        <v>0</v>
      </c>
      <c r="B25" t="s">
        <v>2</v>
      </c>
      <c r="C25" t="s">
        <v>4</v>
      </c>
      <c r="D25" t="s">
        <v>19</v>
      </c>
      <c r="E25" t="s">
        <v>21</v>
      </c>
      <c r="F25" t="s">
        <v>2</v>
      </c>
      <c r="G25" t="s">
        <v>4</v>
      </c>
      <c r="H25" t="s">
        <v>19</v>
      </c>
      <c r="I25" t="s">
        <v>21</v>
      </c>
      <c r="J25" t="s">
        <v>2</v>
      </c>
      <c r="K25" t="s">
        <v>4</v>
      </c>
      <c r="L25" t="s">
        <v>19</v>
      </c>
      <c r="M25" t="s">
        <v>21</v>
      </c>
      <c r="N25" t="s">
        <v>2</v>
      </c>
      <c r="O25" t="s">
        <v>4</v>
      </c>
      <c r="P25" t="s">
        <v>19</v>
      </c>
      <c r="Q25" t="s">
        <v>21</v>
      </c>
    </row>
    <row r="26" spans="1:17" x14ac:dyDescent="0.25">
      <c r="A26" t="s">
        <v>14</v>
      </c>
      <c r="B26" s="7">
        <f>B10+D10+B16+D16</f>
        <v>1.5717951101746581</v>
      </c>
      <c r="C26" s="7">
        <f>D10+H10</f>
        <v>0.17984001160080498</v>
      </c>
      <c r="D26" s="7">
        <f>D16+H16</f>
        <v>0.16302335620625846</v>
      </c>
      <c r="E26" s="7">
        <f>0</f>
        <v>0</v>
      </c>
      <c r="F26" s="7">
        <f>F10+H10</f>
        <v>0.10911597728572206</v>
      </c>
      <c r="G26" s="7">
        <f>B10+F10+B22+F22</f>
        <v>1.4197035262302482</v>
      </c>
      <c r="H26" s="7">
        <f>0</f>
        <v>0</v>
      </c>
      <c r="I26" s="7">
        <f>B22+D22</f>
        <v>0.66283370878168513</v>
      </c>
      <c r="J26" s="7">
        <f>F16+H16</f>
        <v>0.31908891253961941</v>
      </c>
      <c r="K26" s="7">
        <f>0</f>
        <v>0</v>
      </c>
      <c r="L26" s="7">
        <f>B16+F16</f>
        <v>0.83697664379374148</v>
      </c>
      <c r="M26" s="7">
        <f>0</f>
        <v>0</v>
      </c>
      <c r="N26" s="7">
        <f>0</f>
        <v>0</v>
      </c>
      <c r="O26" s="7">
        <f>D22+H22</f>
        <v>0.4004564621689467</v>
      </c>
      <c r="P26" s="7">
        <f>0</f>
        <v>0</v>
      </c>
      <c r="Q26" s="7">
        <f>B22+D22</f>
        <v>0.66283370878168513</v>
      </c>
    </row>
    <row r="27" spans="1:17" x14ac:dyDescent="0.25">
      <c r="A27" t="s">
        <v>15</v>
      </c>
      <c r="B27" s="7">
        <f>B26/SUM(B26:E26)</f>
        <v>0.82092714092359576</v>
      </c>
      <c r="C27" s="7">
        <f>C26/SUM(B26:E26)</f>
        <v>9.392798437368205E-2</v>
      </c>
      <c r="D27" s="7">
        <f>D26/SUM(B26:E26)</f>
        <v>8.5144874702722195E-2</v>
      </c>
      <c r="E27" s="7">
        <f>E26/SUM(B26:E26)</f>
        <v>0</v>
      </c>
      <c r="F27" s="7">
        <f>F26/SUM(F26:I26)</f>
        <v>4.9787063333495418E-2</v>
      </c>
      <c r="G27" s="7">
        <f>G26/SUM(F26:I26)</f>
        <v>0.64777744866939002</v>
      </c>
      <c r="H27" s="7">
        <f>H26/SUM(F26:I26)</f>
        <v>0</v>
      </c>
      <c r="I27" s="7">
        <f>I26/SUM(F26:I26)</f>
        <v>0.30243548799711456</v>
      </c>
      <c r="J27" s="7">
        <f>J26/SUM(J26:M26)</f>
        <v>0.27601281846996534</v>
      </c>
      <c r="K27" s="7">
        <f>K26/SUM(J26:M26)</f>
        <v>0</v>
      </c>
      <c r="L27" s="7">
        <f>L26/SUM(J26:M26)</f>
        <v>0.72398718153003472</v>
      </c>
      <c r="M27" s="7">
        <f>M26/SUM(J26:M26)</f>
        <v>0</v>
      </c>
      <c r="N27" s="7">
        <f>N26/SUM(N26:Q26)</f>
        <v>0</v>
      </c>
      <c r="O27" s="7">
        <f>O26/SUM(N26:Q26)</f>
        <v>0.37662011096267323</v>
      </c>
      <c r="P27" s="7">
        <f>P26/SUM(N26:Q26)</f>
        <v>0</v>
      </c>
      <c r="Q27" s="7">
        <f>Q26/SUM(N26:Q26)</f>
        <v>0.62337988903732688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>
      <selection activeCell="J11" sqref="J11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18</v>
      </c>
      <c r="K1" t="s">
        <v>18</v>
      </c>
      <c r="L1" t="s">
        <v>18</v>
      </c>
      <c r="M1" t="s">
        <v>18</v>
      </c>
      <c r="N1" t="s">
        <v>20</v>
      </c>
      <c r="O1" t="s">
        <v>20</v>
      </c>
      <c r="P1" t="s">
        <v>20</v>
      </c>
      <c r="Q1" t="s">
        <v>20</v>
      </c>
    </row>
    <row r="2" spans="1:17" x14ac:dyDescent="0.25">
      <c r="A2" t="s">
        <v>0</v>
      </c>
      <c r="B2" t="s">
        <v>2</v>
      </c>
      <c r="C2" t="s">
        <v>4</v>
      </c>
      <c r="D2" t="s">
        <v>19</v>
      </c>
      <c r="E2" t="s">
        <v>21</v>
      </c>
      <c r="F2" t="s">
        <v>2</v>
      </c>
      <c r="G2" t="s">
        <v>4</v>
      </c>
      <c r="H2" t="s">
        <v>19</v>
      </c>
      <c r="I2" t="s">
        <v>21</v>
      </c>
      <c r="J2" t="s">
        <v>2</v>
      </c>
      <c r="K2" t="s">
        <v>4</v>
      </c>
      <c r="L2" t="s">
        <v>19</v>
      </c>
      <c r="M2" t="s">
        <v>21</v>
      </c>
      <c r="N2" t="s">
        <v>2</v>
      </c>
      <c r="O2" t="s">
        <v>4</v>
      </c>
      <c r="P2" t="s">
        <v>19</v>
      </c>
      <c r="Q2" t="s">
        <v>21</v>
      </c>
    </row>
    <row r="3" spans="1:17" x14ac:dyDescent="0.25">
      <c r="A3" t="s">
        <v>15</v>
      </c>
      <c r="B3" s="7">
        <f>'Epoch 4'!B27</f>
        <v>0.82092714092359576</v>
      </c>
      <c r="C3" s="7">
        <f>'Epoch 4'!C27</f>
        <v>9.392798437368205E-2</v>
      </c>
      <c r="D3" s="7">
        <f>'Epoch 4'!D27</f>
        <v>8.5144874702722195E-2</v>
      </c>
      <c r="E3" s="7">
        <f>'Epoch 4'!E27</f>
        <v>0</v>
      </c>
      <c r="F3" s="7">
        <f>'Epoch 4'!F27</f>
        <v>4.9787063333495418E-2</v>
      </c>
      <c r="G3" s="7">
        <f>'Epoch 4'!G27</f>
        <v>0.64777744866939002</v>
      </c>
      <c r="H3" s="7">
        <f>'Epoch 4'!H27</f>
        <v>0</v>
      </c>
      <c r="I3" s="7">
        <f>'Epoch 4'!I27</f>
        <v>0.30243548799711456</v>
      </c>
      <c r="J3" s="7">
        <f>'Epoch 4'!J27</f>
        <v>0.27601281846996534</v>
      </c>
      <c r="K3" s="7">
        <f>'Epoch 4'!K27</f>
        <v>0</v>
      </c>
      <c r="L3" s="7">
        <f>'Epoch 4'!L27</f>
        <v>0.72398718153003472</v>
      </c>
      <c r="M3" s="7">
        <f>'Epoch 4'!M27</f>
        <v>0</v>
      </c>
      <c r="N3" s="7">
        <f>'Epoch 4'!N27</f>
        <v>0</v>
      </c>
      <c r="O3" s="7">
        <f>'Epoch 4'!O27</f>
        <v>0.37662011096267323</v>
      </c>
      <c r="P3" s="7">
        <f>'Epoch 4'!P27</f>
        <v>0</v>
      </c>
      <c r="Q3" s="7">
        <f>'Epoch 4'!Q27</f>
        <v>0.62337988903732688</v>
      </c>
    </row>
    <row r="4" spans="1:17" x14ac:dyDescent="0.25">
      <c r="A4" s="3" t="s">
        <v>16</v>
      </c>
    </row>
    <row r="5" spans="1:17" x14ac:dyDescent="0.25">
      <c r="A5" t="s">
        <v>1</v>
      </c>
      <c r="B5" s="13" t="s">
        <v>3</v>
      </c>
      <c r="C5" s="14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3" t="s">
        <v>2</v>
      </c>
      <c r="C7" s="14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6">
        <f>B3</f>
        <v>0.82092714092359576</v>
      </c>
      <c r="C8" s="7">
        <f>G3</f>
        <v>0.64777744866939002</v>
      </c>
      <c r="D8" s="6">
        <f>B3</f>
        <v>0.82092714092359576</v>
      </c>
      <c r="E8" s="7">
        <f>C3</f>
        <v>9.392798437368205E-2</v>
      </c>
      <c r="F8" s="6">
        <f>F3</f>
        <v>4.9787063333495418E-2</v>
      </c>
      <c r="G8" s="7">
        <f>G3</f>
        <v>0.64777744866939002</v>
      </c>
      <c r="H8" s="6">
        <f>F3</f>
        <v>4.9787063333495418E-2</v>
      </c>
      <c r="I8" s="7">
        <f>C3</f>
        <v>9.392798437368205E-2</v>
      </c>
    </row>
    <row r="9" spans="1:17" ht="18" x14ac:dyDescent="0.35">
      <c r="A9" t="s">
        <v>12</v>
      </c>
      <c r="B9" s="6">
        <f>$B$3+$F$3</f>
        <v>0.87071420425709123</v>
      </c>
      <c r="C9" s="7">
        <f>$C$3+$G$3</f>
        <v>0.74170543304307213</v>
      </c>
      <c r="D9" s="6">
        <f>$B$3+$F$3</f>
        <v>0.87071420425709123</v>
      </c>
      <c r="E9" s="7">
        <f>$C$3+$G$3</f>
        <v>0.74170543304307213</v>
      </c>
      <c r="F9" s="6">
        <f>$B$3+$F$3</f>
        <v>0.87071420425709123</v>
      </c>
      <c r="G9" s="7">
        <f>$C$3+$G$3</f>
        <v>0.74170543304307213</v>
      </c>
      <c r="H9" s="6">
        <f>$B$3+$F$3</f>
        <v>0.87071420425709123</v>
      </c>
      <c r="I9" s="7">
        <f>$C$3+$G$3</f>
        <v>0.74170543304307213</v>
      </c>
    </row>
    <row r="10" spans="1:17" x14ac:dyDescent="0.25">
      <c r="A10" s="4" t="s">
        <v>13</v>
      </c>
      <c r="B10" s="8">
        <f>(B8/B9)*(C8/C9)</f>
        <v>0.82342367445574949</v>
      </c>
      <c r="C10" s="9"/>
      <c r="D10" s="8">
        <f>(D8/D9)*(E8/E9)</f>
        <v>0.1193967560711939</v>
      </c>
      <c r="E10" s="9"/>
      <c r="F10" s="8">
        <f>(F8/F9)*(G8/G9)</f>
        <v>4.9938471499803197E-2</v>
      </c>
      <c r="G10" s="9"/>
      <c r="H10" s="8">
        <f>(H8/H9)*(I8/I9)</f>
        <v>7.2410979732532499E-3</v>
      </c>
      <c r="I10" s="9"/>
    </row>
    <row r="11" spans="1:17" x14ac:dyDescent="0.25">
      <c r="A11" t="s">
        <v>1</v>
      </c>
      <c r="B11" s="13" t="s">
        <v>3</v>
      </c>
      <c r="C11" s="14" t="s">
        <v>18</v>
      </c>
      <c r="D11" s="2" t="s">
        <v>3</v>
      </c>
      <c r="E11" t="s">
        <v>18</v>
      </c>
      <c r="F11" s="2" t="s">
        <v>3</v>
      </c>
      <c r="G11" t="s">
        <v>18</v>
      </c>
      <c r="H11" s="2" t="s">
        <v>3</v>
      </c>
      <c r="I11" t="s">
        <v>18</v>
      </c>
      <c r="J11" s="1"/>
    </row>
    <row r="12" spans="1:17" x14ac:dyDescent="0.25">
      <c r="B12" s="2" t="s">
        <v>6</v>
      </c>
      <c r="C12" t="s">
        <v>6</v>
      </c>
      <c r="D12" s="2" t="s">
        <v>8</v>
      </c>
      <c r="F12" s="2"/>
      <c r="G12" t="s">
        <v>9</v>
      </c>
      <c r="H12" s="2" t="s">
        <v>7</v>
      </c>
      <c r="I12" t="s">
        <v>10</v>
      </c>
      <c r="J12" s="1"/>
    </row>
    <row r="13" spans="1:17" x14ac:dyDescent="0.25">
      <c r="A13" t="s">
        <v>0</v>
      </c>
      <c r="B13" s="13" t="s">
        <v>2</v>
      </c>
      <c r="C13" s="14" t="s">
        <v>19</v>
      </c>
      <c r="D13" s="2" t="s">
        <v>2</v>
      </c>
      <c r="E13" t="s">
        <v>19</v>
      </c>
      <c r="F13" s="2" t="s">
        <v>2</v>
      </c>
      <c r="G13" t="s">
        <v>19</v>
      </c>
      <c r="H13" s="2" t="s">
        <v>2</v>
      </c>
      <c r="I13" t="s">
        <v>19</v>
      </c>
      <c r="J13" s="1"/>
    </row>
    <row r="14" spans="1:17" ht="18" x14ac:dyDescent="0.35">
      <c r="A14" t="s">
        <v>11</v>
      </c>
      <c r="B14" s="6">
        <f>B3</f>
        <v>0.82092714092359576</v>
      </c>
      <c r="C14" s="7">
        <f>L3</f>
        <v>0.72398718153003472</v>
      </c>
      <c r="D14" s="6">
        <f>B3</f>
        <v>0.82092714092359576</v>
      </c>
      <c r="E14" s="7">
        <f>D3</f>
        <v>8.5144874702722195E-2</v>
      </c>
      <c r="F14" s="6">
        <f>J3</f>
        <v>0.27601281846996534</v>
      </c>
      <c r="G14" s="7">
        <f>L3</f>
        <v>0.72398718153003472</v>
      </c>
      <c r="H14" s="6">
        <f>J3</f>
        <v>0.27601281846996534</v>
      </c>
      <c r="I14" s="7">
        <f>D3</f>
        <v>8.5144874702722195E-2</v>
      </c>
      <c r="J14" s="1"/>
    </row>
    <row r="15" spans="1:17" ht="18" x14ac:dyDescent="0.35">
      <c r="A15" t="s">
        <v>12</v>
      </c>
      <c r="B15" s="10">
        <f>$B$3+$J$3</f>
        <v>1.0969399593935611</v>
      </c>
      <c r="C15" s="11">
        <f>$D$3+$L$3</f>
        <v>0.80913205623275686</v>
      </c>
      <c r="D15" s="10">
        <f>$B$3+$J$3</f>
        <v>1.0969399593935611</v>
      </c>
      <c r="E15" s="11">
        <f>$D$3+$L$3</f>
        <v>0.80913205623275686</v>
      </c>
      <c r="F15" s="10">
        <f>$B$3+$J$3</f>
        <v>1.0969399593935611</v>
      </c>
      <c r="G15" s="11">
        <f>$D$3+$L$3</f>
        <v>0.80913205623275686</v>
      </c>
      <c r="H15" s="10">
        <f>$B$3+$J$3</f>
        <v>1.0969399593935611</v>
      </c>
      <c r="I15" s="11">
        <f>$D$3+$L$3</f>
        <v>0.80913205623275686</v>
      </c>
      <c r="J15" s="1"/>
    </row>
    <row r="16" spans="1:17" x14ac:dyDescent="0.25">
      <c r="A16" s="5" t="s">
        <v>13</v>
      </c>
      <c r="B16" s="8">
        <f>(B14/B15)*(C14/C15)</f>
        <v>0.66962741625336542</v>
      </c>
      <c r="C16" s="9"/>
      <c r="D16" s="8">
        <f>(D14/D15)*(E14/E15)</f>
        <v>7.875186731056108E-2</v>
      </c>
      <c r="E16" s="9"/>
      <c r="F16" s="8">
        <f>(F14/F15)*(G14/G15)</f>
        <v>0.22514269692303168</v>
      </c>
      <c r="G16" s="9"/>
      <c r="H16" s="8">
        <f>(H14/H15)*(I14/I15)</f>
        <v>2.647801951304193E-2</v>
      </c>
      <c r="I16" s="12"/>
    </row>
    <row r="17" spans="1:17" x14ac:dyDescent="0.25">
      <c r="A17" t="s">
        <v>1</v>
      </c>
      <c r="B17" s="13" t="s">
        <v>20</v>
      </c>
      <c r="C17" s="14" t="s">
        <v>5</v>
      </c>
      <c r="D17" s="2" t="s">
        <v>20</v>
      </c>
      <c r="E17" t="s">
        <v>5</v>
      </c>
      <c r="F17" s="2" t="s">
        <v>20</v>
      </c>
      <c r="G17" t="s">
        <v>5</v>
      </c>
      <c r="H17" s="2" t="s">
        <v>20</v>
      </c>
      <c r="I17" t="s">
        <v>5</v>
      </c>
    </row>
    <row r="18" spans="1:17" x14ac:dyDescent="0.25">
      <c r="B18" s="2" t="s">
        <v>6</v>
      </c>
      <c r="C18" t="s">
        <v>6</v>
      </c>
      <c r="D18" s="2" t="s">
        <v>8</v>
      </c>
      <c r="F18" s="2"/>
      <c r="G18" t="s">
        <v>9</v>
      </c>
      <c r="H18" s="2" t="s">
        <v>7</v>
      </c>
      <c r="I18" t="s">
        <v>10</v>
      </c>
    </row>
    <row r="19" spans="1:17" x14ac:dyDescent="0.25">
      <c r="A19" t="s">
        <v>0</v>
      </c>
      <c r="B19" s="13" t="s">
        <v>21</v>
      </c>
      <c r="C19" s="14" t="s">
        <v>4</v>
      </c>
      <c r="D19" s="2" t="s">
        <v>21</v>
      </c>
      <c r="E19" t="s">
        <v>4</v>
      </c>
      <c r="F19" s="2" t="s">
        <v>21</v>
      </c>
      <c r="G19" t="s">
        <v>4</v>
      </c>
      <c r="H19" s="2" t="s">
        <v>21</v>
      </c>
      <c r="I19" t="s">
        <v>4</v>
      </c>
    </row>
    <row r="20" spans="1:17" ht="18" x14ac:dyDescent="0.35">
      <c r="A20" t="s">
        <v>11</v>
      </c>
      <c r="B20" s="6">
        <f>Q3</f>
        <v>0.62337988903732688</v>
      </c>
      <c r="C20" s="7">
        <f>G3</f>
        <v>0.64777744866939002</v>
      </c>
      <c r="D20" s="6">
        <f>Q3</f>
        <v>0.62337988903732688</v>
      </c>
      <c r="E20" s="7">
        <f>O3</f>
        <v>0.37662011096267323</v>
      </c>
      <c r="F20" s="6">
        <f>I3</f>
        <v>0.30243548799711456</v>
      </c>
      <c r="G20" s="7">
        <f>G3</f>
        <v>0.64777744866939002</v>
      </c>
      <c r="H20" s="6">
        <f>I3</f>
        <v>0.30243548799711456</v>
      </c>
      <c r="I20" s="7">
        <f>O3</f>
        <v>0.37662011096267323</v>
      </c>
    </row>
    <row r="21" spans="1:17" ht="18" x14ac:dyDescent="0.35">
      <c r="A21" t="s">
        <v>12</v>
      </c>
      <c r="B21" s="6">
        <f>$Q$3+$I$3</f>
        <v>0.9258153770344415</v>
      </c>
      <c r="C21" s="7">
        <f>$O$3+$G$3</f>
        <v>1.0243975596320634</v>
      </c>
      <c r="D21" s="6">
        <f>$Q$3+$I$3</f>
        <v>0.9258153770344415</v>
      </c>
      <c r="E21" s="7">
        <f>$O$3+$G$3</f>
        <v>1.0243975596320634</v>
      </c>
      <c r="F21" s="6">
        <f>$Q$3+$I$3</f>
        <v>0.9258153770344415</v>
      </c>
      <c r="G21" s="7">
        <f>$O$3+$G$3</f>
        <v>1.0243975596320634</v>
      </c>
      <c r="H21" s="6">
        <f>$Q$3+$I$3</f>
        <v>0.9258153770344415</v>
      </c>
      <c r="I21" s="7">
        <f>$O$3+$G$3</f>
        <v>1.0243975596320634</v>
      </c>
    </row>
    <row r="22" spans="1:17" x14ac:dyDescent="0.25">
      <c r="A22" s="4" t="s">
        <v>13</v>
      </c>
      <c r="B22" s="8">
        <f>(B20/B21)*(C20/C21)</f>
        <v>0.42578042095835872</v>
      </c>
      <c r="C22" s="9"/>
      <c r="D22" s="8">
        <f>(D20/D21)*(E20/E21)</f>
        <v>0.24755025003797773</v>
      </c>
      <c r="E22" s="9"/>
      <c r="F22" s="8">
        <f>(F20/F21)*(G20/G21)</f>
        <v>0.20656923916974088</v>
      </c>
      <c r="G22" s="9"/>
      <c r="H22" s="8">
        <f>(H20/H21)*(I20/I21)</f>
        <v>0.12010008983392238</v>
      </c>
      <c r="I22" s="9"/>
    </row>
    <row r="23" spans="1:17" x14ac:dyDescent="0.25">
      <c r="A23" s="3" t="s">
        <v>17</v>
      </c>
    </row>
    <row r="24" spans="1:17" x14ac:dyDescent="0.25">
      <c r="A24" t="s">
        <v>1</v>
      </c>
      <c r="B24" t="s">
        <v>3</v>
      </c>
      <c r="C24" t="s">
        <v>3</v>
      </c>
      <c r="D24" t="s">
        <v>3</v>
      </c>
      <c r="E24" t="s">
        <v>3</v>
      </c>
      <c r="F24" t="s">
        <v>5</v>
      </c>
      <c r="G24" t="s">
        <v>5</v>
      </c>
      <c r="H24" t="s">
        <v>5</v>
      </c>
      <c r="I24" t="s">
        <v>5</v>
      </c>
      <c r="J24" t="s">
        <v>18</v>
      </c>
      <c r="K24" t="s">
        <v>18</v>
      </c>
      <c r="L24" t="s">
        <v>18</v>
      </c>
      <c r="M24" t="s">
        <v>18</v>
      </c>
      <c r="N24" t="s">
        <v>20</v>
      </c>
      <c r="O24" t="s">
        <v>20</v>
      </c>
      <c r="P24" t="s">
        <v>20</v>
      </c>
      <c r="Q24" t="s">
        <v>20</v>
      </c>
    </row>
    <row r="25" spans="1:17" x14ac:dyDescent="0.25">
      <c r="A25" t="s">
        <v>0</v>
      </c>
      <c r="B25" t="s">
        <v>2</v>
      </c>
      <c r="C25" t="s">
        <v>4</v>
      </c>
      <c r="D25" t="s">
        <v>19</v>
      </c>
      <c r="E25" t="s">
        <v>21</v>
      </c>
      <c r="F25" t="s">
        <v>2</v>
      </c>
      <c r="G25" t="s">
        <v>4</v>
      </c>
      <c r="H25" t="s">
        <v>19</v>
      </c>
      <c r="I25" t="s">
        <v>21</v>
      </c>
      <c r="J25" t="s">
        <v>2</v>
      </c>
      <c r="K25" t="s">
        <v>4</v>
      </c>
      <c r="L25" t="s">
        <v>19</v>
      </c>
      <c r="M25" t="s">
        <v>21</v>
      </c>
      <c r="N25" t="s">
        <v>2</v>
      </c>
      <c r="O25" t="s">
        <v>4</v>
      </c>
      <c r="P25" t="s">
        <v>19</v>
      </c>
      <c r="Q25" t="s">
        <v>21</v>
      </c>
    </row>
    <row r="26" spans="1:17" x14ac:dyDescent="0.25">
      <c r="A26" t="s">
        <v>14</v>
      </c>
      <c r="B26" s="7">
        <f>B10+D10+B16+D16</f>
        <v>1.6911997140908701</v>
      </c>
      <c r="C26" s="7">
        <f>D10+H10</f>
        <v>0.12663785404444716</v>
      </c>
      <c r="D26" s="7">
        <f>D16+H16</f>
        <v>0.10522988682360301</v>
      </c>
      <c r="E26" s="7">
        <f>0</f>
        <v>0</v>
      </c>
      <c r="F26" s="7">
        <f>F10+H10</f>
        <v>5.7179569473056448E-2</v>
      </c>
      <c r="G26" s="7">
        <f>B10+F10+B22+F22</f>
        <v>1.5057118060836523</v>
      </c>
      <c r="H26" s="7">
        <f>0</f>
        <v>0</v>
      </c>
      <c r="I26" s="7">
        <f>B22+D22</f>
        <v>0.67333067099633648</v>
      </c>
      <c r="J26" s="7">
        <f>F16+H16</f>
        <v>0.25162071643607359</v>
      </c>
      <c r="K26" s="7">
        <f>0</f>
        <v>0</v>
      </c>
      <c r="L26" s="7">
        <f>B16+F16</f>
        <v>0.8947701131763971</v>
      </c>
      <c r="M26" s="7">
        <f>0</f>
        <v>0</v>
      </c>
      <c r="N26" s="7">
        <f>0</f>
        <v>0</v>
      </c>
      <c r="O26" s="7">
        <f>D22+H22</f>
        <v>0.3676503398719001</v>
      </c>
      <c r="P26" s="7">
        <f>0</f>
        <v>0</v>
      </c>
      <c r="Q26" s="7">
        <f>B22+D22</f>
        <v>0.67333067099633648</v>
      </c>
    </row>
    <row r="27" spans="1:17" x14ac:dyDescent="0.25">
      <c r="A27" t="s">
        <v>15</v>
      </c>
      <c r="B27" s="7">
        <f>B26/SUM(B26:E26)</f>
        <v>0.87942818112274523</v>
      </c>
      <c r="C27" s="7">
        <f>C26/SUM(B26:E26)</f>
        <v>6.5852008320296973E-2</v>
      </c>
      <c r="D27" s="7">
        <f>D26/SUM(B26:E26)</f>
        <v>5.4719810556957751E-2</v>
      </c>
      <c r="E27" s="7">
        <f>E26/SUM(B26:E26)</f>
        <v>0</v>
      </c>
      <c r="F27" s="7">
        <f>F26/SUM(F26:I26)</f>
        <v>2.5569719054149436E-2</v>
      </c>
      <c r="G27" s="7">
        <f>G26/SUM(F26:I26)</f>
        <v>0.67332839706351388</v>
      </c>
      <c r="H27" s="7">
        <f>H26/SUM(F26:I26)</f>
        <v>0</v>
      </c>
      <c r="I27" s="7">
        <f>I26/SUM(F26:I26)</f>
        <v>0.30110188388233677</v>
      </c>
      <c r="J27" s="7">
        <f>J26/SUM(J26:M26)</f>
        <v>0.21948947072538269</v>
      </c>
      <c r="K27" s="7">
        <f>K26/SUM(J26:M26)</f>
        <v>0</v>
      </c>
      <c r="L27" s="7">
        <f>L26/SUM(J26:M26)</f>
        <v>0.78051052927461728</v>
      </c>
      <c r="M27" s="7">
        <f>M26/SUM(J26:M26)</f>
        <v>0</v>
      </c>
      <c r="N27" s="7">
        <f>N26/SUM(N26:Q26)</f>
        <v>0</v>
      </c>
      <c r="O27" s="7">
        <f>O26/SUM(N26:Q26)</f>
        <v>0.3531767976874613</v>
      </c>
      <c r="P27" s="7">
        <f>P26/SUM(N26:Q26)</f>
        <v>0</v>
      </c>
      <c r="Q27" s="7">
        <f>Q26/SUM(N26:Q26)</f>
        <v>0.64682320231253876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>
      <selection activeCell="N9" sqref="N9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18</v>
      </c>
      <c r="K1" t="s">
        <v>18</v>
      </c>
      <c r="L1" t="s">
        <v>18</v>
      </c>
      <c r="M1" t="s">
        <v>18</v>
      </c>
      <c r="N1" t="s">
        <v>20</v>
      </c>
      <c r="O1" t="s">
        <v>20</v>
      </c>
      <c r="P1" t="s">
        <v>20</v>
      </c>
      <c r="Q1" t="s">
        <v>20</v>
      </c>
    </row>
    <row r="2" spans="1:17" x14ac:dyDescent="0.25">
      <c r="A2" t="s">
        <v>0</v>
      </c>
      <c r="B2" t="s">
        <v>2</v>
      </c>
      <c r="C2" t="s">
        <v>4</v>
      </c>
      <c r="D2" t="s">
        <v>19</v>
      </c>
      <c r="E2" t="s">
        <v>21</v>
      </c>
      <c r="F2" t="s">
        <v>2</v>
      </c>
      <c r="G2" t="s">
        <v>4</v>
      </c>
      <c r="H2" t="s">
        <v>19</v>
      </c>
      <c r="I2" t="s">
        <v>21</v>
      </c>
      <c r="J2" t="s">
        <v>2</v>
      </c>
      <c r="K2" t="s">
        <v>4</v>
      </c>
      <c r="L2" t="s">
        <v>19</v>
      </c>
      <c r="M2" t="s">
        <v>21</v>
      </c>
      <c r="N2" t="s">
        <v>2</v>
      </c>
      <c r="O2" t="s">
        <v>4</v>
      </c>
      <c r="P2" t="s">
        <v>19</v>
      </c>
      <c r="Q2" t="s">
        <v>21</v>
      </c>
    </row>
    <row r="3" spans="1:17" x14ac:dyDescent="0.25">
      <c r="A3" t="s">
        <v>15</v>
      </c>
      <c r="B3" s="7">
        <f>'Epoch 5'!B27</f>
        <v>0.87942818112274523</v>
      </c>
      <c r="C3" s="7">
        <f>'Epoch 5'!C27</f>
        <v>6.5852008320296973E-2</v>
      </c>
      <c r="D3" s="7">
        <f>'Epoch 5'!D27</f>
        <v>5.4719810556957751E-2</v>
      </c>
      <c r="E3" s="7">
        <f>'Epoch 5'!E27</f>
        <v>0</v>
      </c>
      <c r="F3" s="7">
        <f>'Epoch 5'!F27</f>
        <v>2.5569719054149436E-2</v>
      </c>
      <c r="G3" s="7">
        <f>'Epoch 5'!G27</f>
        <v>0.67332839706351388</v>
      </c>
      <c r="H3" s="7">
        <f>'Epoch 5'!H27</f>
        <v>0</v>
      </c>
      <c r="I3" s="7">
        <f>'Epoch 5'!I27</f>
        <v>0.30110188388233677</v>
      </c>
      <c r="J3" s="7">
        <f>'Epoch 5'!J27</f>
        <v>0.21948947072538269</v>
      </c>
      <c r="K3" s="7">
        <f>'Epoch 5'!K27</f>
        <v>0</v>
      </c>
      <c r="L3" s="7">
        <f>'Epoch 5'!L27</f>
        <v>0.78051052927461728</v>
      </c>
      <c r="M3" s="7">
        <f>'Epoch 5'!M27</f>
        <v>0</v>
      </c>
      <c r="N3" s="7">
        <f>'Epoch 5'!N27</f>
        <v>0</v>
      </c>
      <c r="O3" s="7">
        <f>'Epoch 5'!O27</f>
        <v>0.3531767976874613</v>
      </c>
      <c r="P3" s="7">
        <f>'Epoch 5'!P27</f>
        <v>0</v>
      </c>
      <c r="Q3" s="7">
        <f>'Epoch 5'!Q27</f>
        <v>0.64682320231253876</v>
      </c>
    </row>
    <row r="4" spans="1:17" x14ac:dyDescent="0.25">
      <c r="A4" s="3" t="s">
        <v>16</v>
      </c>
    </row>
    <row r="5" spans="1:17" x14ac:dyDescent="0.25">
      <c r="A5" t="s">
        <v>1</v>
      </c>
      <c r="B5" s="13" t="s">
        <v>3</v>
      </c>
      <c r="C5" s="14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3" t="s">
        <v>2</v>
      </c>
      <c r="C7" s="14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6">
        <f>B3</f>
        <v>0.87942818112274523</v>
      </c>
      <c r="C8" s="7">
        <f>G3</f>
        <v>0.67332839706351388</v>
      </c>
      <c r="D8" s="6">
        <f>B3</f>
        <v>0.87942818112274523</v>
      </c>
      <c r="E8" s="7">
        <f>C3</f>
        <v>6.5852008320296973E-2</v>
      </c>
      <c r="F8" s="6">
        <f>F3</f>
        <v>2.5569719054149436E-2</v>
      </c>
      <c r="G8" s="7">
        <f>G3</f>
        <v>0.67332839706351388</v>
      </c>
      <c r="H8" s="6">
        <f>F3</f>
        <v>2.5569719054149436E-2</v>
      </c>
      <c r="I8" s="7">
        <f>C3</f>
        <v>6.5852008320296973E-2</v>
      </c>
    </row>
    <row r="9" spans="1:17" ht="18" x14ac:dyDescent="0.35">
      <c r="A9" t="s">
        <v>12</v>
      </c>
      <c r="B9" s="6">
        <f>$B$3+$F$3</f>
        <v>0.90499790017689463</v>
      </c>
      <c r="C9" s="7">
        <f>$C$3+$G$3</f>
        <v>0.73918040538381091</v>
      </c>
      <c r="D9" s="6">
        <f>$B$3+$F$3</f>
        <v>0.90499790017689463</v>
      </c>
      <c r="E9" s="7">
        <f>$C$3+$G$3</f>
        <v>0.73918040538381091</v>
      </c>
      <c r="F9" s="6">
        <f>$B$3+$F$3</f>
        <v>0.90499790017689463</v>
      </c>
      <c r="G9" s="7">
        <f>$C$3+$G$3</f>
        <v>0.73918040538381091</v>
      </c>
      <c r="H9" s="6">
        <f>$B$3+$F$3</f>
        <v>0.90499790017689463</v>
      </c>
      <c r="I9" s="7">
        <f>$C$3+$G$3</f>
        <v>0.73918040538381091</v>
      </c>
    </row>
    <row r="10" spans="1:17" x14ac:dyDescent="0.25">
      <c r="A10" s="4" t="s">
        <v>13</v>
      </c>
      <c r="B10" s="8">
        <f>(B8/B9)*(C8/C9)</f>
        <v>0.88517531029185148</v>
      </c>
      <c r="C10" s="9"/>
      <c r="D10" s="8">
        <f>(D8/D9)*(E8/E9)</f>
        <v>8.6570790943133219E-2</v>
      </c>
      <c r="E10" s="9"/>
      <c r="F10" s="8">
        <f>(F8/F9)*(G8/G9)</f>
        <v>2.5736819087303183E-2</v>
      </c>
      <c r="G10" s="9"/>
      <c r="H10" s="8">
        <f>(H8/H9)*(I8/I9)</f>
        <v>2.5170796777121487E-3</v>
      </c>
      <c r="I10" s="9"/>
    </row>
    <row r="11" spans="1:17" x14ac:dyDescent="0.25">
      <c r="A11" t="s">
        <v>1</v>
      </c>
      <c r="B11" s="13" t="s">
        <v>3</v>
      </c>
      <c r="C11" s="14" t="s">
        <v>18</v>
      </c>
      <c r="D11" s="2" t="s">
        <v>3</v>
      </c>
      <c r="E11" t="s">
        <v>18</v>
      </c>
      <c r="F11" s="2" t="s">
        <v>3</v>
      </c>
      <c r="G11" t="s">
        <v>18</v>
      </c>
      <c r="H11" s="2" t="s">
        <v>3</v>
      </c>
      <c r="I11" t="s">
        <v>18</v>
      </c>
      <c r="J11" s="1"/>
    </row>
    <row r="12" spans="1:17" x14ac:dyDescent="0.25">
      <c r="B12" s="2" t="s">
        <v>6</v>
      </c>
      <c r="C12" t="s">
        <v>6</v>
      </c>
      <c r="D12" s="2" t="s">
        <v>8</v>
      </c>
      <c r="F12" s="2"/>
      <c r="G12" t="s">
        <v>9</v>
      </c>
      <c r="H12" s="2" t="s">
        <v>7</v>
      </c>
      <c r="I12" t="s">
        <v>10</v>
      </c>
      <c r="J12" s="1"/>
    </row>
    <row r="13" spans="1:17" x14ac:dyDescent="0.25">
      <c r="A13" t="s">
        <v>0</v>
      </c>
      <c r="B13" s="13" t="s">
        <v>2</v>
      </c>
      <c r="C13" s="14" t="s">
        <v>19</v>
      </c>
      <c r="D13" s="2" t="s">
        <v>2</v>
      </c>
      <c r="E13" t="s">
        <v>19</v>
      </c>
      <c r="F13" s="2" t="s">
        <v>2</v>
      </c>
      <c r="G13" t="s">
        <v>19</v>
      </c>
      <c r="H13" s="2" t="s">
        <v>2</v>
      </c>
      <c r="I13" t="s">
        <v>19</v>
      </c>
      <c r="J13" s="1"/>
    </row>
    <row r="14" spans="1:17" ht="18" x14ac:dyDescent="0.35">
      <c r="A14" t="s">
        <v>11</v>
      </c>
      <c r="B14" s="6">
        <f>B3</f>
        <v>0.87942818112274523</v>
      </c>
      <c r="C14" s="7">
        <f>L3</f>
        <v>0.78051052927461728</v>
      </c>
      <c r="D14" s="6">
        <f>B3</f>
        <v>0.87942818112274523</v>
      </c>
      <c r="E14" s="7">
        <f>D3</f>
        <v>5.4719810556957751E-2</v>
      </c>
      <c r="F14" s="6">
        <f>J3</f>
        <v>0.21948947072538269</v>
      </c>
      <c r="G14" s="7">
        <f>L3</f>
        <v>0.78051052927461728</v>
      </c>
      <c r="H14" s="6">
        <f>J3</f>
        <v>0.21948947072538269</v>
      </c>
      <c r="I14" s="7">
        <f>D3</f>
        <v>5.4719810556957751E-2</v>
      </c>
      <c r="J14" s="1"/>
    </row>
    <row r="15" spans="1:17" ht="18" x14ac:dyDescent="0.35">
      <c r="A15" t="s">
        <v>12</v>
      </c>
      <c r="B15" s="10">
        <f>$B$3+$J$3</f>
        <v>1.0989176518481278</v>
      </c>
      <c r="C15" s="11">
        <f>$D$3+$L$3</f>
        <v>0.83523033983157502</v>
      </c>
      <c r="D15" s="10">
        <f>$B$3+$J$3</f>
        <v>1.0989176518481278</v>
      </c>
      <c r="E15" s="11">
        <f>$D$3+$L$3</f>
        <v>0.83523033983157502</v>
      </c>
      <c r="F15" s="10">
        <f>$B$3+$J$3</f>
        <v>1.0989176518481278</v>
      </c>
      <c r="G15" s="11">
        <f>$D$3+$L$3</f>
        <v>0.83523033983157502</v>
      </c>
      <c r="H15" s="10">
        <f>$B$3+$J$3</f>
        <v>1.0989176518481278</v>
      </c>
      <c r="I15" s="11">
        <f>$D$3+$L$3</f>
        <v>0.83523033983157502</v>
      </c>
      <c r="J15" s="1"/>
    </row>
    <row r="16" spans="1:17" x14ac:dyDescent="0.25">
      <c r="A16" s="5" t="s">
        <v>13</v>
      </c>
      <c r="B16" s="8">
        <f>(B14/B15)*(C14/C15)</f>
        <v>0.74783835145379518</v>
      </c>
      <c r="C16" s="9"/>
      <c r="D16" s="8">
        <f>(D14/D15)*(E14/E15)</f>
        <v>5.2429238791705378E-2</v>
      </c>
      <c r="E16" s="9"/>
      <c r="F16" s="8">
        <f>(F14/F15)*(G14/G15)</f>
        <v>0.1866470139030332</v>
      </c>
      <c r="G16" s="9"/>
      <c r="H16" s="8">
        <f>(H14/H15)*(I14/I15)</f>
        <v>1.3085395851466291E-2</v>
      </c>
      <c r="I16" s="12"/>
    </row>
    <row r="17" spans="1:17" x14ac:dyDescent="0.25">
      <c r="A17" t="s">
        <v>1</v>
      </c>
      <c r="B17" s="13" t="s">
        <v>20</v>
      </c>
      <c r="C17" s="14" t="s">
        <v>5</v>
      </c>
      <c r="D17" s="2" t="s">
        <v>20</v>
      </c>
      <c r="E17" t="s">
        <v>5</v>
      </c>
      <c r="F17" s="2" t="s">
        <v>20</v>
      </c>
      <c r="G17" t="s">
        <v>5</v>
      </c>
      <c r="H17" s="2" t="s">
        <v>20</v>
      </c>
      <c r="I17" t="s">
        <v>5</v>
      </c>
    </row>
    <row r="18" spans="1:17" x14ac:dyDescent="0.25">
      <c r="B18" s="2" t="s">
        <v>6</v>
      </c>
      <c r="C18" t="s">
        <v>6</v>
      </c>
      <c r="D18" s="2" t="s">
        <v>8</v>
      </c>
      <c r="F18" s="2"/>
      <c r="G18" t="s">
        <v>9</v>
      </c>
      <c r="H18" s="2" t="s">
        <v>7</v>
      </c>
      <c r="I18" t="s">
        <v>10</v>
      </c>
    </row>
    <row r="19" spans="1:17" x14ac:dyDescent="0.25">
      <c r="A19" t="s">
        <v>0</v>
      </c>
      <c r="B19" s="13" t="s">
        <v>21</v>
      </c>
      <c r="C19" s="14" t="s">
        <v>4</v>
      </c>
      <c r="D19" s="2" t="s">
        <v>21</v>
      </c>
      <c r="E19" t="s">
        <v>4</v>
      </c>
      <c r="F19" s="2" t="s">
        <v>21</v>
      </c>
      <c r="G19" t="s">
        <v>4</v>
      </c>
      <c r="H19" s="2" t="s">
        <v>21</v>
      </c>
      <c r="I19" t="s">
        <v>4</v>
      </c>
    </row>
    <row r="20" spans="1:17" ht="18" x14ac:dyDescent="0.35">
      <c r="A20" t="s">
        <v>11</v>
      </c>
      <c r="B20" s="6">
        <f>Q3</f>
        <v>0.64682320231253876</v>
      </c>
      <c r="C20" s="7">
        <f>G3</f>
        <v>0.67332839706351388</v>
      </c>
      <c r="D20" s="6">
        <f>Q3</f>
        <v>0.64682320231253876</v>
      </c>
      <c r="E20" s="7">
        <f>O3</f>
        <v>0.3531767976874613</v>
      </c>
      <c r="F20" s="6">
        <f>I3</f>
        <v>0.30110188388233677</v>
      </c>
      <c r="G20" s="7">
        <f>G3</f>
        <v>0.67332839706351388</v>
      </c>
      <c r="H20" s="6">
        <f>I3</f>
        <v>0.30110188388233677</v>
      </c>
      <c r="I20" s="7">
        <f>O3</f>
        <v>0.3531767976874613</v>
      </c>
    </row>
    <row r="21" spans="1:17" ht="18" x14ac:dyDescent="0.35">
      <c r="A21" t="s">
        <v>12</v>
      </c>
      <c r="B21" s="6">
        <f>$Q$3+$I$3</f>
        <v>0.94792508619487559</v>
      </c>
      <c r="C21" s="7">
        <f>$O$3+$G$3</f>
        <v>1.0265051947509751</v>
      </c>
      <c r="D21" s="6">
        <f>$Q$3+$I$3</f>
        <v>0.94792508619487559</v>
      </c>
      <c r="E21" s="7">
        <f>$O$3+$G$3</f>
        <v>1.0265051947509751</v>
      </c>
      <c r="F21" s="6">
        <f>$Q$3+$I$3</f>
        <v>0.94792508619487559</v>
      </c>
      <c r="G21" s="7">
        <f>$O$3+$G$3</f>
        <v>1.0265051947509751</v>
      </c>
      <c r="H21" s="6">
        <f>$Q$3+$I$3</f>
        <v>0.94792508619487559</v>
      </c>
      <c r="I21" s="7">
        <f>$O$3+$G$3</f>
        <v>1.0265051947509751</v>
      </c>
    </row>
    <row r="22" spans="1:17" x14ac:dyDescent="0.25">
      <c r="A22" s="4" t="s">
        <v>13</v>
      </c>
      <c r="B22" s="8">
        <f>(B20/B21)*(C20/C21)</f>
        <v>0.44758688526922757</v>
      </c>
      <c r="C22" s="9"/>
      <c r="D22" s="8">
        <f>(D20/D21)*(E20/E21)</f>
        <v>0.23476999264502993</v>
      </c>
      <c r="E22" s="9"/>
      <c r="F22" s="8">
        <f>(F20/F21)*(G20/G21)</f>
        <v>0.20835562774149305</v>
      </c>
      <c r="G22" s="9"/>
      <c r="H22" s="8">
        <f>(H20/H21)*(I20/I21)</f>
        <v>0.10928749434424939</v>
      </c>
      <c r="I22" s="9"/>
    </row>
    <row r="23" spans="1:17" x14ac:dyDescent="0.25">
      <c r="A23" s="3" t="s">
        <v>17</v>
      </c>
    </row>
    <row r="24" spans="1:17" x14ac:dyDescent="0.25">
      <c r="A24" t="s">
        <v>1</v>
      </c>
      <c r="B24" t="s">
        <v>3</v>
      </c>
      <c r="C24" t="s">
        <v>3</v>
      </c>
      <c r="D24" t="s">
        <v>3</v>
      </c>
      <c r="E24" t="s">
        <v>3</v>
      </c>
      <c r="F24" t="s">
        <v>5</v>
      </c>
      <c r="G24" t="s">
        <v>5</v>
      </c>
      <c r="H24" t="s">
        <v>5</v>
      </c>
      <c r="I24" t="s">
        <v>5</v>
      </c>
      <c r="J24" t="s">
        <v>18</v>
      </c>
      <c r="K24" t="s">
        <v>18</v>
      </c>
      <c r="L24" t="s">
        <v>18</v>
      </c>
      <c r="M24" t="s">
        <v>18</v>
      </c>
      <c r="N24" t="s">
        <v>20</v>
      </c>
      <c r="O24" t="s">
        <v>20</v>
      </c>
      <c r="P24" t="s">
        <v>20</v>
      </c>
      <c r="Q24" t="s">
        <v>20</v>
      </c>
    </row>
    <row r="25" spans="1:17" x14ac:dyDescent="0.25">
      <c r="A25" t="s">
        <v>0</v>
      </c>
      <c r="B25" t="s">
        <v>2</v>
      </c>
      <c r="C25" t="s">
        <v>4</v>
      </c>
      <c r="D25" t="s">
        <v>19</v>
      </c>
      <c r="E25" t="s">
        <v>21</v>
      </c>
      <c r="F25" t="s">
        <v>2</v>
      </c>
      <c r="G25" t="s">
        <v>4</v>
      </c>
      <c r="H25" t="s">
        <v>19</v>
      </c>
      <c r="I25" t="s">
        <v>21</v>
      </c>
      <c r="J25" t="s">
        <v>2</v>
      </c>
      <c r="K25" t="s">
        <v>4</v>
      </c>
      <c r="L25" t="s">
        <v>19</v>
      </c>
      <c r="M25" t="s">
        <v>21</v>
      </c>
      <c r="N25" t="s">
        <v>2</v>
      </c>
      <c r="O25" t="s">
        <v>4</v>
      </c>
      <c r="P25" t="s">
        <v>19</v>
      </c>
      <c r="Q25" t="s">
        <v>21</v>
      </c>
    </row>
    <row r="26" spans="1:17" x14ac:dyDescent="0.25">
      <c r="A26" t="s">
        <v>14</v>
      </c>
      <c r="B26" s="7">
        <f>B10+D10+B16+D16</f>
        <v>1.7720136914804854</v>
      </c>
      <c r="C26" s="7">
        <f>D10+H10</f>
        <v>8.9087870620845361E-2</v>
      </c>
      <c r="D26" s="7">
        <f>D16+H16</f>
        <v>6.5514634643171671E-2</v>
      </c>
      <c r="E26" s="7">
        <f>0</f>
        <v>0</v>
      </c>
      <c r="F26" s="7">
        <f>F10+H10</f>
        <v>2.8253898765015332E-2</v>
      </c>
      <c r="G26" s="7">
        <f>B10+F10+B22+F22</f>
        <v>1.5668546423898753</v>
      </c>
      <c r="H26" s="7">
        <f>0</f>
        <v>0</v>
      </c>
      <c r="I26" s="7">
        <f>B22+D22</f>
        <v>0.68235687791425748</v>
      </c>
      <c r="J26" s="7">
        <f>F16+H16</f>
        <v>0.19973240975449949</v>
      </c>
      <c r="K26" s="7">
        <f>0</f>
        <v>0</v>
      </c>
      <c r="L26" s="7">
        <f>B16+F16</f>
        <v>0.93448536535682836</v>
      </c>
      <c r="M26" s="7">
        <f>0</f>
        <v>0</v>
      </c>
      <c r="N26" s="7">
        <f>0</f>
        <v>0</v>
      </c>
      <c r="O26" s="7">
        <f>D22+H22</f>
        <v>0.34405748698927929</v>
      </c>
      <c r="P26" s="7">
        <f>0</f>
        <v>0</v>
      </c>
      <c r="Q26" s="7">
        <f>B22+D22</f>
        <v>0.68235687791425748</v>
      </c>
    </row>
    <row r="27" spans="1:17" x14ac:dyDescent="0.25">
      <c r="A27" t="s">
        <v>15</v>
      </c>
      <c r="B27" s="7">
        <f>B26/SUM(B26:E26)</f>
        <v>0.91975438308612978</v>
      </c>
      <c r="C27" s="7">
        <f>C26/SUM(B26:E26)</f>
        <v>4.6240590508572231E-2</v>
      </c>
      <c r="D27" s="7">
        <f>D26/SUM(B26:E26)</f>
        <v>3.4005026405298032E-2</v>
      </c>
      <c r="E27" s="7">
        <f>E26/SUM(B26:E26)</f>
        <v>0</v>
      </c>
      <c r="F27" s="7">
        <f>F26/SUM(F26:I26)</f>
        <v>1.2405851930152837E-2</v>
      </c>
      <c r="G27" s="7">
        <f>G26/SUM(F26:I26)</f>
        <v>0.68798174904024856</v>
      </c>
      <c r="H27" s="7">
        <f>H26/SUM(F26:I26)</f>
        <v>0</v>
      </c>
      <c r="I27" s="7">
        <f>I26/SUM(F26:I26)</f>
        <v>0.29961239902959852</v>
      </c>
      <c r="J27" s="7">
        <f>J26/SUM(J26:M26)</f>
        <v>0.17609705484900814</v>
      </c>
      <c r="K27" s="7">
        <f>K26/SUM(J26:M26)</f>
        <v>0</v>
      </c>
      <c r="L27" s="7">
        <f>L26/SUM(J26:M26)</f>
        <v>0.82390294515099183</v>
      </c>
      <c r="M27" s="7">
        <f>M26/SUM(J26:M26)</f>
        <v>0</v>
      </c>
      <c r="N27" s="7">
        <f>N26/SUM(N26:Q26)</f>
        <v>0</v>
      </c>
      <c r="O27" s="7">
        <f>O26/SUM(N26:Q26)</f>
        <v>0.33520330458509717</v>
      </c>
      <c r="P27" s="7">
        <f>P26/SUM(N26:Q26)</f>
        <v>0</v>
      </c>
      <c r="Q27" s="7">
        <f>Q26/SUM(N26:Q26)</f>
        <v>0.66479669541490294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>
      <selection activeCell="P5" sqref="P5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18</v>
      </c>
      <c r="K1" t="s">
        <v>18</v>
      </c>
      <c r="L1" t="s">
        <v>18</v>
      </c>
      <c r="M1" t="s">
        <v>18</v>
      </c>
      <c r="N1" t="s">
        <v>20</v>
      </c>
      <c r="O1" t="s">
        <v>20</v>
      </c>
      <c r="P1" t="s">
        <v>20</v>
      </c>
      <c r="Q1" t="s">
        <v>20</v>
      </c>
    </row>
    <row r="2" spans="1:17" x14ac:dyDescent="0.25">
      <c r="A2" t="s">
        <v>0</v>
      </c>
      <c r="B2" t="s">
        <v>2</v>
      </c>
      <c r="C2" t="s">
        <v>4</v>
      </c>
      <c r="D2" t="s">
        <v>19</v>
      </c>
      <c r="E2" t="s">
        <v>21</v>
      </c>
      <c r="F2" t="s">
        <v>2</v>
      </c>
      <c r="G2" t="s">
        <v>4</v>
      </c>
      <c r="H2" t="s">
        <v>19</v>
      </c>
      <c r="I2" t="s">
        <v>21</v>
      </c>
      <c r="J2" t="s">
        <v>2</v>
      </c>
      <c r="K2" t="s">
        <v>4</v>
      </c>
      <c r="L2" t="s">
        <v>19</v>
      </c>
      <c r="M2" t="s">
        <v>21</v>
      </c>
      <c r="N2" t="s">
        <v>2</v>
      </c>
      <c r="O2" t="s">
        <v>4</v>
      </c>
      <c r="P2" t="s">
        <v>19</v>
      </c>
      <c r="Q2" t="s">
        <v>21</v>
      </c>
    </row>
    <row r="3" spans="1:17" x14ac:dyDescent="0.25">
      <c r="A3" t="s">
        <v>15</v>
      </c>
      <c r="B3" s="7">
        <f>'Epoch 6'!B27</f>
        <v>0.91975438308612978</v>
      </c>
      <c r="C3" s="7">
        <f>'Epoch 6'!C27</f>
        <v>4.6240590508572231E-2</v>
      </c>
      <c r="D3" s="7">
        <f>'Epoch 6'!D27</f>
        <v>3.4005026405298032E-2</v>
      </c>
      <c r="E3" s="7">
        <f>'Epoch 6'!E27</f>
        <v>0</v>
      </c>
      <c r="F3" s="7">
        <f>'Epoch 6'!F27</f>
        <v>1.2405851930152837E-2</v>
      </c>
      <c r="G3" s="7">
        <f>'Epoch 6'!G27</f>
        <v>0.68798174904024856</v>
      </c>
      <c r="H3" s="7">
        <f>'Epoch 6'!H27</f>
        <v>0</v>
      </c>
      <c r="I3" s="7">
        <f>'Epoch 6'!I27</f>
        <v>0.29961239902959852</v>
      </c>
      <c r="J3" s="7">
        <f>'Epoch 6'!J27</f>
        <v>0.17609705484900814</v>
      </c>
      <c r="K3" s="7">
        <f>'Epoch 6'!K27</f>
        <v>0</v>
      </c>
      <c r="L3" s="7">
        <f>'Epoch 6'!L27</f>
        <v>0.82390294515099183</v>
      </c>
      <c r="M3" s="7">
        <f>'Epoch 6'!M27</f>
        <v>0</v>
      </c>
      <c r="N3" s="7">
        <f>'Epoch 6'!N27</f>
        <v>0</v>
      </c>
      <c r="O3" s="7">
        <f>'Epoch 6'!O27</f>
        <v>0.33520330458509717</v>
      </c>
      <c r="P3" s="7">
        <f>'Epoch 6'!P27</f>
        <v>0</v>
      </c>
      <c r="Q3" s="7">
        <f>'Epoch 6'!Q27</f>
        <v>0.66479669541490294</v>
      </c>
    </row>
    <row r="4" spans="1:17" x14ac:dyDescent="0.25">
      <c r="A4" s="3" t="s">
        <v>16</v>
      </c>
    </row>
    <row r="5" spans="1:17" x14ac:dyDescent="0.25">
      <c r="A5" t="s">
        <v>1</v>
      </c>
      <c r="B5" s="13" t="s">
        <v>3</v>
      </c>
      <c r="C5" s="14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3" t="s">
        <v>2</v>
      </c>
      <c r="C7" s="14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6">
        <f>B3</f>
        <v>0.91975438308612978</v>
      </c>
      <c r="C8" s="7">
        <f>G3</f>
        <v>0.68798174904024856</v>
      </c>
      <c r="D8" s="6">
        <f>B3</f>
        <v>0.91975438308612978</v>
      </c>
      <c r="E8" s="7">
        <f>C3</f>
        <v>4.6240590508572231E-2</v>
      </c>
      <c r="F8" s="6">
        <f>F3</f>
        <v>1.2405851930152837E-2</v>
      </c>
      <c r="G8" s="7">
        <f>G3</f>
        <v>0.68798174904024856</v>
      </c>
      <c r="H8" s="6">
        <f>F3</f>
        <v>1.2405851930152837E-2</v>
      </c>
      <c r="I8" s="7">
        <f>C3</f>
        <v>4.6240590508572231E-2</v>
      </c>
    </row>
    <row r="9" spans="1:17" ht="18" x14ac:dyDescent="0.35">
      <c r="A9" t="s">
        <v>12</v>
      </c>
      <c r="B9" s="6">
        <f>$B$3+$F$3</f>
        <v>0.93216023501628265</v>
      </c>
      <c r="C9" s="7">
        <f>$C$3+$G$3</f>
        <v>0.73422233954882077</v>
      </c>
      <c r="D9" s="6">
        <f>$B$3+$F$3</f>
        <v>0.93216023501628265</v>
      </c>
      <c r="E9" s="7">
        <f>$C$3+$G$3</f>
        <v>0.73422233954882077</v>
      </c>
      <c r="F9" s="6">
        <f>$B$3+$F$3</f>
        <v>0.93216023501628265</v>
      </c>
      <c r="G9" s="7">
        <f>$C$3+$G$3</f>
        <v>0.73422233954882077</v>
      </c>
      <c r="H9" s="6">
        <f>$B$3+$F$3</f>
        <v>0.93216023501628265</v>
      </c>
      <c r="I9" s="7">
        <f>$C$3+$G$3</f>
        <v>0.73422233954882077</v>
      </c>
    </row>
    <row r="10" spans="1:17" x14ac:dyDescent="0.25">
      <c r="A10" s="4" t="s">
        <v>13</v>
      </c>
      <c r="B10" s="8">
        <f>(B8/B9)*(C8/C9)</f>
        <v>0.92455045514919165</v>
      </c>
      <c r="C10" s="9"/>
      <c r="D10" s="8">
        <f>(D8/D9)*(E8/E9)</f>
        <v>6.2140833039114191E-2</v>
      </c>
      <c r="E10" s="9"/>
      <c r="F10" s="8">
        <f>(F8/F9)*(G8/G9)</f>
        <v>1.2470542418129688E-2</v>
      </c>
      <c r="G10" s="9"/>
      <c r="H10" s="8">
        <f>(H8/H9)*(I8/I9)</f>
        <v>8.381693935645085E-4</v>
      </c>
      <c r="I10" s="9"/>
    </row>
    <row r="11" spans="1:17" x14ac:dyDescent="0.25">
      <c r="A11" t="s">
        <v>1</v>
      </c>
      <c r="B11" s="13" t="s">
        <v>3</v>
      </c>
      <c r="C11" s="14" t="s">
        <v>18</v>
      </c>
      <c r="D11" s="2" t="s">
        <v>3</v>
      </c>
      <c r="E11" t="s">
        <v>18</v>
      </c>
      <c r="F11" s="2" t="s">
        <v>3</v>
      </c>
      <c r="G11" t="s">
        <v>18</v>
      </c>
      <c r="H11" s="2" t="s">
        <v>3</v>
      </c>
      <c r="I11" t="s">
        <v>18</v>
      </c>
      <c r="J11" s="1"/>
    </row>
    <row r="12" spans="1:17" x14ac:dyDescent="0.25">
      <c r="B12" s="2" t="s">
        <v>6</v>
      </c>
      <c r="C12" t="s">
        <v>6</v>
      </c>
      <c r="D12" s="2" t="s">
        <v>8</v>
      </c>
      <c r="F12" s="2"/>
      <c r="G12" t="s">
        <v>9</v>
      </c>
      <c r="H12" s="2" t="s">
        <v>7</v>
      </c>
      <c r="I12" t="s">
        <v>10</v>
      </c>
      <c r="J12" s="1"/>
    </row>
    <row r="13" spans="1:17" x14ac:dyDescent="0.25">
      <c r="A13" t="s">
        <v>0</v>
      </c>
      <c r="B13" s="13" t="s">
        <v>2</v>
      </c>
      <c r="C13" s="14" t="s">
        <v>19</v>
      </c>
      <c r="D13" s="2" t="s">
        <v>2</v>
      </c>
      <c r="E13" t="s">
        <v>19</v>
      </c>
      <c r="F13" s="2" t="s">
        <v>2</v>
      </c>
      <c r="G13" t="s">
        <v>19</v>
      </c>
      <c r="H13" s="2" t="s">
        <v>2</v>
      </c>
      <c r="I13" t="s">
        <v>19</v>
      </c>
      <c r="J13" s="1"/>
    </row>
    <row r="14" spans="1:17" ht="18" x14ac:dyDescent="0.35">
      <c r="A14" t="s">
        <v>11</v>
      </c>
      <c r="B14" s="6">
        <f>B3</f>
        <v>0.91975438308612978</v>
      </c>
      <c r="C14" s="7">
        <f>L3</f>
        <v>0.82390294515099183</v>
      </c>
      <c r="D14" s="6">
        <f>B3</f>
        <v>0.91975438308612978</v>
      </c>
      <c r="E14" s="7">
        <f>D3</f>
        <v>3.4005026405298032E-2</v>
      </c>
      <c r="F14" s="6">
        <f>J3</f>
        <v>0.17609705484900814</v>
      </c>
      <c r="G14" s="7">
        <f>L3</f>
        <v>0.82390294515099183</v>
      </c>
      <c r="H14" s="6">
        <f>J3</f>
        <v>0.17609705484900814</v>
      </c>
      <c r="I14" s="7">
        <f>D3</f>
        <v>3.4005026405298032E-2</v>
      </c>
      <c r="J14" s="1"/>
    </row>
    <row r="15" spans="1:17" ht="18" x14ac:dyDescent="0.35">
      <c r="A15" t="s">
        <v>12</v>
      </c>
      <c r="B15" s="10">
        <f>$B$3+$J$3</f>
        <v>1.0958514379351378</v>
      </c>
      <c r="C15" s="11">
        <f>$D$3+$L$3</f>
        <v>0.85790797155628984</v>
      </c>
      <c r="D15" s="10">
        <f>$B$3+$J$3</f>
        <v>1.0958514379351378</v>
      </c>
      <c r="E15" s="11">
        <f>$D$3+$L$3</f>
        <v>0.85790797155628984</v>
      </c>
      <c r="F15" s="10">
        <f>$B$3+$J$3</f>
        <v>1.0958514379351378</v>
      </c>
      <c r="G15" s="11">
        <f>$D$3+$L$3</f>
        <v>0.85790797155628984</v>
      </c>
      <c r="H15" s="10">
        <f>$B$3+$J$3</f>
        <v>1.0958514379351378</v>
      </c>
      <c r="I15" s="11">
        <f>$D$3+$L$3</f>
        <v>0.85790797155628984</v>
      </c>
      <c r="J15" s="1"/>
    </row>
    <row r="16" spans="1:17" x14ac:dyDescent="0.25">
      <c r="A16" s="5" t="s">
        <v>13</v>
      </c>
      <c r="B16" s="8">
        <f>(B14/B15)*(C14/C15)</f>
        <v>0.80603803640941574</v>
      </c>
      <c r="C16" s="9"/>
      <c r="D16" s="8">
        <f>(D14/D15)*(E14/E15)</f>
        <v>3.3267686288891235E-2</v>
      </c>
      <c r="E16" s="9"/>
      <c r="F16" s="8">
        <f>(F14/F15)*(G14/G15)</f>
        <v>0.15432481423106603</v>
      </c>
      <c r="G16" s="9"/>
      <c r="H16" s="8">
        <f>(H14/H15)*(I14/I15)</f>
        <v>6.3694630706270594E-3</v>
      </c>
      <c r="I16" s="12"/>
    </row>
    <row r="17" spans="1:17" x14ac:dyDescent="0.25">
      <c r="A17" t="s">
        <v>1</v>
      </c>
      <c r="B17" s="13" t="s">
        <v>20</v>
      </c>
      <c r="C17" s="14" t="s">
        <v>5</v>
      </c>
      <c r="D17" s="2" t="s">
        <v>20</v>
      </c>
      <c r="E17" t="s">
        <v>5</v>
      </c>
      <c r="F17" s="2" t="s">
        <v>20</v>
      </c>
      <c r="G17" t="s">
        <v>5</v>
      </c>
      <c r="H17" s="2" t="s">
        <v>20</v>
      </c>
      <c r="I17" t="s">
        <v>5</v>
      </c>
    </row>
    <row r="18" spans="1:17" x14ac:dyDescent="0.25">
      <c r="B18" s="2" t="s">
        <v>6</v>
      </c>
      <c r="C18" t="s">
        <v>6</v>
      </c>
      <c r="D18" s="2" t="s">
        <v>8</v>
      </c>
      <c r="F18" s="2"/>
      <c r="G18" t="s">
        <v>9</v>
      </c>
      <c r="H18" s="2" t="s">
        <v>7</v>
      </c>
      <c r="I18" t="s">
        <v>10</v>
      </c>
    </row>
    <row r="19" spans="1:17" x14ac:dyDescent="0.25">
      <c r="A19" t="s">
        <v>0</v>
      </c>
      <c r="B19" s="13" t="s">
        <v>21</v>
      </c>
      <c r="C19" s="14" t="s">
        <v>4</v>
      </c>
      <c r="D19" s="2" t="s">
        <v>21</v>
      </c>
      <c r="E19" t="s">
        <v>4</v>
      </c>
      <c r="F19" s="2" t="s">
        <v>21</v>
      </c>
      <c r="G19" t="s">
        <v>4</v>
      </c>
      <c r="H19" s="2" t="s">
        <v>21</v>
      </c>
      <c r="I19" t="s">
        <v>4</v>
      </c>
    </row>
    <row r="20" spans="1:17" ht="18" x14ac:dyDescent="0.35">
      <c r="A20" t="s">
        <v>11</v>
      </c>
      <c r="B20" s="6">
        <f>Q3</f>
        <v>0.66479669541490294</v>
      </c>
      <c r="C20" s="7">
        <f>G3</f>
        <v>0.68798174904024856</v>
      </c>
      <c r="D20" s="6">
        <f>Q3</f>
        <v>0.66479669541490294</v>
      </c>
      <c r="E20" s="7">
        <f>O3</f>
        <v>0.33520330458509717</v>
      </c>
      <c r="F20" s="6">
        <f>I3</f>
        <v>0.29961239902959852</v>
      </c>
      <c r="G20" s="7">
        <f>G3</f>
        <v>0.68798174904024856</v>
      </c>
      <c r="H20" s="6">
        <f>I3</f>
        <v>0.29961239902959852</v>
      </c>
      <c r="I20" s="7">
        <f>O3</f>
        <v>0.33520330458509717</v>
      </c>
    </row>
    <row r="21" spans="1:17" ht="18" x14ac:dyDescent="0.35">
      <c r="A21" t="s">
        <v>12</v>
      </c>
      <c r="B21" s="6">
        <f>$Q$3+$I$3</f>
        <v>0.9644090944445014</v>
      </c>
      <c r="C21" s="7">
        <f>$O$3+$G$3</f>
        <v>1.0231850536253457</v>
      </c>
      <c r="D21" s="6">
        <f>$Q$3+$I$3</f>
        <v>0.9644090944445014</v>
      </c>
      <c r="E21" s="7">
        <f>$O$3+$G$3</f>
        <v>1.0231850536253457</v>
      </c>
      <c r="F21" s="6">
        <f>$Q$3+$I$3</f>
        <v>0.9644090944445014</v>
      </c>
      <c r="G21" s="7">
        <f>$O$3+$G$3</f>
        <v>1.0231850536253457</v>
      </c>
      <c r="H21" s="6">
        <f>$Q$3+$I$3</f>
        <v>0.9644090944445014</v>
      </c>
      <c r="I21" s="7">
        <f>$O$3+$G$3</f>
        <v>1.0231850536253457</v>
      </c>
    </row>
    <row r="22" spans="1:17" x14ac:dyDescent="0.25">
      <c r="A22" s="4" t="s">
        <v>13</v>
      </c>
      <c r="B22" s="8">
        <f>(B20/B21)*(C20/C21)</f>
        <v>0.46350058291437812</v>
      </c>
      <c r="C22" s="9"/>
      <c r="D22" s="8">
        <f>(D20/D21)*(E20/E21)</f>
        <v>0.22583001262280439</v>
      </c>
      <c r="E22" s="9"/>
      <c r="F22" s="8">
        <f>(F20/F21)*(G20/G21)</f>
        <v>0.20889171464958076</v>
      </c>
      <c r="G22" s="9"/>
      <c r="H22" s="8">
        <f>(H20/H21)*(I20/I21)</f>
        <v>0.10177768981323691</v>
      </c>
      <c r="I22" s="9"/>
    </row>
    <row r="23" spans="1:17" x14ac:dyDescent="0.25">
      <c r="A23" s="3" t="s">
        <v>17</v>
      </c>
    </row>
    <row r="24" spans="1:17" x14ac:dyDescent="0.25">
      <c r="A24" t="s">
        <v>1</v>
      </c>
      <c r="B24" t="s">
        <v>3</v>
      </c>
      <c r="C24" t="s">
        <v>3</v>
      </c>
      <c r="D24" t="s">
        <v>3</v>
      </c>
      <c r="E24" t="s">
        <v>3</v>
      </c>
      <c r="F24" t="s">
        <v>5</v>
      </c>
      <c r="G24" t="s">
        <v>5</v>
      </c>
      <c r="H24" t="s">
        <v>5</v>
      </c>
      <c r="I24" t="s">
        <v>5</v>
      </c>
      <c r="J24" t="s">
        <v>18</v>
      </c>
      <c r="K24" t="s">
        <v>18</v>
      </c>
      <c r="L24" t="s">
        <v>18</v>
      </c>
      <c r="M24" t="s">
        <v>18</v>
      </c>
      <c r="N24" t="s">
        <v>20</v>
      </c>
      <c r="O24" t="s">
        <v>20</v>
      </c>
      <c r="P24" t="s">
        <v>20</v>
      </c>
      <c r="Q24" t="s">
        <v>20</v>
      </c>
    </row>
    <row r="25" spans="1:17" x14ac:dyDescent="0.25">
      <c r="A25" t="s">
        <v>0</v>
      </c>
      <c r="B25" t="s">
        <v>2</v>
      </c>
      <c r="C25" t="s">
        <v>4</v>
      </c>
      <c r="D25" t="s">
        <v>19</v>
      </c>
      <c r="E25" t="s">
        <v>21</v>
      </c>
      <c r="F25" t="s">
        <v>2</v>
      </c>
      <c r="G25" t="s">
        <v>4</v>
      </c>
      <c r="H25" t="s">
        <v>19</v>
      </c>
      <c r="I25" t="s">
        <v>21</v>
      </c>
      <c r="J25" t="s">
        <v>2</v>
      </c>
      <c r="K25" t="s">
        <v>4</v>
      </c>
      <c r="L25" t="s">
        <v>19</v>
      </c>
      <c r="M25" t="s">
        <v>21</v>
      </c>
      <c r="N25" t="s">
        <v>2</v>
      </c>
      <c r="O25" t="s">
        <v>4</v>
      </c>
      <c r="P25" t="s">
        <v>19</v>
      </c>
      <c r="Q25" t="s">
        <v>21</v>
      </c>
    </row>
    <row r="26" spans="1:17" x14ac:dyDescent="0.25">
      <c r="A26" t="s">
        <v>14</v>
      </c>
      <c r="B26" s="7">
        <f>B10+D10+B16+D16</f>
        <v>1.8259970108866128</v>
      </c>
      <c r="C26" s="7">
        <f>D10+H10</f>
        <v>6.2979002432678705E-2</v>
      </c>
      <c r="D26" s="7">
        <f>D16+H16</f>
        <v>3.9637149359518294E-2</v>
      </c>
      <c r="E26" s="7">
        <f>0</f>
        <v>0</v>
      </c>
      <c r="F26" s="7">
        <f>F10+H10</f>
        <v>1.3308711811694197E-2</v>
      </c>
      <c r="G26" s="7">
        <f>B10+F10+B22+F22</f>
        <v>1.6094132951312803</v>
      </c>
      <c r="H26" s="7">
        <f>0</f>
        <v>0</v>
      </c>
      <c r="I26" s="7">
        <f>B22+D22</f>
        <v>0.68933059553718246</v>
      </c>
      <c r="J26" s="7">
        <f>F16+H16</f>
        <v>0.16069427730169308</v>
      </c>
      <c r="K26" s="7">
        <f>0</f>
        <v>0</v>
      </c>
      <c r="L26" s="7">
        <f>B16+F16</f>
        <v>0.96036285064048177</v>
      </c>
      <c r="M26" s="7">
        <f>0</f>
        <v>0</v>
      </c>
      <c r="N26" s="7">
        <f>0</f>
        <v>0</v>
      </c>
      <c r="O26" s="7">
        <f>D22+H22</f>
        <v>0.32760770243604131</v>
      </c>
      <c r="P26" s="7">
        <f>0</f>
        <v>0</v>
      </c>
      <c r="Q26" s="7">
        <f>B22+D22</f>
        <v>0.68933059553718246</v>
      </c>
    </row>
    <row r="27" spans="1:17" x14ac:dyDescent="0.25">
      <c r="A27" t="s">
        <v>15</v>
      </c>
      <c r="B27" s="7">
        <f>B26/SUM(B26:E26)</f>
        <v>0.94679277639603743</v>
      </c>
      <c r="C27" s="7">
        <f>C26/SUM(B26:E26)</f>
        <v>3.2655072386419876E-2</v>
      </c>
      <c r="D27" s="7">
        <f>D26/SUM(B26:E26)</f>
        <v>2.0552151217542763E-2</v>
      </c>
      <c r="E27" s="7">
        <f>E26/SUM(B26:E26)</f>
        <v>0</v>
      </c>
      <c r="F27" s="7">
        <f>F26/SUM(F26:I26)</f>
        <v>5.756232274913572E-3</v>
      </c>
      <c r="G27" s="7">
        <f>G26/SUM(F26:I26)</f>
        <v>0.69609717936557758</v>
      </c>
      <c r="H27" s="7">
        <f>H26/SUM(F26:I26)</f>
        <v>0</v>
      </c>
      <c r="I27" s="7">
        <f>I26/SUM(F26:I26)</f>
        <v>0.29814658835950886</v>
      </c>
      <c r="J27" s="7">
        <f>J26/SUM(J26:M26)</f>
        <v>0.14334173816517748</v>
      </c>
      <c r="K27" s="7">
        <f>K26/SUM(J26:M26)</f>
        <v>0</v>
      </c>
      <c r="L27" s="7">
        <f>L26/SUM(J26:M26)</f>
        <v>0.85665826183482252</v>
      </c>
      <c r="M27" s="7">
        <f>M26/SUM(J26:M26)</f>
        <v>0</v>
      </c>
      <c r="N27" s="7">
        <f>N26/SUM(N26:Q26)</f>
        <v>0</v>
      </c>
      <c r="O27" s="7">
        <f>O26/SUM(N26:Q26)</f>
        <v>0.32215101259237588</v>
      </c>
      <c r="P27" s="7">
        <f>P26/SUM(N26:Q26)</f>
        <v>0</v>
      </c>
      <c r="Q27" s="7">
        <f>Q26/SUM(N26:Q26)</f>
        <v>0.67784898740762412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>
      <selection activeCell="Q4" sqref="Q4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18</v>
      </c>
      <c r="K1" t="s">
        <v>18</v>
      </c>
      <c r="L1" t="s">
        <v>18</v>
      </c>
      <c r="M1" t="s">
        <v>18</v>
      </c>
      <c r="N1" t="s">
        <v>20</v>
      </c>
      <c r="O1" t="s">
        <v>20</v>
      </c>
      <c r="P1" t="s">
        <v>20</v>
      </c>
      <c r="Q1" t="s">
        <v>20</v>
      </c>
    </row>
    <row r="2" spans="1:17" x14ac:dyDescent="0.25">
      <c r="A2" t="s">
        <v>0</v>
      </c>
      <c r="B2" t="s">
        <v>2</v>
      </c>
      <c r="C2" t="s">
        <v>4</v>
      </c>
      <c r="D2" t="s">
        <v>19</v>
      </c>
      <c r="E2" t="s">
        <v>21</v>
      </c>
      <c r="F2" t="s">
        <v>2</v>
      </c>
      <c r="G2" t="s">
        <v>4</v>
      </c>
      <c r="H2" t="s">
        <v>19</v>
      </c>
      <c r="I2" t="s">
        <v>21</v>
      </c>
      <c r="J2" t="s">
        <v>2</v>
      </c>
      <c r="K2" t="s">
        <v>4</v>
      </c>
      <c r="L2" t="s">
        <v>19</v>
      </c>
      <c r="M2" t="s">
        <v>21</v>
      </c>
      <c r="N2" t="s">
        <v>2</v>
      </c>
      <c r="O2" t="s">
        <v>4</v>
      </c>
      <c r="P2" t="s">
        <v>19</v>
      </c>
      <c r="Q2" t="s">
        <v>21</v>
      </c>
    </row>
    <row r="3" spans="1:17" x14ac:dyDescent="0.25">
      <c r="A3" t="s">
        <v>15</v>
      </c>
      <c r="B3" s="7">
        <f>'Epoch 7'!B27</f>
        <v>0.94679277639603743</v>
      </c>
      <c r="C3" s="7">
        <f>'Epoch 7'!C27</f>
        <v>3.2655072386419876E-2</v>
      </c>
      <c r="D3" s="7">
        <f>'Epoch 7'!D27</f>
        <v>2.0552151217542763E-2</v>
      </c>
      <c r="E3" s="7">
        <f>'Epoch 7'!E27</f>
        <v>0</v>
      </c>
      <c r="F3" s="7">
        <f>'Epoch 7'!F27</f>
        <v>5.756232274913572E-3</v>
      </c>
      <c r="G3" s="7">
        <f>'Epoch 7'!G27</f>
        <v>0.69609717936557758</v>
      </c>
      <c r="H3" s="7">
        <f>'Epoch 7'!H27</f>
        <v>0</v>
      </c>
      <c r="I3" s="7">
        <f>'Epoch 7'!I27</f>
        <v>0.29814658835950886</v>
      </c>
      <c r="J3" s="7">
        <f>'Epoch 7'!J27</f>
        <v>0.14334173816517748</v>
      </c>
      <c r="K3" s="7">
        <f>'Epoch 7'!K27</f>
        <v>0</v>
      </c>
      <c r="L3" s="7">
        <f>'Epoch 7'!L27</f>
        <v>0.85665826183482252</v>
      </c>
      <c r="M3" s="7">
        <f>'Epoch 7'!M27</f>
        <v>0</v>
      </c>
      <c r="N3" s="7">
        <f>'Epoch 7'!N27</f>
        <v>0</v>
      </c>
      <c r="O3" s="7">
        <f>'Epoch 7'!O27</f>
        <v>0.32215101259237588</v>
      </c>
      <c r="P3" s="7">
        <f>'Epoch 7'!P27</f>
        <v>0</v>
      </c>
      <c r="Q3" s="7">
        <f>'Epoch 7'!Q27</f>
        <v>0.67784898740762412</v>
      </c>
    </row>
    <row r="4" spans="1:17" x14ac:dyDescent="0.25">
      <c r="A4" s="3" t="s">
        <v>16</v>
      </c>
    </row>
    <row r="5" spans="1:17" x14ac:dyDescent="0.25">
      <c r="A5" t="s">
        <v>1</v>
      </c>
      <c r="B5" s="13" t="s">
        <v>3</v>
      </c>
      <c r="C5" s="14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3" t="s">
        <v>2</v>
      </c>
      <c r="C7" s="14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6">
        <f>B3</f>
        <v>0.94679277639603743</v>
      </c>
      <c r="C8" s="7">
        <f>G3</f>
        <v>0.69609717936557758</v>
      </c>
      <c r="D8" s="6">
        <f>B3</f>
        <v>0.94679277639603743</v>
      </c>
      <c r="E8" s="7">
        <f>C3</f>
        <v>3.2655072386419876E-2</v>
      </c>
      <c r="F8" s="6">
        <f>F3</f>
        <v>5.756232274913572E-3</v>
      </c>
      <c r="G8" s="7">
        <f>G3</f>
        <v>0.69609717936557758</v>
      </c>
      <c r="H8" s="6">
        <f>F3</f>
        <v>5.756232274913572E-3</v>
      </c>
      <c r="I8" s="7">
        <f>C3</f>
        <v>3.2655072386419876E-2</v>
      </c>
    </row>
    <row r="9" spans="1:17" ht="18" x14ac:dyDescent="0.35">
      <c r="A9" t="s">
        <v>12</v>
      </c>
      <c r="B9" s="6">
        <f>$B$3+$F$3</f>
        <v>0.95254900867095105</v>
      </c>
      <c r="C9" s="7">
        <f>$C$3+$G$3</f>
        <v>0.72875225175199743</v>
      </c>
      <c r="D9" s="6">
        <f>$B$3+$F$3</f>
        <v>0.95254900867095105</v>
      </c>
      <c r="E9" s="7">
        <f>$C$3+$G$3</f>
        <v>0.72875225175199743</v>
      </c>
      <c r="F9" s="6">
        <f>$B$3+$F$3</f>
        <v>0.95254900867095105</v>
      </c>
      <c r="G9" s="7">
        <f>$C$3+$G$3</f>
        <v>0.72875225175199743</v>
      </c>
      <c r="H9" s="6">
        <f>$B$3+$F$3</f>
        <v>0.95254900867095105</v>
      </c>
      <c r="I9" s="7">
        <f>$C$3+$G$3</f>
        <v>0.72875225175199743</v>
      </c>
    </row>
    <row r="10" spans="1:17" x14ac:dyDescent="0.25">
      <c r="A10" s="4" t="s">
        <v>13</v>
      </c>
      <c r="B10" s="8">
        <f>(B8/B9)*(C8/C9)</f>
        <v>0.94941823929119828</v>
      </c>
      <c r="C10" s="9"/>
      <c r="D10" s="8">
        <f>(D8/D9)*(E8/E9)</f>
        <v>4.4538783158549484E-2</v>
      </c>
      <c r="E10" s="9"/>
      <c r="F10" s="8">
        <f>(F8/F9)*(G8/G9)</f>
        <v>5.7721943466894467E-3</v>
      </c>
      <c r="G10" s="9"/>
      <c r="H10" s="8">
        <f>(H8/H9)*(I8/I9)</f>
        <v>2.7078320356278184E-4</v>
      </c>
      <c r="I10" s="9"/>
    </row>
    <row r="11" spans="1:17" x14ac:dyDescent="0.25">
      <c r="A11" t="s">
        <v>1</v>
      </c>
      <c r="B11" s="13" t="s">
        <v>3</v>
      </c>
      <c r="C11" s="14" t="s">
        <v>18</v>
      </c>
      <c r="D11" s="2" t="s">
        <v>3</v>
      </c>
      <c r="E11" t="s">
        <v>18</v>
      </c>
      <c r="F11" s="2" t="s">
        <v>3</v>
      </c>
      <c r="G11" t="s">
        <v>18</v>
      </c>
      <c r="H11" s="2" t="s">
        <v>3</v>
      </c>
      <c r="I11" t="s">
        <v>18</v>
      </c>
      <c r="J11" s="1"/>
    </row>
    <row r="12" spans="1:17" x14ac:dyDescent="0.25">
      <c r="B12" s="2" t="s">
        <v>6</v>
      </c>
      <c r="C12" t="s">
        <v>6</v>
      </c>
      <c r="D12" s="2" t="s">
        <v>8</v>
      </c>
      <c r="F12" s="2"/>
      <c r="G12" t="s">
        <v>9</v>
      </c>
      <c r="H12" s="2" t="s">
        <v>7</v>
      </c>
      <c r="I12" t="s">
        <v>10</v>
      </c>
      <c r="J12" s="1"/>
    </row>
    <row r="13" spans="1:17" x14ac:dyDescent="0.25">
      <c r="A13" t="s">
        <v>0</v>
      </c>
      <c r="B13" s="13" t="s">
        <v>2</v>
      </c>
      <c r="C13" s="14" t="s">
        <v>19</v>
      </c>
      <c r="D13" s="2" t="s">
        <v>2</v>
      </c>
      <c r="E13" t="s">
        <v>19</v>
      </c>
      <c r="F13" s="2" t="s">
        <v>2</v>
      </c>
      <c r="G13" t="s">
        <v>19</v>
      </c>
      <c r="H13" s="2" t="s">
        <v>2</v>
      </c>
      <c r="I13" t="s">
        <v>19</v>
      </c>
      <c r="J13" s="1"/>
    </row>
    <row r="14" spans="1:17" ht="18" x14ac:dyDescent="0.35">
      <c r="A14" t="s">
        <v>11</v>
      </c>
      <c r="B14" s="6">
        <f>B3</f>
        <v>0.94679277639603743</v>
      </c>
      <c r="C14" s="7">
        <f>L3</f>
        <v>0.85665826183482252</v>
      </c>
      <c r="D14" s="6">
        <f>B3</f>
        <v>0.94679277639603743</v>
      </c>
      <c r="E14" s="7">
        <f>D3</f>
        <v>2.0552151217542763E-2</v>
      </c>
      <c r="F14" s="6">
        <f>J3</f>
        <v>0.14334173816517748</v>
      </c>
      <c r="G14" s="7">
        <f>L3</f>
        <v>0.85665826183482252</v>
      </c>
      <c r="H14" s="6">
        <f>J3</f>
        <v>0.14334173816517748</v>
      </c>
      <c r="I14" s="7">
        <f>D3</f>
        <v>2.0552151217542763E-2</v>
      </c>
      <c r="J14" s="1"/>
    </row>
    <row r="15" spans="1:17" ht="18" x14ac:dyDescent="0.35">
      <c r="A15" t="s">
        <v>12</v>
      </c>
      <c r="B15" s="10">
        <f>$B$3+$J$3</f>
        <v>1.0901345145612149</v>
      </c>
      <c r="C15" s="11">
        <f>$D$3+$L$3</f>
        <v>0.87721041305236525</v>
      </c>
      <c r="D15" s="10">
        <f>$B$3+$J$3</f>
        <v>1.0901345145612149</v>
      </c>
      <c r="E15" s="11">
        <f>$D$3+$L$3</f>
        <v>0.87721041305236525</v>
      </c>
      <c r="F15" s="10">
        <f>$B$3+$J$3</f>
        <v>1.0901345145612149</v>
      </c>
      <c r="G15" s="11">
        <f>$D$3+$L$3</f>
        <v>0.87721041305236525</v>
      </c>
      <c r="H15" s="10">
        <f>$B$3+$J$3</f>
        <v>1.0901345145612149</v>
      </c>
      <c r="I15" s="11">
        <f>$D$3+$L$3</f>
        <v>0.87721041305236525</v>
      </c>
      <c r="J15" s="1"/>
    </row>
    <row r="16" spans="1:17" x14ac:dyDescent="0.25">
      <c r="A16" s="5" t="s">
        <v>13</v>
      </c>
      <c r="B16" s="8">
        <f>(B14/B15)*(C14/C15)</f>
        <v>0.84816173467917233</v>
      </c>
      <c r="C16" s="9"/>
      <c r="D16" s="8">
        <f>(D14/D15)*(E14/E15)</f>
        <v>2.0348310411113291E-2</v>
      </c>
      <c r="E16" s="9"/>
      <c r="F16" s="8">
        <f>(F14/F15)*(G14/G15)</f>
        <v>0.12840927848740766</v>
      </c>
      <c r="G16" s="9"/>
      <c r="H16" s="8">
        <f>(H14/H15)*(I14/I15)</f>
        <v>3.0806764223066836E-3</v>
      </c>
      <c r="I16" s="12"/>
    </row>
    <row r="17" spans="1:17" x14ac:dyDescent="0.25">
      <c r="A17" t="s">
        <v>1</v>
      </c>
      <c r="B17" s="13" t="s">
        <v>20</v>
      </c>
      <c r="C17" s="14" t="s">
        <v>5</v>
      </c>
      <c r="D17" s="2" t="s">
        <v>20</v>
      </c>
      <c r="E17" t="s">
        <v>5</v>
      </c>
      <c r="F17" s="2" t="s">
        <v>20</v>
      </c>
      <c r="G17" t="s">
        <v>5</v>
      </c>
      <c r="H17" s="2" t="s">
        <v>20</v>
      </c>
      <c r="I17" t="s">
        <v>5</v>
      </c>
    </row>
    <row r="18" spans="1:17" x14ac:dyDescent="0.25">
      <c r="B18" s="2" t="s">
        <v>6</v>
      </c>
      <c r="C18" t="s">
        <v>6</v>
      </c>
      <c r="D18" s="2" t="s">
        <v>8</v>
      </c>
      <c r="F18" s="2"/>
      <c r="G18" t="s">
        <v>9</v>
      </c>
      <c r="H18" s="2" t="s">
        <v>7</v>
      </c>
      <c r="I18" t="s">
        <v>10</v>
      </c>
    </row>
    <row r="19" spans="1:17" x14ac:dyDescent="0.25">
      <c r="A19" t="s">
        <v>0</v>
      </c>
      <c r="B19" s="13" t="s">
        <v>21</v>
      </c>
      <c r="C19" s="14" t="s">
        <v>4</v>
      </c>
      <c r="D19" s="2" t="s">
        <v>21</v>
      </c>
      <c r="E19" t="s">
        <v>4</v>
      </c>
      <c r="F19" s="2" t="s">
        <v>21</v>
      </c>
      <c r="G19" t="s">
        <v>4</v>
      </c>
      <c r="H19" s="2" t="s">
        <v>21</v>
      </c>
      <c r="I19" t="s">
        <v>4</v>
      </c>
    </row>
    <row r="20" spans="1:17" ht="18" x14ac:dyDescent="0.35">
      <c r="A20" t="s">
        <v>11</v>
      </c>
      <c r="B20" s="6">
        <f>Q3</f>
        <v>0.67784898740762412</v>
      </c>
      <c r="C20" s="7">
        <f>G3</f>
        <v>0.69609717936557758</v>
      </c>
      <c r="D20" s="6">
        <f>Q3</f>
        <v>0.67784898740762412</v>
      </c>
      <c r="E20" s="7">
        <f>O3</f>
        <v>0.32215101259237588</v>
      </c>
      <c r="F20" s="6">
        <f>I3</f>
        <v>0.29814658835950886</v>
      </c>
      <c r="G20" s="7">
        <f>G3</f>
        <v>0.69609717936557758</v>
      </c>
      <c r="H20" s="6">
        <f>I3</f>
        <v>0.29814658835950886</v>
      </c>
      <c r="I20" s="7">
        <f>O3</f>
        <v>0.32215101259237588</v>
      </c>
    </row>
    <row r="21" spans="1:17" ht="18" x14ac:dyDescent="0.35">
      <c r="A21" t="s">
        <v>12</v>
      </c>
      <c r="B21" s="6">
        <f>$Q$3+$I$3</f>
        <v>0.97599557576713303</v>
      </c>
      <c r="C21" s="7">
        <f>$O$3+$G$3</f>
        <v>1.0182481919579534</v>
      </c>
      <c r="D21" s="6">
        <f>$Q$3+$I$3</f>
        <v>0.97599557576713303</v>
      </c>
      <c r="E21" s="7">
        <f>$O$3+$G$3</f>
        <v>1.0182481919579534</v>
      </c>
      <c r="F21" s="6">
        <f>$Q$3+$I$3</f>
        <v>0.97599557576713303</v>
      </c>
      <c r="G21" s="7">
        <f>$O$3+$G$3</f>
        <v>1.0182481919579534</v>
      </c>
      <c r="H21" s="6">
        <f>$Q$3+$I$3</f>
        <v>0.97599557576713303</v>
      </c>
      <c r="I21" s="7">
        <f>$O$3+$G$3</f>
        <v>1.0182481919579534</v>
      </c>
    </row>
    <row r="22" spans="1:17" x14ac:dyDescent="0.25">
      <c r="A22" s="4" t="s">
        <v>13</v>
      </c>
      <c r="B22" s="8">
        <f>(B20/B21)*(C20/C21)</f>
        <v>0.47478974385468115</v>
      </c>
      <c r="C22" s="9"/>
      <c r="D22" s="8">
        <f>(D20/D21)*(E20/E21)</f>
        <v>0.21973080955544519</v>
      </c>
      <c r="E22" s="9"/>
      <c r="F22" s="8">
        <f>(F20/F21)*(G20/G21)</f>
        <v>0.20883256440306977</v>
      </c>
      <c r="G22" s="9"/>
      <c r="H22" s="8">
        <f>(H20/H21)*(I20/I21)</f>
        <v>9.6646882186803895E-2</v>
      </c>
      <c r="I22" s="9"/>
    </row>
    <row r="23" spans="1:17" x14ac:dyDescent="0.25">
      <c r="A23" s="3" t="s">
        <v>17</v>
      </c>
    </row>
    <row r="24" spans="1:17" x14ac:dyDescent="0.25">
      <c r="A24" t="s">
        <v>1</v>
      </c>
      <c r="B24" t="s">
        <v>3</v>
      </c>
      <c r="C24" t="s">
        <v>3</v>
      </c>
      <c r="D24" t="s">
        <v>3</v>
      </c>
      <c r="E24" t="s">
        <v>3</v>
      </c>
      <c r="F24" t="s">
        <v>5</v>
      </c>
      <c r="G24" t="s">
        <v>5</v>
      </c>
      <c r="H24" t="s">
        <v>5</v>
      </c>
      <c r="I24" t="s">
        <v>5</v>
      </c>
      <c r="J24" t="s">
        <v>18</v>
      </c>
      <c r="K24" t="s">
        <v>18</v>
      </c>
      <c r="L24" t="s">
        <v>18</v>
      </c>
      <c r="M24" t="s">
        <v>18</v>
      </c>
      <c r="N24" t="s">
        <v>20</v>
      </c>
      <c r="O24" t="s">
        <v>20</v>
      </c>
      <c r="P24" t="s">
        <v>20</v>
      </c>
      <c r="Q24" t="s">
        <v>20</v>
      </c>
    </row>
    <row r="25" spans="1:17" x14ac:dyDescent="0.25">
      <c r="A25" t="s">
        <v>0</v>
      </c>
      <c r="B25" t="s">
        <v>2</v>
      </c>
      <c r="C25" t="s">
        <v>4</v>
      </c>
      <c r="D25" t="s">
        <v>19</v>
      </c>
      <c r="E25" t="s">
        <v>21</v>
      </c>
      <c r="F25" t="s">
        <v>2</v>
      </c>
      <c r="G25" t="s">
        <v>4</v>
      </c>
      <c r="H25" t="s">
        <v>19</v>
      </c>
      <c r="I25" t="s">
        <v>21</v>
      </c>
      <c r="J25" t="s">
        <v>2</v>
      </c>
      <c r="K25" t="s">
        <v>4</v>
      </c>
      <c r="L25" t="s">
        <v>19</v>
      </c>
      <c r="M25" t="s">
        <v>21</v>
      </c>
      <c r="N25" t="s">
        <v>2</v>
      </c>
      <c r="O25" t="s">
        <v>4</v>
      </c>
      <c r="P25" t="s">
        <v>19</v>
      </c>
      <c r="Q25" t="s">
        <v>21</v>
      </c>
    </row>
    <row r="26" spans="1:17" x14ac:dyDescent="0.25">
      <c r="A26" t="s">
        <v>14</v>
      </c>
      <c r="B26" s="7">
        <f>B10+D10+B16+D16</f>
        <v>1.8624670675400334</v>
      </c>
      <c r="C26" s="7">
        <f>D10+H10</f>
        <v>4.4809566362112266E-2</v>
      </c>
      <c r="D26" s="7">
        <f>D16+H16</f>
        <v>2.3428986833419974E-2</v>
      </c>
      <c r="E26" s="7">
        <f>0</f>
        <v>0</v>
      </c>
      <c r="F26" s="7">
        <f>F10+H10</f>
        <v>6.0429775502522289E-3</v>
      </c>
      <c r="G26" s="7">
        <f>B10+F10+B22+F22</f>
        <v>1.6388127418956386</v>
      </c>
      <c r="H26" s="7">
        <f>0</f>
        <v>0</v>
      </c>
      <c r="I26" s="7">
        <f>B22+D22</f>
        <v>0.69452055341012631</v>
      </c>
      <c r="J26" s="7">
        <f>F16+H16</f>
        <v>0.13148995490971435</v>
      </c>
      <c r="K26" s="7">
        <f>0</f>
        <v>0</v>
      </c>
      <c r="L26" s="7">
        <f>B16+F16</f>
        <v>0.97657101316658002</v>
      </c>
      <c r="M26" s="7">
        <f>0</f>
        <v>0</v>
      </c>
      <c r="N26" s="7">
        <f>0</f>
        <v>0</v>
      </c>
      <c r="O26" s="7">
        <f>D22+H22</f>
        <v>0.31637769174224906</v>
      </c>
      <c r="P26" s="7">
        <f>0</f>
        <v>0</v>
      </c>
      <c r="Q26" s="7">
        <f>B22+D22</f>
        <v>0.69452055341012631</v>
      </c>
    </row>
    <row r="27" spans="1:17" x14ac:dyDescent="0.25">
      <c r="A27" t="s">
        <v>15</v>
      </c>
      <c r="B27" s="7">
        <f>B26/SUM(B26:E26)</f>
        <v>0.96465615862788323</v>
      </c>
      <c r="C27" s="7">
        <f>C26/SUM(B26:E26)</f>
        <v>2.3208906568076698E-2</v>
      </c>
      <c r="D27" s="7">
        <f>D26/SUM(B26:E26)</f>
        <v>1.2134934804040159E-2</v>
      </c>
      <c r="E27" s="7">
        <f>E26/SUM(B26:E26)</f>
        <v>0</v>
      </c>
      <c r="F27" s="7">
        <f>F26/SUM(F26:I26)</f>
        <v>2.5831575793810574E-3</v>
      </c>
      <c r="G27" s="7">
        <f>G26/SUM(F26:I26)</f>
        <v>0.70053405299135629</v>
      </c>
      <c r="H27" s="7">
        <f>H26/SUM(F26:I26)</f>
        <v>0</v>
      </c>
      <c r="I27" s="7">
        <f>I26/SUM(F26:I26)</f>
        <v>0.29688278942926272</v>
      </c>
      <c r="J27" s="7">
        <f>J26/SUM(J26:M26)</f>
        <v>0.11866671482706785</v>
      </c>
      <c r="K27" s="7">
        <f>K26/SUM(J26:M26)</f>
        <v>0</v>
      </c>
      <c r="L27" s="7">
        <f>L26/SUM(J26:M26)</f>
        <v>0.88133328517293219</v>
      </c>
      <c r="M27" s="7">
        <f>M26/SUM(J26:M26)</f>
        <v>0</v>
      </c>
      <c r="N27" s="7">
        <f>N26/SUM(N26:Q26)</f>
        <v>0</v>
      </c>
      <c r="O27" s="7">
        <f>O26/SUM(N26:Q26)</f>
        <v>0.31296690172269576</v>
      </c>
      <c r="P27" s="7">
        <f>P26/SUM(N26:Q26)</f>
        <v>0</v>
      </c>
      <c r="Q27" s="7">
        <f>Q26/SUM(N26:Q26)</f>
        <v>0.6870330982773043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>
      <selection activeCell="Q2" sqref="Q2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18</v>
      </c>
      <c r="K1" t="s">
        <v>18</v>
      </c>
      <c r="L1" t="s">
        <v>18</v>
      </c>
      <c r="M1" t="s">
        <v>18</v>
      </c>
      <c r="N1" t="s">
        <v>20</v>
      </c>
      <c r="O1" t="s">
        <v>20</v>
      </c>
      <c r="P1" t="s">
        <v>20</v>
      </c>
      <c r="Q1" t="s">
        <v>20</v>
      </c>
    </row>
    <row r="2" spans="1:17" x14ac:dyDescent="0.25">
      <c r="A2" t="s">
        <v>0</v>
      </c>
      <c r="B2" t="s">
        <v>2</v>
      </c>
      <c r="C2" t="s">
        <v>4</v>
      </c>
      <c r="D2" t="s">
        <v>19</v>
      </c>
      <c r="E2" t="s">
        <v>21</v>
      </c>
      <c r="F2" t="s">
        <v>2</v>
      </c>
      <c r="G2" t="s">
        <v>4</v>
      </c>
      <c r="H2" t="s">
        <v>19</v>
      </c>
      <c r="I2" t="s">
        <v>21</v>
      </c>
      <c r="J2" t="s">
        <v>2</v>
      </c>
      <c r="K2" t="s">
        <v>4</v>
      </c>
      <c r="L2" t="s">
        <v>19</v>
      </c>
      <c r="M2" t="s">
        <v>21</v>
      </c>
      <c r="N2" t="s">
        <v>2</v>
      </c>
      <c r="O2" t="s">
        <v>4</v>
      </c>
      <c r="P2" t="s">
        <v>19</v>
      </c>
      <c r="Q2" t="s">
        <v>21</v>
      </c>
    </row>
    <row r="3" spans="1:17" x14ac:dyDescent="0.25">
      <c r="A3" t="s">
        <v>15</v>
      </c>
      <c r="B3" s="7">
        <f>'Epoch 8'!B27</f>
        <v>0.96465615862788323</v>
      </c>
      <c r="C3" s="7">
        <f>'Epoch 8'!C27</f>
        <v>2.3208906568076698E-2</v>
      </c>
      <c r="D3" s="7">
        <f>'Epoch 8'!D27</f>
        <v>1.2134934804040159E-2</v>
      </c>
      <c r="E3" s="7">
        <f>'Epoch 8'!E27</f>
        <v>0</v>
      </c>
      <c r="F3" s="7">
        <f>'Epoch 8'!F27</f>
        <v>2.5831575793810574E-3</v>
      </c>
      <c r="G3" s="7">
        <f>'Epoch 8'!G27</f>
        <v>0.70053405299135629</v>
      </c>
      <c r="H3" s="7">
        <f>'Epoch 8'!H27</f>
        <v>0</v>
      </c>
      <c r="I3" s="7">
        <f>'Epoch 8'!I27</f>
        <v>0.29688278942926272</v>
      </c>
      <c r="J3" s="7">
        <f>'Epoch 8'!J27</f>
        <v>0.11866671482706785</v>
      </c>
      <c r="K3" s="7">
        <f>'Epoch 8'!K27</f>
        <v>0</v>
      </c>
      <c r="L3" s="7">
        <f>'Epoch 8'!L27</f>
        <v>0.88133328517293219</v>
      </c>
      <c r="M3" s="7">
        <f>'Epoch 8'!M27</f>
        <v>0</v>
      </c>
      <c r="N3" s="7">
        <f>'Epoch 8'!N27</f>
        <v>0</v>
      </c>
      <c r="O3" s="7">
        <f>'Epoch 8'!O27</f>
        <v>0.31296690172269576</v>
      </c>
      <c r="P3" s="7">
        <f>'Epoch 8'!P27</f>
        <v>0</v>
      </c>
      <c r="Q3" s="7">
        <f>'Epoch 8'!Q27</f>
        <v>0.6870330982773043</v>
      </c>
    </row>
    <row r="4" spans="1:17" x14ac:dyDescent="0.25">
      <c r="A4" s="3" t="s">
        <v>16</v>
      </c>
    </row>
    <row r="5" spans="1:17" x14ac:dyDescent="0.25">
      <c r="A5" t="s">
        <v>1</v>
      </c>
      <c r="B5" s="13" t="s">
        <v>3</v>
      </c>
      <c r="C5" s="14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3" t="s">
        <v>2</v>
      </c>
      <c r="C7" s="14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6">
        <f>B3</f>
        <v>0.96465615862788323</v>
      </c>
      <c r="C8" s="7">
        <f>G3</f>
        <v>0.70053405299135629</v>
      </c>
      <c r="D8" s="6">
        <f>B3</f>
        <v>0.96465615862788323</v>
      </c>
      <c r="E8" s="7">
        <f>C3</f>
        <v>2.3208906568076698E-2</v>
      </c>
      <c r="F8" s="6">
        <f>F3</f>
        <v>2.5831575793810574E-3</v>
      </c>
      <c r="G8" s="7">
        <f>G3</f>
        <v>0.70053405299135629</v>
      </c>
      <c r="H8" s="6">
        <f>F3</f>
        <v>2.5831575793810574E-3</v>
      </c>
      <c r="I8" s="7">
        <f>C3</f>
        <v>2.3208906568076698E-2</v>
      </c>
    </row>
    <row r="9" spans="1:17" ht="18" x14ac:dyDescent="0.35">
      <c r="A9" t="s">
        <v>12</v>
      </c>
      <c r="B9" s="6">
        <f>$B$3+$F$3</f>
        <v>0.96723931620726433</v>
      </c>
      <c r="C9" s="7">
        <f>$C$3+$G$3</f>
        <v>0.72374295955943302</v>
      </c>
      <c r="D9" s="6">
        <f>$B$3+$F$3</f>
        <v>0.96723931620726433</v>
      </c>
      <c r="E9" s="7">
        <f>$C$3+$G$3</f>
        <v>0.72374295955943302</v>
      </c>
      <c r="F9" s="6">
        <f>$B$3+$F$3</f>
        <v>0.96723931620726433</v>
      </c>
      <c r="G9" s="7">
        <f>$C$3+$G$3</f>
        <v>0.72374295955943302</v>
      </c>
      <c r="H9" s="6">
        <f>$B$3+$F$3</f>
        <v>0.96723931620726433</v>
      </c>
      <c r="I9" s="7">
        <f>$C$3+$G$3</f>
        <v>0.72374295955943302</v>
      </c>
    </row>
    <row r="10" spans="1:17" x14ac:dyDescent="0.25">
      <c r="A10" s="4" t="s">
        <v>13</v>
      </c>
      <c r="B10" s="8">
        <f>(B8/B9)*(C8/C9)</f>
        <v>0.96534710641024468</v>
      </c>
      <c r="C10" s="9"/>
      <c r="D10" s="8">
        <f>(D8/D9)*(E8/E9)</f>
        <v>3.1982243693605299E-2</v>
      </c>
      <c r="E10" s="9"/>
      <c r="F10" s="8">
        <f>(F8/F9)*(G8/G9)</f>
        <v>2.5850078002965619E-3</v>
      </c>
      <c r="G10" s="9"/>
      <c r="H10" s="8">
        <f>(H8/H9)*(I8/I9)</f>
        <v>8.5642095853365505E-5</v>
      </c>
      <c r="I10" s="9"/>
    </row>
    <row r="11" spans="1:17" x14ac:dyDescent="0.25">
      <c r="A11" t="s">
        <v>1</v>
      </c>
      <c r="B11" s="13" t="s">
        <v>3</v>
      </c>
      <c r="C11" s="14" t="s">
        <v>18</v>
      </c>
      <c r="D11" s="2" t="s">
        <v>3</v>
      </c>
      <c r="E11" t="s">
        <v>18</v>
      </c>
      <c r="F11" s="2" t="s">
        <v>3</v>
      </c>
      <c r="G11" t="s">
        <v>18</v>
      </c>
      <c r="H11" s="2" t="s">
        <v>3</v>
      </c>
      <c r="I11" t="s">
        <v>18</v>
      </c>
      <c r="J11" s="1"/>
    </row>
    <row r="12" spans="1:17" x14ac:dyDescent="0.25">
      <c r="B12" s="2" t="s">
        <v>6</v>
      </c>
      <c r="C12" t="s">
        <v>6</v>
      </c>
      <c r="D12" s="2" t="s">
        <v>8</v>
      </c>
      <c r="F12" s="2"/>
      <c r="G12" t="s">
        <v>9</v>
      </c>
      <c r="H12" s="2" t="s">
        <v>7</v>
      </c>
      <c r="I12" t="s">
        <v>10</v>
      </c>
      <c r="J12" s="1"/>
    </row>
    <row r="13" spans="1:17" x14ac:dyDescent="0.25">
      <c r="A13" t="s">
        <v>0</v>
      </c>
      <c r="B13" s="13" t="s">
        <v>2</v>
      </c>
      <c r="C13" s="14" t="s">
        <v>19</v>
      </c>
      <c r="D13" s="2" t="s">
        <v>2</v>
      </c>
      <c r="E13" t="s">
        <v>19</v>
      </c>
      <c r="F13" s="2" t="s">
        <v>2</v>
      </c>
      <c r="G13" t="s">
        <v>19</v>
      </c>
      <c r="H13" s="2" t="s">
        <v>2</v>
      </c>
      <c r="I13" t="s">
        <v>19</v>
      </c>
      <c r="J13" s="1"/>
    </row>
    <row r="14" spans="1:17" ht="18" x14ac:dyDescent="0.35">
      <c r="A14" t="s">
        <v>11</v>
      </c>
      <c r="B14" s="6">
        <f>B3</f>
        <v>0.96465615862788323</v>
      </c>
      <c r="C14" s="7">
        <f>L3</f>
        <v>0.88133328517293219</v>
      </c>
      <c r="D14" s="6">
        <f>B3</f>
        <v>0.96465615862788323</v>
      </c>
      <c r="E14" s="7">
        <f>D3</f>
        <v>1.2134934804040159E-2</v>
      </c>
      <c r="F14" s="6">
        <f>J3</f>
        <v>0.11866671482706785</v>
      </c>
      <c r="G14" s="7">
        <f>L3</f>
        <v>0.88133328517293219</v>
      </c>
      <c r="H14" s="6">
        <f>J3</f>
        <v>0.11866671482706785</v>
      </c>
      <c r="I14" s="7">
        <f>D3</f>
        <v>1.2134934804040159E-2</v>
      </c>
      <c r="J14" s="1"/>
    </row>
    <row r="15" spans="1:17" ht="18" x14ac:dyDescent="0.35">
      <c r="A15" t="s">
        <v>12</v>
      </c>
      <c r="B15" s="10">
        <f>$B$3+$J$3</f>
        <v>1.0833228734549512</v>
      </c>
      <c r="C15" s="11">
        <f>$D$3+$L$3</f>
        <v>0.89346821997697234</v>
      </c>
      <c r="D15" s="10">
        <f>$B$3+$J$3</f>
        <v>1.0833228734549512</v>
      </c>
      <c r="E15" s="11">
        <f>$D$3+$L$3</f>
        <v>0.89346821997697234</v>
      </c>
      <c r="F15" s="10">
        <f>$B$3+$J$3</f>
        <v>1.0833228734549512</v>
      </c>
      <c r="G15" s="11">
        <f>$D$3+$L$3</f>
        <v>0.89346821997697234</v>
      </c>
      <c r="H15" s="10">
        <f>$B$3+$J$3</f>
        <v>1.0833228734549512</v>
      </c>
      <c r="I15" s="11">
        <f>$D$3+$L$3</f>
        <v>0.89346821997697234</v>
      </c>
      <c r="J15" s="1"/>
    </row>
    <row r="16" spans="1:17" x14ac:dyDescent="0.25">
      <c r="A16" s="5" t="s">
        <v>13</v>
      </c>
      <c r="B16" s="8">
        <f>(B14/B15)*(C14/C15)</f>
        <v>0.87836635277750696</v>
      </c>
      <c r="C16" s="9"/>
      <c r="D16" s="8">
        <f>(D14/D15)*(E14/E15)</f>
        <v>1.2094083593956318E-2</v>
      </c>
      <c r="E16" s="9"/>
      <c r="F16" s="8">
        <f>(F14/F15)*(G14/G15)</f>
        <v>0.10805181573401221</v>
      </c>
      <c r="G16" s="9"/>
      <c r="H16" s="8">
        <f>(H14/H15)*(I14/I15)</f>
        <v>1.4877478945245094E-3</v>
      </c>
      <c r="I16" s="12"/>
    </row>
    <row r="17" spans="1:17" x14ac:dyDescent="0.25">
      <c r="A17" t="s">
        <v>1</v>
      </c>
      <c r="B17" s="13" t="s">
        <v>20</v>
      </c>
      <c r="C17" s="14" t="s">
        <v>5</v>
      </c>
      <c r="D17" s="2" t="s">
        <v>20</v>
      </c>
      <c r="E17" t="s">
        <v>5</v>
      </c>
      <c r="F17" s="2" t="s">
        <v>20</v>
      </c>
      <c r="G17" t="s">
        <v>5</v>
      </c>
      <c r="H17" s="2" t="s">
        <v>20</v>
      </c>
      <c r="I17" t="s">
        <v>5</v>
      </c>
    </row>
    <row r="18" spans="1:17" x14ac:dyDescent="0.25">
      <c r="B18" s="2" t="s">
        <v>6</v>
      </c>
      <c r="C18" t="s">
        <v>6</v>
      </c>
      <c r="D18" s="2" t="s">
        <v>8</v>
      </c>
      <c r="F18" s="2"/>
      <c r="G18" t="s">
        <v>9</v>
      </c>
      <c r="H18" s="2" t="s">
        <v>7</v>
      </c>
      <c r="I18" t="s">
        <v>10</v>
      </c>
    </row>
    <row r="19" spans="1:17" x14ac:dyDescent="0.25">
      <c r="A19" t="s">
        <v>0</v>
      </c>
      <c r="B19" s="13" t="s">
        <v>21</v>
      </c>
      <c r="C19" s="14" t="s">
        <v>4</v>
      </c>
      <c r="D19" s="2" t="s">
        <v>21</v>
      </c>
      <c r="E19" t="s">
        <v>4</v>
      </c>
      <c r="F19" s="2" t="s">
        <v>21</v>
      </c>
      <c r="G19" t="s">
        <v>4</v>
      </c>
      <c r="H19" s="2" t="s">
        <v>21</v>
      </c>
      <c r="I19" t="s">
        <v>4</v>
      </c>
    </row>
    <row r="20" spans="1:17" ht="18" x14ac:dyDescent="0.35">
      <c r="A20" t="s">
        <v>11</v>
      </c>
      <c r="B20" s="6">
        <f>Q3</f>
        <v>0.6870330982773043</v>
      </c>
      <c r="C20" s="7">
        <f>G3</f>
        <v>0.70053405299135629</v>
      </c>
      <c r="D20" s="6">
        <f>Q3</f>
        <v>0.6870330982773043</v>
      </c>
      <c r="E20" s="7">
        <f>O3</f>
        <v>0.31296690172269576</v>
      </c>
      <c r="F20" s="6">
        <f>I3</f>
        <v>0.29688278942926272</v>
      </c>
      <c r="G20" s="7">
        <f>G3</f>
        <v>0.70053405299135629</v>
      </c>
      <c r="H20" s="6">
        <f>I3</f>
        <v>0.29688278942926272</v>
      </c>
      <c r="I20" s="7">
        <f>O3</f>
        <v>0.31296690172269576</v>
      </c>
    </row>
    <row r="21" spans="1:17" ht="18" x14ac:dyDescent="0.35">
      <c r="A21" t="s">
        <v>12</v>
      </c>
      <c r="B21" s="6">
        <f>$Q$3+$I$3</f>
        <v>0.98391588770656702</v>
      </c>
      <c r="C21" s="7">
        <f>$O$3+$G$3</f>
        <v>1.0135009547140521</v>
      </c>
      <c r="D21" s="6">
        <f>$Q$3+$I$3</f>
        <v>0.98391588770656702</v>
      </c>
      <c r="E21" s="7">
        <f>$O$3+$G$3</f>
        <v>1.0135009547140521</v>
      </c>
      <c r="F21" s="6">
        <f>$Q$3+$I$3</f>
        <v>0.98391588770656702</v>
      </c>
      <c r="G21" s="7">
        <f>$O$3+$G$3</f>
        <v>1.0135009547140521</v>
      </c>
      <c r="H21" s="6">
        <f>$Q$3+$I$3</f>
        <v>0.98391588770656702</v>
      </c>
      <c r="I21" s="7">
        <f>$O$3+$G$3</f>
        <v>1.0135009547140521</v>
      </c>
    </row>
    <row r="22" spans="1:17" x14ac:dyDescent="0.25">
      <c r="A22" s="4" t="s">
        <v>13</v>
      </c>
      <c r="B22" s="8">
        <f>(B20/B21)*(C20/C21)</f>
        <v>0.48264162630037599</v>
      </c>
      <c r="C22" s="9"/>
      <c r="D22" s="8">
        <f>(D20/D21)*(E20/E21)</f>
        <v>0.21562242946025009</v>
      </c>
      <c r="E22" s="9"/>
      <c r="F22" s="8">
        <f>(F20/F21)*(G20/G21)</f>
        <v>0.20856053757820078</v>
      </c>
      <c r="G22" s="9"/>
      <c r="H22" s="8">
        <f>(H20/H21)*(I20/I21)</f>
        <v>9.3175406661173035E-2</v>
      </c>
      <c r="I22" s="9"/>
    </row>
    <row r="23" spans="1:17" x14ac:dyDescent="0.25">
      <c r="A23" s="3" t="s">
        <v>17</v>
      </c>
    </row>
    <row r="24" spans="1:17" x14ac:dyDescent="0.25">
      <c r="A24" t="s">
        <v>1</v>
      </c>
      <c r="B24" t="s">
        <v>3</v>
      </c>
      <c r="C24" t="s">
        <v>3</v>
      </c>
      <c r="D24" t="s">
        <v>3</v>
      </c>
      <c r="E24" t="s">
        <v>3</v>
      </c>
      <c r="F24" t="s">
        <v>5</v>
      </c>
      <c r="G24" t="s">
        <v>5</v>
      </c>
      <c r="H24" t="s">
        <v>5</v>
      </c>
      <c r="I24" t="s">
        <v>5</v>
      </c>
      <c r="J24" t="s">
        <v>18</v>
      </c>
      <c r="K24" t="s">
        <v>18</v>
      </c>
      <c r="L24" t="s">
        <v>18</v>
      </c>
      <c r="M24" t="s">
        <v>18</v>
      </c>
      <c r="N24" t="s">
        <v>20</v>
      </c>
      <c r="O24" t="s">
        <v>20</v>
      </c>
      <c r="P24" t="s">
        <v>20</v>
      </c>
      <c r="Q24" t="s">
        <v>20</v>
      </c>
    </row>
    <row r="25" spans="1:17" x14ac:dyDescent="0.25">
      <c r="A25" t="s">
        <v>0</v>
      </c>
      <c r="B25" t="s">
        <v>2</v>
      </c>
      <c r="C25" t="s">
        <v>4</v>
      </c>
      <c r="D25" t="s">
        <v>19</v>
      </c>
      <c r="E25" t="s">
        <v>21</v>
      </c>
      <c r="F25" t="s">
        <v>2</v>
      </c>
      <c r="G25" t="s">
        <v>4</v>
      </c>
      <c r="H25" t="s">
        <v>19</v>
      </c>
      <c r="I25" t="s">
        <v>21</v>
      </c>
      <c r="J25" t="s">
        <v>2</v>
      </c>
      <c r="K25" t="s">
        <v>4</v>
      </c>
      <c r="L25" t="s">
        <v>19</v>
      </c>
      <c r="M25" t="s">
        <v>21</v>
      </c>
      <c r="N25" t="s">
        <v>2</v>
      </c>
      <c r="O25" t="s">
        <v>4</v>
      </c>
      <c r="P25" t="s">
        <v>19</v>
      </c>
      <c r="Q25" t="s">
        <v>21</v>
      </c>
    </row>
    <row r="26" spans="1:17" x14ac:dyDescent="0.25">
      <c r="A26" t="s">
        <v>14</v>
      </c>
      <c r="B26" s="7">
        <f>B10+D10+B16+D16</f>
        <v>1.8877897864753133</v>
      </c>
      <c r="C26" s="7">
        <f>D10+H10</f>
        <v>3.2067885789458662E-2</v>
      </c>
      <c r="D26" s="7">
        <f>D16+H16</f>
        <v>1.3581831488480828E-2</v>
      </c>
      <c r="E26" s="7">
        <f>0</f>
        <v>0</v>
      </c>
      <c r="F26" s="7">
        <f>F10+H10</f>
        <v>2.6706498961499275E-3</v>
      </c>
      <c r="G26" s="7">
        <f>B10+F10+B22+F22</f>
        <v>1.6591342780891181</v>
      </c>
      <c r="H26" s="7">
        <f>0</f>
        <v>0</v>
      </c>
      <c r="I26" s="7">
        <f>B22+D22</f>
        <v>0.69826405576062611</v>
      </c>
      <c r="J26" s="7">
        <f>F16+H16</f>
        <v>0.10953956362853672</v>
      </c>
      <c r="K26" s="7">
        <f>0</f>
        <v>0</v>
      </c>
      <c r="L26" s="7">
        <f>B16+F16</f>
        <v>0.9864181685115192</v>
      </c>
      <c r="M26" s="7">
        <f>0</f>
        <v>0</v>
      </c>
      <c r="N26" s="7">
        <f>0</f>
        <v>0</v>
      </c>
      <c r="O26" s="7">
        <f>D22+H22</f>
        <v>0.30879783612142314</v>
      </c>
      <c r="P26" s="7">
        <f>0</f>
        <v>0</v>
      </c>
      <c r="Q26" s="7">
        <f>B22+D22</f>
        <v>0.69826405576062611</v>
      </c>
    </row>
    <row r="27" spans="1:17" x14ac:dyDescent="0.25">
      <c r="A27" t="s">
        <v>15</v>
      </c>
      <c r="B27" s="7">
        <f>B26/SUM(B26:E26)</f>
        <v>0.9763893738649061</v>
      </c>
      <c r="C27" s="7">
        <f>C26/SUM(B26:E26)</f>
        <v>1.6585926648962891E-2</v>
      </c>
      <c r="D27" s="7">
        <f>D26/SUM(B26:E26)</f>
        <v>7.0246994861309885E-3</v>
      </c>
      <c r="E27" s="7">
        <f>E26/SUM(B26:E26)</f>
        <v>0</v>
      </c>
      <c r="F27" s="7">
        <f>F26/SUM(F26:I26)</f>
        <v>1.131598234857983E-3</v>
      </c>
      <c r="G27" s="7">
        <f>G26/SUM(F26:I26)</f>
        <v>0.70300245014692131</v>
      </c>
      <c r="H27" s="7">
        <f>H26/SUM(F26:I26)</f>
        <v>0</v>
      </c>
      <c r="I27" s="7">
        <f>I26/SUM(F26:I26)</f>
        <v>0.29586595161822077</v>
      </c>
      <c r="J27" s="7">
        <f>J26/SUM(J26:M26)</f>
        <v>9.994871190391702E-2</v>
      </c>
      <c r="K27" s="7">
        <f>K26/SUM(J26:M26)</f>
        <v>0</v>
      </c>
      <c r="L27" s="7">
        <f>L26/SUM(J26:M26)</f>
        <v>0.90005128809608292</v>
      </c>
      <c r="M27" s="7">
        <f>M26/SUM(J26:M26)</f>
        <v>0</v>
      </c>
      <c r="N27" s="7">
        <f>N26/SUM(N26:Q26)</f>
        <v>0</v>
      </c>
      <c r="O27" s="7">
        <f>O26/SUM(N26:Q26)</f>
        <v>0.30663243104584742</v>
      </c>
      <c r="P27" s="7">
        <f>P26/SUM(N26:Q26)</f>
        <v>0</v>
      </c>
      <c r="Q27" s="7">
        <f>Q26/SUM(N26:Q26)</f>
        <v>0.69336756895415252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Epoch 1</vt:lpstr>
      <vt:lpstr>Epoch 2</vt:lpstr>
      <vt:lpstr>Epoch 3</vt:lpstr>
      <vt:lpstr>Epoch 4</vt:lpstr>
      <vt:lpstr>Epoch 5</vt:lpstr>
      <vt:lpstr>Epoch 6</vt:lpstr>
      <vt:lpstr>Epoch 7</vt:lpstr>
      <vt:lpstr>Epoch 8</vt:lpstr>
      <vt:lpstr>Epoch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2018-01-30T19:18:07Z</dcterms:modified>
</cp:coreProperties>
</file>