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0520" windowHeight="9330"/>
  </bookViews>
  <sheets>
    <sheet name="Introduction" sheetId="4" r:id="rId1"/>
    <sheet name="CSF Summary" sheetId="2" r:id="rId2"/>
    <sheet name="Maturity Levels" sheetId="3" r:id="rId3"/>
    <sheet name="NIST CSF Details" sheetId="1" r:id="rId4"/>
    <sheet name="References" sheetId="5" r:id="rId5"/>
  </sheet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 r="C3" i="2"/>
  <c r="E26" i="2"/>
  <c r="E25" i="2"/>
  <c r="E24" i="2"/>
  <c r="E23" i="2"/>
  <c r="E22" i="2"/>
  <c r="E21" i="2"/>
  <c r="E20" i="2"/>
  <c r="E19" i="2"/>
  <c r="E18" i="2"/>
  <c r="E17" i="2"/>
  <c r="E16" i="2"/>
  <c r="E15" i="2"/>
  <c r="E14" i="2"/>
  <c r="E13" i="2"/>
  <c r="E12" i="2"/>
  <c r="E11" i="2"/>
  <c r="E10" i="2"/>
  <c r="E9" i="2"/>
  <c r="E8" i="2"/>
  <c r="E7" i="2"/>
  <c r="E6" i="2"/>
  <c r="F528" i="1"/>
  <c r="F520" i="1"/>
  <c r="F512" i="1"/>
  <c r="F507" i="1"/>
  <c r="F499" i="1"/>
  <c r="F483" i="1"/>
  <c r="F460" i="1"/>
  <c r="F435" i="1"/>
  <c r="F429" i="1"/>
  <c r="F404" i="1"/>
  <c r="F367" i="1"/>
  <c r="F341" i="1"/>
  <c r="F313" i="1"/>
  <c r="F303" i="1"/>
  <c r="F243" i="1"/>
  <c r="F203" i="1"/>
  <c r="F177" i="1"/>
  <c r="F136" i="1"/>
  <c r="F111" i="1"/>
  <c r="F98" i="1"/>
  <c r="F69" i="1"/>
  <c r="F49" i="1"/>
  <c r="E528" i="1"/>
  <c r="E520" i="1"/>
  <c r="E512" i="1"/>
  <c r="E507" i="1"/>
  <c r="E499" i="1"/>
  <c r="E483" i="1"/>
  <c r="E460" i="1"/>
  <c r="E435" i="1"/>
  <c r="E429" i="1"/>
  <c r="E404" i="1"/>
  <c r="E367" i="1"/>
  <c r="E341" i="1"/>
  <c r="E313" i="1"/>
  <c r="E303" i="1"/>
  <c r="E243" i="1"/>
  <c r="E203" i="1"/>
  <c r="E177" i="1"/>
  <c r="E136" i="1"/>
  <c r="E111" i="1"/>
  <c r="E98" i="1"/>
  <c r="E69" i="1"/>
  <c r="E49" i="1"/>
  <c r="E33" i="1"/>
  <c r="D26" i="2"/>
  <c r="D25" i="2"/>
  <c r="D24" i="2"/>
  <c r="D23" i="2"/>
  <c r="D22" i="2"/>
  <c r="D21" i="2"/>
  <c r="D20" i="2"/>
  <c r="D19" i="2"/>
  <c r="D18" i="2"/>
  <c r="D17" i="2"/>
  <c r="D16" i="2"/>
  <c r="D15" i="2"/>
  <c r="D14" i="2"/>
  <c r="D13" i="2"/>
  <c r="D12" i="2"/>
  <c r="D11" i="2"/>
  <c r="D10" i="2"/>
  <c r="D9" i="2"/>
  <c r="E4" i="2"/>
  <c r="E5" i="2"/>
  <c r="E3" i="2"/>
  <c r="A24" i="2"/>
  <c r="A19" i="2"/>
  <c r="A16" i="2"/>
  <c r="A10" i="2"/>
  <c r="A4" i="2"/>
  <c r="B26" i="2"/>
  <c r="B25" i="2"/>
  <c r="B24" i="2"/>
  <c r="B23" i="2"/>
  <c r="B22" i="2"/>
  <c r="B21" i="2"/>
  <c r="B20" i="2"/>
  <c r="B19" i="2"/>
  <c r="B18" i="2"/>
  <c r="B17" i="2"/>
  <c r="B16" i="2"/>
  <c r="B15" i="2"/>
  <c r="B14" i="2"/>
  <c r="B13" i="2"/>
  <c r="B12" i="2"/>
  <c r="B11" i="2"/>
  <c r="B10" i="2"/>
  <c r="B9" i="2"/>
  <c r="B8" i="2"/>
  <c r="B7" i="2"/>
  <c r="B6" i="2"/>
  <c r="B5" i="2"/>
  <c r="B4" i="2"/>
  <c r="D8" i="2"/>
  <c r="D7" i="2"/>
  <c r="D6" i="2"/>
  <c r="D5" i="2"/>
  <c r="D4" i="2"/>
  <c r="D3" i="2"/>
</calcChain>
</file>

<file path=xl/sharedStrings.xml><?xml version="1.0" encoding="utf-8"?>
<sst xmlns="http://schemas.openxmlformats.org/spreadsheetml/2006/main" count="706" uniqueCount="628">
  <si>
    <t>Function</t>
  </si>
  <si>
    <t>Category</t>
  </si>
  <si>
    <t>Subcategory</t>
  </si>
  <si>
    <t>Informative References</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</si>
  <si>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</si>
  <si>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</si>
  <si>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</si>
  <si>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</si>
  <si>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</si>
  <si>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</si>
  <si>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</si>
  <si>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</si>
  <si>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</si>
  <si>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</si>
  <si>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</si>
  <si>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xml:space="preserve"> Dependencies and critical functions for delivery of critical services are established</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</si>
  <si>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</si>
  <si>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</si>
  <si>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</si>
  <si>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ID.GV-2: </t>
    </r>
    <r>
      <rPr>
        <sz val="10"/>
        <color rgb="FF000000"/>
        <rFont val="Times New Roman"/>
        <family val="1"/>
      </rPr>
      <t>Cybersecurity roles and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</si>
  <si>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</si>
  <si>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xml:space="preserve">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</si>
  <si>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</si>
  <si>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</si>
  <si>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Cyber threat intelligence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</si>
  <si>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</si>
  <si>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</si>
  <si>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xml:space="preserve">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</si>
  <si>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</si>
  <si>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</si>
  <si>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</si>
  <si>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</si>
  <si>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xml:space="preserve"> The organization’s determination of risk tolerance is informed by its role in critical infrastructure and sector specific risk analysis</t>
    </r>
  </si>
  <si>
    <r>
      <t xml:space="preserve">ID.SC-1: </t>
    </r>
    <r>
      <rPr>
        <sz val="10"/>
        <color rgb="FF000000"/>
        <rFont val="Times New Roman"/>
        <family val="1"/>
      </rPr>
      <t>Cyber supply chain risk management processes are identified, established, assessed, managed, and agreed to by organizational stakeholders</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</si>
  <si>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</si>
  <si>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</si>
  <si>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</si>
  <si>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xml:space="preserve">ID.SC-5: </t>
    </r>
    <r>
      <rPr>
        <sz val="10"/>
        <color rgb="FF000000"/>
        <rFont val="Times New Roman"/>
        <family val="1"/>
      </rPr>
      <t>Response and recovery planning and testing are conducted with suppliers and third-party providers</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</si>
  <si>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</si>
  <si>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</si>
  <si>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</si>
  <si>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</si>
  <si>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</si>
  <si>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and authorizations are managed, incorporating the principles of least privilege and separation of duties</t>
    </r>
  </si>
  <si>
    <r>
      <t xml:space="preserve">PR.AC-5: </t>
    </r>
    <r>
      <rPr>
        <sz val="10"/>
        <color rgb="FF000000"/>
        <rFont val="Times New Roman"/>
        <family val="1"/>
      </rPr>
      <t>Network integrity is protected (e.g., network segregation, network segmentation)</t>
    </r>
  </si>
  <si>
    <r>
      <t>PR.AC-6:</t>
    </r>
    <r>
      <rPr>
        <sz val="12"/>
        <color theme="1"/>
        <rFont val="Times New Roman"/>
        <family val="1"/>
      </rPr>
      <t xml:space="preserve"> </t>
    </r>
    <r>
      <rPr>
        <sz val="10"/>
        <color rgb="FF000000"/>
        <rFont val="Times New Roman"/>
        <family val="1"/>
      </rPr>
      <t>Identities are proofed and bound to credentials and asserted in interactions</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</si>
  <si>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</si>
  <si>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</si>
  <si>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</si>
  <si>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their roles and responsibilities </t>
    </r>
  </si>
  <si>
    <r>
      <t xml:space="preserve">PR.AT-3: </t>
    </r>
    <r>
      <rPr>
        <sz val="10"/>
        <color rgb="FF000000"/>
        <rFont val="Times New Roman"/>
        <family val="1"/>
      </rPr>
      <t xml:space="preserve">Third-party stakeholders (e.g., suppliers, customers, partners) understand their roles and responsibilities </t>
    </r>
  </si>
  <si>
    <r>
      <t xml:space="preserve">PR.AT-4: </t>
    </r>
    <r>
      <rPr>
        <sz val="10"/>
        <color rgb="FF000000"/>
        <rFont val="Times New Roman"/>
        <family val="1"/>
      </rPr>
      <t xml:space="preserve">Senior executives understand their roles and responsibilities </t>
    </r>
  </si>
  <si>
    <r>
      <t xml:space="preserve">PR.AT-5: </t>
    </r>
    <r>
      <rPr>
        <sz val="10"/>
        <color rgb="FF000000"/>
        <rFont val="Times New Roman"/>
        <family val="1"/>
      </rPr>
      <t xml:space="preserve">Physical and cybersecurity personnel understand their roles and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</si>
  <si>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</si>
  <si>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</si>
  <si>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</si>
  <si>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</si>
  <si>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</si>
  <si>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</si>
  <si>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</si>
  <si>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</si>
  <si>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PR.DS-8:</t>
    </r>
    <r>
      <rPr>
        <sz val="10"/>
        <color rgb="FF000000"/>
        <rFont val="Times New Roman"/>
        <family val="1"/>
      </rPr>
      <t xml:space="preserve"> Integrity checking mechanisms are used to verify hardware integrity</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</si>
  <si>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</si>
  <si>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</si>
  <si>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xml:space="preserve">PR.IP-2: </t>
    </r>
    <r>
      <rPr>
        <sz val="10"/>
        <color rgb="FF000000"/>
        <rFont val="Times New Roman"/>
        <family val="1"/>
      </rPr>
      <t>A System Development Life Cycle to manage systems is implemented</t>
    </r>
  </si>
  <si>
    <r>
      <t xml:space="preserve">PR.IP-3: </t>
    </r>
    <r>
      <rPr>
        <sz val="10"/>
        <color rgb="FF000000"/>
        <rFont val="Times New Roman"/>
        <family val="1"/>
      </rPr>
      <t>Configuration change control processes are in place</t>
    </r>
  </si>
  <si>
    <r>
      <t xml:space="preserve">PR.IP-4: </t>
    </r>
    <r>
      <rPr>
        <sz val="10"/>
        <color rgb="FF000000"/>
        <rFont val="Times New Roman"/>
        <family val="1"/>
      </rPr>
      <t xml:space="preserve">Backups of information are conducted, maintained, and tested </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</si>
  <si>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</si>
  <si>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</si>
  <si>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improved</t>
    </r>
  </si>
  <si>
    <r>
      <t xml:space="preserve">PR.IP-8: </t>
    </r>
    <r>
      <rPr>
        <sz val="10"/>
        <color rgb="FF000000"/>
        <rFont val="Times New Roman"/>
        <family val="1"/>
      </rPr>
      <t xml:space="preserve">Effectiveness of protection technologies is shared </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</si>
  <si>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</si>
  <si>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</si>
  <si>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</si>
  <si>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</si>
  <si>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</si>
  <si>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</si>
  <si>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</si>
  <si>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</si>
  <si>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</si>
  <si>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</si>
  <si>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r>
      <t xml:space="preserve">PR.PT-3: </t>
    </r>
    <r>
      <rPr>
        <sz val="10"/>
        <color rgb="FF000000"/>
        <rFont val="Times New Roman"/>
        <family val="1"/>
      </rPr>
      <t>The principle of least functionality is incorporated by configuring systems to provide only essential capabilities</t>
    </r>
  </si>
  <si>
    <r>
      <t xml:space="preserve">PR.PT-4: </t>
    </r>
    <r>
      <rPr>
        <sz val="10"/>
        <color rgb="FF000000"/>
        <rFont val="Times New Roman"/>
        <family val="1"/>
      </rPr>
      <t>Communications and control networks are protected</t>
    </r>
  </si>
  <si>
    <r>
      <t xml:space="preserve">PR.PT-5: </t>
    </r>
    <r>
      <rPr>
        <sz val="10"/>
        <color rgb="FF000000"/>
        <rFont val="Times New Roman"/>
        <family val="1"/>
      </rPr>
      <t>Mechanisms (e.g., failsafe, load balancing, hot swap) are implemented to achieve resilience requirements in normal and adverse situations</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</si>
  <si>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</si>
  <si>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</si>
  <si>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</si>
  <si>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</si>
  <si>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r>
      <t xml:space="preserve">DE.AE-3: </t>
    </r>
    <r>
      <rPr>
        <sz val="10"/>
        <color rgb="FF000000"/>
        <rFont val="Times New Roman"/>
        <family val="1"/>
      </rPr>
      <t>Event data are collected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</si>
  <si>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</si>
  <si>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</si>
  <si>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</si>
  <si>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</si>
  <si>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</si>
  <si>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</si>
  <si>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</si>
  <si>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</si>
  <si>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</si>
  <si>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</si>
  <si>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</si>
  <si>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</si>
  <si>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</si>
  <si>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</si>
  <si>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</si>
  <si>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t>
    </r>
  </si>
  <si>
    <r>
      <t xml:space="preserve">DE.DP-5: </t>
    </r>
    <r>
      <rPr>
        <sz val="10"/>
        <color rgb="FF000000"/>
        <rFont val="Times New Roman"/>
        <family val="1"/>
      </rPr>
      <t>Detection processes are continuously improved</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</si>
  <si>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</si>
  <si>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</si>
  <si>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</si>
  <si>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</si>
  <si>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</si>
  <si>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Incidents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</si>
  <si>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</si>
  <si>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</si>
  <si>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</si>
  <si>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</si>
  <si>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</si>
  <si>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</si>
  <si>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</si>
  <si>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r>
      <t xml:space="preserve">RS.AN-4: </t>
    </r>
    <r>
      <rPr>
        <sz val="10"/>
        <color rgb="FF000000"/>
        <rFont val="Times New Roman"/>
        <family val="1"/>
      </rPr>
      <t>Incidents are categorized consistent with response plans</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</si>
  <si>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</si>
  <si>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</si>
  <si>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</si>
  <si>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</si>
  <si>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</si>
  <si>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</si>
  <si>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</si>
  <si>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</si>
  <si>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</si>
  <si>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</si>
  <si>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</si>
  <si>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</si>
  <si>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</si>
  <si>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RC.IM-2: </t>
    </r>
    <r>
      <rPr>
        <sz val="10"/>
        <color rgb="FF000000"/>
        <rFont val="Times New Roman"/>
        <family val="1"/>
      </rPr>
      <t>Recovery strategies are updated</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</si>
  <si>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</si>
  <si>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</si>
  <si>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 xml:space="preserve">Reputation is repaired after an incident </t>
    </r>
  </si>
  <si>
    <r>
      <t xml:space="preserve">RC.CO-3: </t>
    </r>
    <r>
      <rPr>
        <sz val="10"/>
        <color rgb="FF000000"/>
        <rFont val="Times New Roman"/>
        <family val="1"/>
      </rPr>
      <t>Recovery activities are communicated to internal and external stakeholders as well as executive and management teams</t>
    </r>
  </si>
  <si>
    <t>IDENTIFY (ID)</t>
  </si>
  <si>
    <r>
      <t xml:space="preserve">·       CIS CSC </t>
    </r>
    <r>
      <rPr>
        <sz val="10"/>
        <color theme="1"/>
        <rFont val="Times New Roman"/>
        <family val="1"/>
      </rPr>
      <t>1</t>
    </r>
  </si>
  <si>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</si>
  <si>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</si>
  <si>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</si>
  <si>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</si>
  <si>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</si>
  <si>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</si>
  <si>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</si>
  <si>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</si>
  <si>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</si>
  <si>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</si>
  <si>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</si>
  <si>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</si>
  <si>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</si>
  <si>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</si>
  <si>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</si>
  <si>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</si>
  <si>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</si>
  <si>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</si>
  <si>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</si>
  <si>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</si>
  <si>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</si>
  <si>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</si>
  <si>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</si>
  <si>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</si>
  <si>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</si>
  <si>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</si>
  <si>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</si>
  <si>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</si>
  <si>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</si>
  <si>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</si>
  <si>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</si>
  <si>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</si>
  <si>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</si>
  <si>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</si>
  <si>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</si>
  <si>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</si>
  <si>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</si>
  <si>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</si>
  <si>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</si>
  <si>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</si>
  <si>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</si>
  <si>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</si>
  <si>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</si>
  <si>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</si>
  <si>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</si>
  <si>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</si>
  <si>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</si>
  <si>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</si>
  <si>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</si>
  <si>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</si>
  <si>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</si>
  <si>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</si>
  <si>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</si>
  <si>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</si>
  <si>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</si>
  <si>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</si>
  <si>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</si>
  <si>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</si>
  <si>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</si>
  <si>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</si>
  <si>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</si>
  <si>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</si>
  <si>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</si>
  <si>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</si>
  <si>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</si>
  <si>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</si>
  <si>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</si>
  <si>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</si>
  <si>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</si>
  <si>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</si>
  <si>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</si>
  <si>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</si>
  <si>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</si>
  <si>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</si>
  <si>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</si>
  <si>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</si>
  <si>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</si>
  <si>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</si>
  <si>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</si>
  <si>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</si>
  <si>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</si>
  <si>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</si>
  <si>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</si>
  <si>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</si>
  <si>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</si>
  <si>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</si>
  <si>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</si>
  <si>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</si>
  <si>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</si>
  <si>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</si>
  <si>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</si>
  <si>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</si>
  <si>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</si>
  <si>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</si>
  <si>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</si>
  <si>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</si>
  <si>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</si>
  <si>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</si>
  <si>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</si>
  <si>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</si>
  <si>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</si>
  <si>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</si>
  <si>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</si>
  <si>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</si>
  <si>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</si>
  <si>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</si>
  <si>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</si>
  <si>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</si>
  <si>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</si>
  <si>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</si>
  <si>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</si>
  <si>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</si>
  <si>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</si>
  <si>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</si>
  <si>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</si>
  <si>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</si>
  <si>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</si>
  <si>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</si>
  <si>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</si>
  <si>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</si>
  <si>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</si>
  <si>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</si>
  <si>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</si>
  <si>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</si>
  <si>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</si>
  <si>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</si>
  <si>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</si>
  <si>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</si>
  <si>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</si>
  <si>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</si>
  <si>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</si>
  <si>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</si>
  <si>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</si>
  <si>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</si>
  <si>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</si>
  <si>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</si>
  <si>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</si>
  <si>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</si>
  <si>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</si>
  <si>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</si>
  <si>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</si>
  <si>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</si>
  <si>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</si>
  <si>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</si>
  <si>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</si>
  <si>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</si>
  <si>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</si>
  <si>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</si>
  <si>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</si>
  <si>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</si>
  <si>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</si>
  <si>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</si>
  <si>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</si>
  <si>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</si>
  <si>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</si>
  <si>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</si>
  <si>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</si>
  <si>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</si>
  <si>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</si>
  <si>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</si>
  <si>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</si>
  <si>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</si>
  <si>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</si>
  <si>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</si>
  <si>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</si>
  <si>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</si>
  <si>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</si>
  <si>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</si>
  <si>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</si>
  <si>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</si>
  <si>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</si>
  <si>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</si>
  <si>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</si>
  <si>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</si>
  <si>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</si>
  <si>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</si>
  <si>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</si>
  <si>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</si>
  <si>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</si>
  <si>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</si>
  <si>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</si>
  <si>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</si>
  <si>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</si>
  <si>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</si>
  <si>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</si>
  <si>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</si>
  <si>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</si>
  <si>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</si>
  <si>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</si>
  <si>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</si>
  <si>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</si>
  <si>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</si>
  <si>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</si>
  <si>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</si>
  <si>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</si>
  <si>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</si>
  <si>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</si>
  <si>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</si>
  <si>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</si>
  <si>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</si>
  <si>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</si>
  <si>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</si>
  <si>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</si>
  <si>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</si>
  <si>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</si>
  <si>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</si>
  <si>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</si>
  <si>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</si>
  <si>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</si>
  <si>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</si>
  <si>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</si>
  <si>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</si>
  <si>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</si>
  <si>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</si>
  <si>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</si>
  <si>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</si>
  <si>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</si>
  <si>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</si>
  <si>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</si>
  <si>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</si>
  <si>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</si>
  <si>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</si>
  <si>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</si>
  <si>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</si>
  <si>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</si>
  <si>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</si>
  <si>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</si>
  <si>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</si>
  <si>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</si>
  <si>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</si>
  <si>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</si>
  <si>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</si>
  <si>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</si>
  <si>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</si>
  <si>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</si>
  <si>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</si>
  <si>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</si>
  <si>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</si>
  <si>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</si>
  <si>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</si>
  <si>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</si>
  <si>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</si>
  <si>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</si>
  <si>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</si>
  <si>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</si>
  <si>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</si>
  <si>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</si>
  <si>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</si>
  <si>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</si>
  <si>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</si>
  <si>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</si>
  <si>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</si>
  <si>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</si>
  <si>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</si>
  <si>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</si>
  <si>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</si>
  <si>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</si>
  <si>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</si>
  <si>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</si>
  <si>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</si>
  <si>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</si>
  <si>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</si>
  <si>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</si>
  <si>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</si>
  <si>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</si>
  <si>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</si>
  <si>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</si>
  <si>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</si>
  <si>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</si>
  <si>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</si>
  <si>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</si>
  <si>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</si>
  <si>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</si>
  <si>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</si>
  <si>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</si>
  <si>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</si>
  <si>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</si>
  <si>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</si>
  <si>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</si>
  <si>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</si>
  <si>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</si>
  <si>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</si>
  <si>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</si>
  <si>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</si>
  <si>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</si>
  <si>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</si>
  <si>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</si>
  <si>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</si>
  <si>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</si>
  <si>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</si>
  <si>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</si>
  <si>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</si>
  <si>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</si>
  <si>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</si>
  <si>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</si>
  <si>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</si>
  <si>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</si>
  <si>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</si>
  <si>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</si>
  <si>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</si>
  <si>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</si>
  <si>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</si>
  <si>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</si>
  <si>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</si>
  <si>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</si>
  <si>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</si>
  <si>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</si>
  <si>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</si>
  <si>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</si>
  <si>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</si>
  <si>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</si>
  <si>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</si>
  <si>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</si>
  <si>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</si>
  <si>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</si>
  <si>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</si>
  <si>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</si>
  <si>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</si>
  <si>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</si>
  <si>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</si>
  <si>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</si>
  <si>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</si>
  <si>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</si>
  <si>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</si>
  <si>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</si>
  <si>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</si>
  <si>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</si>
  <si>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</si>
  <si>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</si>
  <si>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</si>
  <si>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</si>
  <si>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</si>
  <si>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</si>
  <si>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</si>
  <si>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</si>
  <si>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</si>
  <si>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</si>
  <si>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</si>
  <si>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</si>
  <si>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</si>
  <si>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</si>
  <si>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</si>
  <si>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</si>
  <si>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</si>
  <si>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</si>
  <si>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</si>
  <si>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</si>
  <si>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</si>
  <si>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</si>
  <si>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</si>
  <si>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</si>
  <si>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</si>
  <si>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</si>
  <si>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</si>
  <si>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</si>
  <si>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</si>
  <si>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</si>
  <si>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</si>
  <si>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</si>
  <si>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</si>
  <si>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</si>
  <si>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</si>
  <si>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</si>
  <si>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</si>
  <si>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</si>
  <si>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</si>
  <si>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</si>
  <si>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</si>
  <si>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</si>
  <si>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</si>
  <si>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</si>
  <si>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</si>
  <si>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</si>
  <si>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</si>
  <si>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</si>
  <si>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</si>
  <si>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</si>
  <si>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</si>
  <si>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</si>
  <si>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</si>
  <si>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</si>
  <si>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</si>
  <si>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</si>
  <si>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</si>
  <si>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</si>
  <si>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</si>
  <si>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</si>
  <si>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</si>
  <si>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</si>
  <si>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</si>
  <si>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</si>
  <si>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</si>
  <si>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</si>
  <si>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</si>
  <si>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</si>
  <si>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</si>
  <si>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</si>
  <si>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</si>
  <si>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</si>
  <si>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</si>
  <si>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</si>
  <si>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</si>
  <si>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</si>
  <si>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</si>
  <si>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</si>
  <si>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</si>
  <si>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</si>
  <si>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</si>
  <si>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</si>
  <si>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</si>
  <si>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</si>
  <si>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</si>
  <si>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</si>
  <si>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</si>
  <si>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</si>
  <si>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</si>
  <si>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</si>
  <si>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 xml:space="preserve">·       CIS CSC </t>
    </r>
    <r>
      <rPr>
        <sz val="10"/>
        <color theme="1"/>
        <rFont val="Times New Roman"/>
        <family val="1"/>
      </rPr>
      <t>4, 19</t>
    </r>
  </si>
  <si>
    <r>
      <t xml:space="preserve">·       COBIT 5 </t>
    </r>
    <r>
      <rPr>
        <sz val="10"/>
        <color theme="1"/>
        <rFont val="Times New Roman"/>
        <family val="1"/>
      </rPr>
      <t>EDM03.02, DSS05.07</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</si>
  <si>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</si>
  <si>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</si>
  <si>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</si>
  <si>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</si>
  <si>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</si>
  <si>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</si>
  <si>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</si>
  <si>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</si>
  <si>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</si>
  <si>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</si>
  <si>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</si>
  <si>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</si>
  <si>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</si>
  <si>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       COBIT 5 </t>
    </r>
    <r>
      <rPr>
        <sz val="10"/>
        <color theme="1"/>
        <rFont val="Times New Roman"/>
        <family val="1"/>
      </rPr>
      <t>BAI01.13, DSS04.08</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</si>
  <si>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</si>
  <si>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</si>
  <si>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</si>
  <si>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</si>
  <si>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</si>
  <si>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</si>
  <si>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</si>
  <si>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</si>
  <si>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</si>
  <si>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</si>
  <si>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       COBIT 5 </t>
    </r>
    <r>
      <rPr>
        <sz val="10"/>
        <color rgb="FF000000"/>
        <rFont val="Times New Roman"/>
        <family val="1"/>
      </rPr>
      <t>MEA03.02</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</si>
  <si>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</si>
  <si>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</si>
  <si>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</si>
  <si>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       ISO/IEC 27001:2013 </t>
    </r>
    <r>
      <rPr>
        <sz val="10"/>
        <color rgb="FF000000"/>
        <rFont val="Times New Roman"/>
        <family val="1"/>
      </rPr>
      <t>A.9.2.1, A.9.2.2, A.9.2.3, A.9.2.4, A.9.2.6, A.9.3.1, A.9.4.2, A.9.4.3</t>
    </r>
  </si>
  <si>
    <t>Overall</t>
  </si>
  <si>
    <t>Policy Maturity</t>
  </si>
  <si>
    <t>Practice Maturity</t>
  </si>
  <si>
    <t>Category Maturity Score</t>
  </si>
  <si>
    <t>Target Score</t>
  </si>
  <si>
    <t>Policy Score</t>
  </si>
  <si>
    <t>Practice Score</t>
  </si>
  <si>
    <t>NIST 2018 CSF Categories</t>
  </si>
  <si>
    <t>Maturity Level</t>
  </si>
  <si>
    <t>Level 1 - Initial</t>
  </si>
  <si>
    <t>Level 2 - Repeatable</t>
  </si>
  <si>
    <t>Ad-hoc process exists and is done informally.</t>
  </si>
  <si>
    <t>Level 3 - Defined</t>
  </si>
  <si>
    <t>Formal process exists and is doucmented. Evidence can be provided for most activities. Less than 10% exceptions.</t>
  </si>
  <si>
    <t>Level 4 - Managed</t>
  </si>
  <si>
    <t>Policy and standard exists with formal management approval. Policy exceptions are documented, approved and occur less than 5% of the time. </t>
  </si>
  <si>
    <t>Level 5 - Optimizing</t>
  </si>
  <si>
    <t>Policy and standard exists with formal management approval. Policy exceptions are documented, approved and occur less than 0.5% of the time.</t>
  </si>
  <si>
    <t>Expectation of Policy Maturity Level </t>
  </si>
  <si>
    <t>Expectation of Process Maturity Level </t>
  </si>
  <si>
    <t>Policy or standard exists, but has not been reviewed in more than 2 years</t>
  </si>
  <si>
    <t>Policy or standard does not exist or is not formally approved by management.</t>
  </si>
  <si>
    <t>Formal process exists and is doucmented. Evidence can be provided for all activities and detailed metrics of the process are captured and reported.  Minimal target for metrics has been established and continually improving. Less than 1% of process exceptions occur.</t>
  </si>
  <si>
    <t>Formal process exists and is doucmented. Evidence can be provided for all activities and detailed metrics of the process are captured and reported. Minimal target for metrics has been established. Less than 5% of process exceptions occur with minimal reoccuring exceptions.</t>
  </si>
  <si>
    <t>Policy and standard exists with formal management approval. Policy exceptions are documented, approved and occur less than 3% of the time. </t>
  </si>
  <si>
    <t>Standard process does not exist.</t>
  </si>
  <si>
    <t>https://csrc.nist.gov/publications/detail/sp/800-53/rev-4/final</t>
  </si>
  <si>
    <t>NIST 800-53</t>
  </si>
  <si>
    <t>CIS CSC</t>
  </si>
  <si>
    <t>COBIT 5</t>
  </si>
  <si>
    <t>https://www.isa.org/standards-and-publications/isa-standards/find-isa-standards-in-numerical-order/</t>
  </si>
  <si>
    <t>ISA 62443 (All)</t>
  </si>
  <si>
    <t>ISO/IEC 27001</t>
  </si>
  <si>
    <t>https://www.iso.org/isoiec-27001-information-security.html</t>
  </si>
  <si>
    <t>Document</t>
  </si>
  <si>
    <t>Link</t>
  </si>
  <si>
    <t>https://www.cisecurity.org/controls/</t>
  </si>
  <si>
    <t>http://www.isaca.org/cobit/pages/default.aspx</t>
  </si>
  <si>
    <t>This worksheet is the culmination of over a decade of measuring the maturity of various security programs.  This current iteration is founded on the 2018 NIST Cybersecurity Framework (CSF) with the addition of maturity levels for both policy and practice.
* Policy Maturity: How well do your corporate policies, procedures, standards, and guidelines satisfy the NIST CSF requirements?
* Practice Maturity: How well do your actual operational practices satisfy the NIST CSF requirements regardless of what your policies &amp; standards say?
The goal of the Maturity Level descriptions is to provide some guidance around what good practices look like.  If, for example, you believe that a 5% policy exception rate is to high for a Level 3 maturity, feel free to change it to better suit your needs. 
Finally, this is in no way intended to infringe upon any work the good folks over at NIST have done.  All of the questions and associated information on the ‘NIST CSF Details’ tab is completely owned by NIST. Certain cells are protected so the user doesn't accidentally step on a formula.  You can unprotect the worksheet using password '2018NISTCMM'
I hope you find this useful.
Email inquiries/suggestions to John@JohnMasserini.com</t>
  </si>
  <si>
    <r>
      <rPr>
        <b/>
        <sz val="14"/>
        <color theme="1"/>
        <rFont val="Calibri"/>
        <family val="2"/>
        <scheme val="minor"/>
      </rPr>
      <t>Directions:</t>
    </r>
    <r>
      <rPr>
        <sz val="14"/>
        <color theme="1"/>
        <rFont val="Calibri"/>
        <family val="2"/>
        <scheme val="minor"/>
      </rPr>
      <t xml:space="preserve">
1) Review the ‘Maturity Levels’ tab to gain an understanding of how to rank each of the controls in the ‘NIST CSF Details’ tab. There are different meanings for each level of maturity  between policy column versus the practices column. 
2) On the ‘CSF Summary’ tab, review the Target Scores for applicability within your organization. In most cases, the target of some controls will be different than others.  This is meant to be an ‘end goal’ of what you think the right level of control for your organization.
3) Using the 1-5 values in the Maturity tab, enter a value in each of the Policy/Practice cells. In order to provide as much functionality as possible, you are not locked into a hard 0-5 value; partial values (i.e. 2.5) are permitted. </t>
    </r>
    <r>
      <rPr>
        <i/>
        <sz val="14"/>
        <color rgb="FFC00000"/>
        <rFont val="Calibri (Body)_x0000_"/>
      </rPr>
      <t>Sample values are provided only to demonstrate the functionality of the chart on the ‘CSF Summary’ page.</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</si>
</sst>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sz val="10"/>
      <name val="Arial"/>
    </font>
    <font>
      <b/>
      <sz val="10"/>
      <name val="Arial"/>
      <family val="2"/>
    </font>
    <font>
      <sz val="8"/>
      <name val="Arial"/>
      <family val="2"/>
    </font>
    <font>
      <sz val="8"/>
      <name val="Calibri"/>
      <family val="2"/>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i/>
      <sz val="14"/>
      <color rgb="FFC00000"/>
      <name val="Calibri (Body)_x0000_"/>
    </font>
  </fonts>
  <fills count="1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s>
  <borders count="41">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0" fontId="9" fillId="0" borderId="0"/>
    <xf numFmtId="0" fontId="16" fillId="0" borderId="0" applyNumberFormat="0" applyFill="0" applyBorder="0" applyAlignment="0" applyProtection="0"/>
  </cellStyleXfs>
  <cellXfs count="130">
    <xf numFmtId="0" fontId="0" fillId="0" borderId="0" xfId="0"/>
    <xf numFmtId="0" fontId="9" fillId="0" borderId="0" xfId="1" applyAlignment="1">
      <alignment wrapText="1"/>
    </xf>
    <xf numFmtId="0" fontId="9" fillId="0" borderId="0" xfId="1" applyAlignment="1">
      <alignment horizontal="center"/>
    </xf>
    <xf numFmtId="0" fontId="9" fillId="0" borderId="0" xfId="1"/>
    <xf numFmtId="0" fontId="10" fillId="0" borderId="9" xfId="1" applyFont="1" applyBorder="1" applyAlignment="1">
      <alignment horizontal="center" wrapText="1"/>
    </xf>
    <xf numFmtId="0" fontId="0" fillId="0" borderId="0" xfId="0" applyFill="1"/>
    <xf numFmtId="0" fontId="11" fillId="0" borderId="0" xfId="1" applyFont="1"/>
    <xf numFmtId="0" fontId="10" fillId="0" borderId="14" xfId="1" applyFont="1" applyBorder="1" applyAlignment="1">
      <alignment horizontal="right" wrapText="1"/>
    </xf>
    <xf numFmtId="0" fontId="0" fillId="0" borderId="5" xfId="0" applyFill="1" applyBorder="1"/>
    <xf numFmtId="0" fontId="0" fillId="0" borderId="3" xfId="0" applyFill="1" applyBorder="1"/>
    <xf numFmtId="0" fontId="0" fillId="0" borderId="1" xfId="0" applyFill="1" applyBorder="1"/>
    <xf numFmtId="0" fontId="0" fillId="0" borderId="0" xfId="0" applyAlignment="1">
      <alignment horizontal="center" vertical="center"/>
    </xf>
    <xf numFmtId="0" fontId="2" fillId="2" borderId="17"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13" fillId="0" borderId="0" xfId="1" applyFont="1" applyAlignment="1">
      <alignment horizontal="center" wrapText="1"/>
    </xf>
    <xf numFmtId="0" fontId="13" fillId="0" borderId="11" xfId="1" applyFont="1" applyBorder="1" applyAlignment="1">
      <alignment horizontal="center" wrapText="1"/>
    </xf>
    <xf numFmtId="2" fontId="9" fillId="0" borderId="10" xfId="1" applyNumberFormat="1" applyBorder="1" applyAlignment="1">
      <alignment horizontal="center"/>
    </xf>
    <xf numFmtId="2" fontId="9" fillId="0" borderId="16" xfId="1" applyNumberFormat="1" applyBorder="1" applyAlignment="1">
      <alignment horizontal="center"/>
    </xf>
    <xf numFmtId="0" fontId="0" fillId="0" borderId="0" xfId="0" applyAlignment="1">
      <alignment wrapText="1"/>
    </xf>
    <xf numFmtId="0" fontId="15" fillId="11" borderId="10" xfId="0" applyFont="1" applyFill="1" applyBorder="1" applyAlignment="1">
      <alignment horizontal="center"/>
    </xf>
    <xf numFmtId="0" fontId="15" fillId="11" borderId="10" xfId="0" applyFont="1" applyFill="1" applyBorder="1" applyAlignment="1">
      <alignment horizontal="center" wrapText="1"/>
    </xf>
    <xf numFmtId="0" fontId="14" fillId="0" borderId="10" xfId="0" applyFont="1" applyBorder="1" applyAlignment="1">
      <alignment vertical="center"/>
    </xf>
    <xf numFmtId="0" fontId="14" fillId="0" borderId="10" xfId="0" applyFont="1" applyBorder="1" applyAlignment="1">
      <alignment horizontal="left" vertical="center" wrapText="1"/>
    </xf>
    <xf numFmtId="0" fontId="14" fillId="9" borderId="10" xfId="0" applyFont="1" applyFill="1" applyBorder="1" applyAlignment="1">
      <alignment vertical="center"/>
    </xf>
    <xf numFmtId="0" fontId="14" fillId="9" borderId="10" xfId="0" applyFont="1" applyFill="1" applyBorder="1" applyAlignment="1">
      <alignment horizontal="left" vertical="center" wrapText="1"/>
    </xf>
    <xf numFmtId="2" fontId="9" fillId="0" borderId="11" xfId="1" applyNumberFormat="1" applyBorder="1" applyAlignment="1">
      <alignment horizontal="center"/>
    </xf>
    <xf numFmtId="2" fontId="9" fillId="0" borderId="21" xfId="1" applyNumberFormat="1" applyBorder="1" applyAlignment="1">
      <alignment horizontal="center"/>
    </xf>
    <xf numFmtId="2" fontId="10" fillId="0" borderId="25" xfId="1" applyNumberFormat="1" applyFont="1" applyBorder="1" applyAlignment="1">
      <alignment horizontal="center"/>
    </xf>
    <xf numFmtId="2" fontId="10" fillId="0" borderId="26" xfId="1" applyNumberFormat="1" applyFont="1" applyBorder="1" applyAlignment="1">
      <alignment horizontal="center"/>
    </xf>
    <xf numFmtId="2" fontId="9" fillId="0" borderId="9" xfId="1" applyNumberFormat="1" applyBorder="1" applyAlignment="1">
      <alignment horizontal="center"/>
    </xf>
    <xf numFmtId="2" fontId="9" fillId="0" borderId="27" xfId="1" applyNumberFormat="1" applyBorder="1" applyAlignment="1">
      <alignment horizontal="center"/>
    </xf>
    <xf numFmtId="2" fontId="9" fillId="0" borderId="28" xfId="1" applyNumberFormat="1" applyBorder="1" applyAlignment="1">
      <alignment horizontal="center"/>
    </xf>
    <xf numFmtId="2" fontId="9" fillId="0" borderId="29" xfId="1" applyNumberFormat="1" applyBorder="1" applyAlignment="1">
      <alignment horizontal="center"/>
    </xf>
    <xf numFmtId="2" fontId="9" fillId="0" borderId="25" xfId="1" applyNumberFormat="1" applyBorder="1" applyAlignment="1">
      <alignment horizontal="center"/>
    </xf>
    <xf numFmtId="2" fontId="9" fillId="0" borderId="30" xfId="1" applyNumberFormat="1" applyBorder="1" applyAlignment="1">
      <alignment horizontal="center"/>
    </xf>
    <xf numFmtId="0" fontId="9" fillId="0" borderId="6" xfId="1" applyBorder="1"/>
    <xf numFmtId="0" fontId="0" fillId="0" borderId="0" xfId="0" applyBorder="1"/>
    <xf numFmtId="0" fontId="18" fillId="12" borderId="28" xfId="0" applyFont="1" applyFill="1" applyBorder="1" applyAlignment="1">
      <alignment horizontal="center"/>
    </xf>
    <xf numFmtId="0" fontId="0" fillId="0" borderId="40" xfId="0" applyBorder="1"/>
    <xf numFmtId="0" fontId="18" fillId="12" borderId="29" xfId="0" applyFont="1" applyFill="1" applyBorder="1" applyAlignment="1">
      <alignment horizontal="center"/>
    </xf>
    <xf numFmtId="0" fontId="16" fillId="0" borderId="10" xfId="2" applyBorder="1"/>
    <xf numFmtId="164" fontId="0" fillId="9" borderId="17" xfId="0" applyNumberFormat="1" applyFill="1" applyBorder="1" applyAlignment="1" applyProtection="1">
      <alignment horizontal="center" vertical="center"/>
    </xf>
    <xf numFmtId="164" fontId="0" fillId="9" borderId="20" xfId="0" applyNumberFormat="1" applyFill="1" applyBorder="1" applyAlignment="1" applyProtection="1">
      <alignment horizontal="center" vertical="center"/>
    </xf>
    <xf numFmtId="164" fontId="0" fillId="9" borderId="23" xfId="0" applyNumberFormat="1" applyFill="1" applyBorder="1" applyAlignment="1" applyProtection="1">
      <alignment horizontal="center" vertical="center"/>
    </xf>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4" fillId="0" borderId="0" xfId="0" applyFont="1" applyBorder="1" applyAlignment="1" applyProtection="1">
      <alignment vertical="center" wrapText="1"/>
      <protection locked="0"/>
    </xf>
    <xf numFmtId="0" fontId="4" fillId="0" borderId="13"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4" fillId="9" borderId="3" xfId="0" applyFont="1" applyFill="1" applyBorder="1" applyAlignment="1" applyProtection="1">
      <alignment horizontal="center" vertical="center" wrapText="1"/>
      <protection locked="0"/>
    </xf>
    <xf numFmtId="0" fontId="5" fillId="8" borderId="12" xfId="0" applyFont="1" applyFill="1" applyBorder="1" applyAlignment="1" applyProtection="1">
      <alignment vertical="center" wrapText="1"/>
      <protection locked="0"/>
    </xf>
    <xf numFmtId="0" fontId="4" fillId="8" borderId="15" xfId="0" applyFont="1" applyFill="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4" fillId="0" borderId="2"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4" fillId="0" borderId="4" xfId="0" applyFont="1" applyBorder="1" applyAlignment="1" applyProtection="1">
      <alignment horizontal="left" vertical="center" wrapText="1"/>
      <protection locked="0"/>
    </xf>
    <xf numFmtId="0" fontId="4" fillId="9" borderId="17" xfId="0" applyFont="1" applyFill="1" applyBorder="1" applyAlignment="1" applyProtection="1">
      <alignment horizontal="center" vertical="center" wrapText="1"/>
      <protection locked="0"/>
    </xf>
    <xf numFmtId="0" fontId="2" fillId="4" borderId="7" xfId="0" applyFont="1" applyFill="1" applyBorder="1" applyAlignment="1" applyProtection="1">
      <alignment horizontal="center" vertical="center" wrapText="1"/>
      <protection locked="0"/>
    </xf>
    <xf numFmtId="0" fontId="4" fillId="9" borderId="4" xfId="0" applyFont="1" applyFill="1" applyBorder="1" applyAlignment="1" applyProtection="1">
      <alignment horizontal="center" vertical="center" wrapText="1"/>
      <protection locked="0"/>
    </xf>
    <xf numFmtId="0" fontId="4" fillId="5" borderId="7" xfId="0" applyFont="1" applyFill="1" applyBorder="1" applyAlignment="1" applyProtection="1">
      <alignment horizontal="center" vertical="center" wrapText="1"/>
      <protection locked="0"/>
    </xf>
    <xf numFmtId="0" fontId="5" fillId="0" borderId="4"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2" fillId="6" borderId="7"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4" fillId="9" borderId="19" xfId="0" applyFont="1" applyFill="1" applyBorder="1" applyAlignment="1" applyProtection="1">
      <alignment horizontal="center" vertical="center" wrapText="1"/>
      <protection locked="0"/>
    </xf>
    <xf numFmtId="0" fontId="5" fillId="8" borderId="18"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1" fillId="0" borderId="0" xfId="0" applyFont="1" applyAlignment="1" applyProtection="1">
      <alignment vertical="center"/>
      <protection locked="0"/>
    </xf>
    <xf numFmtId="0" fontId="0" fillId="0" borderId="0" xfId="0" applyProtection="1">
      <protection locked="0"/>
    </xf>
    <xf numFmtId="0" fontId="1" fillId="0" borderId="0" xfId="0" applyFont="1" applyAlignment="1" applyProtection="1">
      <alignment horizontal="right" vertical="center"/>
      <protection locked="0"/>
    </xf>
    <xf numFmtId="0" fontId="17" fillId="0" borderId="32" xfId="0" applyFont="1" applyBorder="1" applyAlignment="1">
      <alignment horizontal="left" vertical="top" wrapText="1"/>
    </xf>
    <xf numFmtId="0" fontId="17" fillId="0" borderId="33" xfId="0" applyFont="1" applyBorder="1" applyAlignment="1">
      <alignment horizontal="left" vertical="top" wrapText="1"/>
    </xf>
    <xf numFmtId="0" fontId="17" fillId="0" borderId="38" xfId="0" applyFont="1" applyBorder="1" applyAlignment="1">
      <alignment horizontal="left" vertical="top" wrapText="1"/>
    </xf>
    <xf numFmtId="0" fontId="17" fillId="0" borderId="31" xfId="0" applyFont="1" applyBorder="1" applyAlignment="1">
      <alignment horizontal="left" vertical="top" wrapText="1"/>
    </xf>
    <xf numFmtId="0" fontId="17" fillId="0" borderId="0" xfId="0" applyFont="1" applyBorder="1" applyAlignment="1">
      <alignment horizontal="left" vertical="top" wrapText="1"/>
    </xf>
    <xf numFmtId="0" fontId="17" fillId="0" borderId="4" xfId="0" applyFont="1" applyBorder="1" applyAlignment="1">
      <alignment horizontal="left" vertical="top" wrapText="1"/>
    </xf>
    <xf numFmtId="0" fontId="0" fillId="8" borderId="31" xfId="0" applyFill="1" applyBorder="1" applyAlignment="1">
      <alignment horizontal="center"/>
    </xf>
    <xf numFmtId="0" fontId="0" fillId="8" borderId="0" xfId="0" applyFill="1" applyBorder="1" applyAlignment="1">
      <alignment horizontal="center"/>
    </xf>
    <xf numFmtId="0" fontId="0" fillId="8" borderId="20" xfId="0" applyFill="1" applyBorder="1" applyAlignment="1">
      <alignment horizontal="center"/>
    </xf>
    <xf numFmtId="0" fontId="12" fillId="7" borderId="5" xfId="1" applyFont="1" applyFill="1" applyBorder="1" applyAlignment="1">
      <alignment horizontal="center" vertical="center" textRotation="90"/>
    </xf>
    <xf numFmtId="0" fontId="12" fillId="7" borderId="3" xfId="1" applyFont="1" applyFill="1" applyBorder="1" applyAlignment="1">
      <alignment horizontal="center" vertical="center" textRotation="90"/>
    </xf>
    <xf numFmtId="0" fontId="12" fillId="7" borderId="1" xfId="1" applyFont="1" applyFill="1" applyBorder="1" applyAlignment="1">
      <alignment horizontal="center" vertical="center" textRotation="90"/>
    </xf>
    <xf numFmtId="0" fontId="9" fillId="0" borderId="18" xfId="1" applyBorder="1" applyAlignment="1">
      <alignment horizontal="center"/>
    </xf>
    <xf numFmtId="0" fontId="9" fillId="0" borderId="19" xfId="1" applyBorder="1" applyAlignment="1">
      <alignment horizontal="center"/>
    </xf>
    <xf numFmtId="0" fontId="12" fillId="10" borderId="5" xfId="1" applyFont="1" applyFill="1" applyBorder="1" applyAlignment="1">
      <alignment horizontal="center" vertical="center" textRotation="90"/>
    </xf>
    <xf numFmtId="0" fontId="12" fillId="10" borderId="3" xfId="1" applyFont="1" applyFill="1" applyBorder="1" applyAlignment="1">
      <alignment horizontal="center" vertical="center" textRotation="90"/>
    </xf>
    <xf numFmtId="0" fontId="12" fillId="10" borderId="1" xfId="1" applyFont="1" applyFill="1" applyBorder="1" applyAlignment="1">
      <alignment horizontal="center" vertical="center" textRotation="90"/>
    </xf>
    <xf numFmtId="0" fontId="12" fillId="4" borderId="5" xfId="1" applyFont="1" applyFill="1" applyBorder="1" applyAlignment="1">
      <alignment horizontal="center" vertical="center" textRotation="90"/>
    </xf>
    <xf numFmtId="0" fontId="12" fillId="4" borderId="3" xfId="1" applyFont="1" applyFill="1" applyBorder="1" applyAlignment="1">
      <alignment horizontal="center" vertical="center" textRotation="90"/>
    </xf>
    <xf numFmtId="0" fontId="12" fillId="4" borderId="1" xfId="1" applyFont="1" applyFill="1" applyBorder="1" applyAlignment="1">
      <alignment horizontal="center" vertical="center" textRotation="90"/>
    </xf>
    <xf numFmtId="0" fontId="12" fillId="5" borderId="5" xfId="1" applyFont="1" applyFill="1" applyBorder="1" applyAlignment="1">
      <alignment horizontal="center" vertical="center" textRotation="90"/>
    </xf>
    <xf numFmtId="0" fontId="12" fillId="5" borderId="3" xfId="1" applyFont="1" applyFill="1" applyBorder="1" applyAlignment="1">
      <alignment horizontal="center" vertical="center" textRotation="90"/>
    </xf>
    <xf numFmtId="0" fontId="12" fillId="5" borderId="1" xfId="1" applyFont="1" applyFill="1" applyBorder="1" applyAlignment="1">
      <alignment horizontal="center" vertical="center" textRotation="90"/>
    </xf>
    <xf numFmtId="0" fontId="12" fillId="6" borderId="5" xfId="1" applyFont="1" applyFill="1" applyBorder="1" applyAlignment="1">
      <alignment horizontal="center" vertical="center" textRotation="90"/>
    </xf>
    <xf numFmtId="0" fontId="12" fillId="6" borderId="3" xfId="1" applyFont="1" applyFill="1" applyBorder="1" applyAlignment="1">
      <alignment horizontal="center" vertical="center" textRotation="90"/>
    </xf>
    <xf numFmtId="0" fontId="12" fillId="6" borderId="1" xfId="1" applyFont="1" applyFill="1" applyBorder="1" applyAlignment="1">
      <alignment horizontal="center" vertical="center" textRotation="90"/>
    </xf>
    <xf numFmtId="0" fontId="5" fillId="0" borderId="5" xfId="0" applyFont="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4" fillId="0" borderId="5"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6" borderId="3" xfId="0" applyFont="1"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164" fontId="0" fillId="0" borderId="3"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protection locked="0"/>
    </xf>
    <xf numFmtId="164" fontId="0" fillId="0" borderId="12" xfId="0" applyNumberFormat="1"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164" fontId="0" fillId="0" borderId="13" xfId="0" applyNumberFormat="1" applyBorder="1" applyAlignment="1" applyProtection="1">
      <alignment horizontal="center" vertical="center"/>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4" fillId="0" borderId="35" xfId="0" applyFont="1" applyBorder="1" applyAlignment="1">
      <alignment horizontal="left" vertical="top" wrapText="1"/>
    </xf>
    <xf numFmtId="0" fontId="14" fillId="0" borderId="33" xfId="0" applyFont="1" applyBorder="1" applyAlignment="1">
      <alignment horizontal="left" vertical="top"/>
    </xf>
    <xf numFmtId="0" fontId="14" fillId="0" borderId="38" xfId="0" applyFont="1" applyBorder="1" applyAlignment="1">
      <alignment horizontal="left" vertical="top"/>
    </xf>
    <xf numFmtId="0" fontId="14" fillId="0" borderId="34" xfId="0" applyFont="1" applyBorder="1" applyAlignment="1">
      <alignment horizontal="left" vertical="top"/>
    </xf>
    <xf numFmtId="0" fontId="14" fillId="0" borderId="0" xfId="0" applyFont="1" applyBorder="1" applyAlignment="1">
      <alignment horizontal="left" vertical="top"/>
    </xf>
    <xf numFmtId="0" fontId="14" fillId="0" borderId="4" xfId="0" applyFont="1" applyBorder="1" applyAlignment="1">
      <alignment horizontal="left" vertical="top"/>
    </xf>
    <xf numFmtId="0" fontId="14" fillId="0" borderId="36" xfId="0" applyFont="1" applyBorder="1" applyAlignment="1">
      <alignment horizontal="left" vertical="top"/>
    </xf>
    <xf numFmtId="0" fontId="14" fillId="0" borderId="37" xfId="0" applyFont="1" applyBorder="1" applyAlignment="1">
      <alignment horizontal="left" vertical="top"/>
    </xf>
    <xf numFmtId="0" fontId="14" fillId="0" borderId="39" xfId="0" applyFont="1" applyBorder="1" applyAlignment="1">
      <alignment horizontal="left" vertical="top"/>
    </xf>
  </cellXfs>
  <cellStyles count="3">
    <cellStyle name="Hyperlink" xfId="2" builtinId="8"/>
    <cellStyle name="Normal" xfId="0" builtinId="0"/>
    <cellStyle name="Normal 2" xfId="1"/>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a:t>
            </a:r>
            <a:r>
              <a:rPr lang="en-US" baseline="0"/>
              <a:t> Cyber Security Framework</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'CSF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6"/>
            <c:bubble3D val="0"/>
            <c:extLst>
              <c:ext xmlns:c16="http://schemas.microsoft.com/office/drawing/2014/chart" uri="{C3380CC4-5D6E-409C-BE32-E72D297353CC}">
                <c16:uniqueId val="{0000001A-D0F8-3E42-B09A-1041E228E654}"/>
              </c:ext>
            </c:extLst>
          </c:dPt>
          <c:cat>
            <c:strRef>
              <c:f>'CSF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'CSF Summary'!$C$3:$C$26</c:f>
              <c:numCache>
                <c:formatCode>0.00</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16-D0F8-3E42-B09A-1041E228E654}"/>
            </c:ext>
          </c:extLst>
        </c:ser>
        <c:ser>
          <c:idx val="0"/>
          <c:order val="1"/>
          <c:tx>
            <c:strRef>
              <c:f>'CSF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'CSF Summary'!$D$3:$D$26</c:f>
              <c:numCache>
                <c:formatCode>0.00</c:formatCode>
                <c:ptCount val="24"/>
                <c:pt idx="0">
                  <c:v>3.0181159420289849</c:v>
                </c:pt>
                <c:pt idx="1">
                  <c:v>3.4166666666666665</c:v>
                </c:pt>
                <c:pt idx="2">
                  <c:v>3</c:v>
                </c:pt>
                <c:pt idx="3">
                  <c:v>5</c:v>
                </c:pt>
                <c:pt idx="4">
                  <c:v>2</c:v>
                </c:pt>
                <c:pt idx="5">
                  <c:v>4</c:v>
                </c:pt>
                <c:pt idx="6">
                  <c:v>1</c:v>
                </c:pt>
                <c:pt idx="7">
                  <c:v>3</c:v>
                </c:pt>
                <c:pt idx="8">
                  <c:v>5</c:v>
                </c:pt>
                <c:pt idx="9">
                  <c:v>1</c:v>
                </c:pt>
                <c:pt idx="10">
                  <c:v>3</c:v>
                </c:pt>
                <c:pt idx="11">
                  <c:v>5</c:v>
                </c:pt>
                <c:pt idx="12">
                  <c:v>1</c:v>
                </c:pt>
                <c:pt idx="13">
                  <c:v>3</c:v>
                </c:pt>
                <c:pt idx="14">
                  <c:v>5</c:v>
                </c:pt>
                <c:pt idx="15">
                  <c:v>2</c:v>
                </c:pt>
                <c:pt idx="16">
                  <c:v>4</c:v>
                </c:pt>
                <c:pt idx="17">
                  <c:v>1</c:v>
                </c:pt>
                <c:pt idx="18">
                  <c:v>2</c:v>
                </c:pt>
                <c:pt idx="19">
                  <c:v>3</c:v>
                </c:pt>
                <c:pt idx="20">
                  <c:v>4</c:v>
                </c:pt>
                <c:pt idx="21">
                  <c:v>5</c:v>
                </c:pt>
                <c:pt idx="22">
                  <c:v>1</c:v>
                </c:pt>
                <c:pt idx="23">
                  <c:v>3</c:v>
                </c:pt>
              </c:numCache>
            </c:numRef>
          </c:val>
          <c:extLst>
            <c:ext xmlns:c16="http://schemas.microsoft.com/office/drawing/2014/chart" uri="{C3380CC4-5D6E-409C-BE32-E72D297353CC}">
              <c16:uniqueId val="{00000015-D0F8-3E42-B09A-1041E228E654}"/>
            </c:ext>
          </c:extLst>
        </c:ser>
        <c:ser>
          <c:idx val="2"/>
          <c:order val="2"/>
          <c:tx>
            <c:strRef>
              <c:f>'CSF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'CSF Summary'!$E$3:$E$26</c:f>
              <c:numCache>
                <c:formatCode>0.00</c:formatCode>
                <c:ptCount val="24"/>
                <c:pt idx="0">
                  <c:v>2.7043478260869565</c:v>
                </c:pt>
                <c:pt idx="1">
                  <c:v>2</c:v>
                </c:pt>
                <c:pt idx="2">
                  <c:v>1.2</c:v>
                </c:pt>
                <c:pt idx="3">
                  <c:v>3</c:v>
                </c:pt>
                <c:pt idx="4">
                  <c:v>4</c:v>
                </c:pt>
                <c:pt idx="5">
                  <c:v>2</c:v>
                </c:pt>
                <c:pt idx="6">
                  <c:v>3</c:v>
                </c:pt>
                <c:pt idx="7">
                  <c:v>1</c:v>
                </c:pt>
                <c:pt idx="8">
                  <c:v>3</c:v>
                </c:pt>
                <c:pt idx="9">
                  <c:v>3</c:v>
                </c:pt>
                <c:pt idx="10">
                  <c:v>1</c:v>
                </c:pt>
                <c:pt idx="11">
                  <c:v>4</c:v>
                </c:pt>
                <c:pt idx="12">
                  <c:v>2</c:v>
                </c:pt>
                <c:pt idx="13">
                  <c:v>5</c:v>
                </c:pt>
                <c:pt idx="14">
                  <c:v>2</c:v>
                </c:pt>
                <c:pt idx="15">
                  <c:v>3</c:v>
                </c:pt>
                <c:pt idx="16">
                  <c:v>1</c:v>
                </c:pt>
                <c:pt idx="17">
                  <c:v>4</c:v>
                </c:pt>
                <c:pt idx="18">
                  <c:v>5</c:v>
                </c:pt>
                <c:pt idx="19">
                  <c:v>2</c:v>
                </c:pt>
                <c:pt idx="20">
                  <c:v>2</c:v>
                </c:pt>
                <c:pt idx="21">
                  <c:v>3</c:v>
                </c:pt>
                <c:pt idx="22">
                  <c:v>3</c:v>
                </c:pt>
                <c:pt idx="23">
                  <c:v>3</c:v>
                </c:pt>
              </c:numCache>
            </c:numRef>
          </c:val>
          <c:extLst>
            <c:ext xmlns:c16="http://schemas.microsoft.com/office/drawing/2014/chart" uri="{C3380CC4-5D6E-409C-BE32-E72D297353CC}">
              <c16:uniqueId val="{00000018-D0F8-3E42-B09A-1041E228E654}"/>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103291904"/>
        <c:crosses val="autoZero"/>
        <c:crossBetween val="between"/>
      </c:valAx>
      <c:spPr>
        <a:solidFill>
          <a:schemeClr val="bg1"/>
        </a:solidFill>
        <a:ln>
          <a:noFill/>
        </a:ln>
        <a:effectLst/>
      </c:spPr>
    </c:plotArea>
    <c:legend>
      <c:legendPos val="r"/>
      <c:layout>
        <c:manualLayout>
          <c:xMode val="edge"/>
          <c:yMode val="edge"/>
          <c:x val="0.74760547255696352"/>
          <c:y val="0.85179628182110734"/>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468923</xdr:colOff>
      <xdr:row>1</xdr:row>
      <xdr:rowOff>9767</xdr:rowOff>
    </xdr:from>
    <xdr:to>
      <xdr:col>19</xdr:col>
      <xdr:colOff>412855</xdr:colOff>
      <xdr:row>32</xdr:row>
      <xdr:rowOff>127000</xdr:rowOff>
    </xdr:to>
    <xdr:graphicFrame macro="">
      <xdr:nvGraphicFramePr>
        <xdr:cNvPr id="2" name="Chart 1">
          <a:extLst>
            <a:ext uri="{FF2B5EF4-FFF2-40B4-BE49-F238E27FC236}">
              <a16:creationId xmlns:a16="http://schemas.microsoft.com/office/drawing/2014/main" id="{A514C808-BC45-E249-817A-670AFDA6F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iso.org/isoiec-27001-information-security.html" TargetMode="External"/><Relationship Id="rId2" Type="http://schemas.openxmlformats.org/officeDocument/2006/relationships/hyperlink" Target="https://www.isa.org/standards-and-publications/isa-standards/find-isa-standards-in-numerical-order/" TargetMode="External"/><Relationship Id="rId1" Type="http://schemas.openxmlformats.org/officeDocument/2006/relationships/hyperlink" Target="https://csrc.nist.gov/publications/detail/sp/800-53/rev-4/final" TargetMode="External"/><Relationship Id="rId6" Type="http://schemas.openxmlformats.org/officeDocument/2006/relationships/printerSettings" Target="../printerSettings/printerSettings5.bin"/><Relationship Id="rId5" Type="http://schemas.openxmlformats.org/officeDocument/2006/relationships/hyperlink" Target="http://www.isaca.org/cobit/pages/default.aspx" TargetMode="External"/><Relationship Id="rId4" Type="http://schemas.openxmlformats.org/officeDocument/2006/relationships/hyperlink" Target="https://www.cisecurity.org/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abSelected="1" zoomScale="80" zoomScaleNormal="80" workbookViewId="0">
      <selection activeCell="A2" sqref="A2:O25"/>
    </sheetView>
  </sheetViews>
  <sheetFormatPr defaultColWidth="10.6640625" defaultRowHeight="14.25"/>
  <cols>
    <col min="1" max="15" width="13.46484375" customWidth="1"/>
  </cols>
  <sheetData>
    <row r="1" spans="1:15" ht="14.65" thickBot="1"/>
    <row r="2" spans="1:15" ht="15" customHeight="1" thickTop="1">
      <c r="A2" s="72" t="s">
        <v>626</v>
      </c>
      <c r="B2" s="73"/>
      <c r="C2" s="73"/>
      <c r="D2" s="73"/>
      <c r="E2" s="73"/>
      <c r="F2" s="73"/>
      <c r="G2" s="73"/>
      <c r="H2" s="73"/>
      <c r="I2" s="73"/>
      <c r="J2" s="73"/>
      <c r="K2" s="73"/>
      <c r="L2" s="73"/>
      <c r="M2" s="73"/>
      <c r="N2" s="73"/>
      <c r="O2" s="74"/>
    </row>
    <row r="3" spans="1:15" ht="15" customHeight="1">
      <c r="A3" s="75"/>
      <c r="B3" s="76"/>
      <c r="C3" s="76"/>
      <c r="D3" s="76"/>
      <c r="E3" s="76"/>
      <c r="F3" s="76"/>
      <c r="G3" s="76"/>
      <c r="H3" s="76"/>
      <c r="I3" s="76"/>
      <c r="J3" s="76"/>
      <c r="K3" s="76"/>
      <c r="L3" s="76"/>
      <c r="M3" s="76"/>
      <c r="N3" s="76"/>
      <c r="O3" s="77"/>
    </row>
    <row r="4" spans="1:15" ht="15" customHeight="1">
      <c r="A4" s="75"/>
      <c r="B4" s="76"/>
      <c r="C4" s="76"/>
      <c r="D4" s="76"/>
      <c r="E4" s="76"/>
      <c r="F4" s="76"/>
      <c r="G4" s="76"/>
      <c r="H4" s="76"/>
      <c r="I4" s="76"/>
      <c r="J4" s="76"/>
      <c r="K4" s="76"/>
      <c r="L4" s="76"/>
      <c r="M4" s="76"/>
      <c r="N4" s="76"/>
      <c r="O4" s="77"/>
    </row>
    <row r="5" spans="1:15" ht="15" customHeight="1">
      <c r="A5" s="75"/>
      <c r="B5" s="76"/>
      <c r="C5" s="76"/>
      <c r="D5" s="76"/>
      <c r="E5" s="76"/>
      <c r="F5" s="76"/>
      <c r="G5" s="76"/>
      <c r="H5" s="76"/>
      <c r="I5" s="76"/>
      <c r="J5" s="76"/>
      <c r="K5" s="76"/>
      <c r="L5" s="76"/>
      <c r="M5" s="76"/>
      <c r="N5" s="76"/>
      <c r="O5" s="77"/>
    </row>
    <row r="6" spans="1:15" ht="15" customHeight="1">
      <c r="A6" s="75"/>
      <c r="B6" s="76"/>
      <c r="C6" s="76"/>
      <c r="D6" s="76"/>
      <c r="E6" s="76"/>
      <c r="F6" s="76"/>
      <c r="G6" s="76"/>
      <c r="H6" s="76"/>
      <c r="I6" s="76"/>
      <c r="J6" s="76"/>
      <c r="K6" s="76"/>
      <c r="L6" s="76"/>
      <c r="M6" s="76"/>
      <c r="N6" s="76"/>
      <c r="O6" s="77"/>
    </row>
    <row r="7" spans="1:15" ht="15" customHeight="1">
      <c r="A7" s="75"/>
      <c r="B7" s="76"/>
      <c r="C7" s="76"/>
      <c r="D7" s="76"/>
      <c r="E7" s="76"/>
      <c r="F7" s="76"/>
      <c r="G7" s="76"/>
      <c r="H7" s="76"/>
      <c r="I7" s="76"/>
      <c r="J7" s="76"/>
      <c r="K7" s="76"/>
      <c r="L7" s="76"/>
      <c r="M7" s="76"/>
      <c r="N7" s="76"/>
      <c r="O7" s="77"/>
    </row>
    <row r="8" spans="1:15" ht="15" customHeight="1">
      <c r="A8" s="75"/>
      <c r="B8" s="76"/>
      <c r="C8" s="76"/>
      <c r="D8" s="76"/>
      <c r="E8" s="76"/>
      <c r="F8" s="76"/>
      <c r="G8" s="76"/>
      <c r="H8" s="76"/>
      <c r="I8" s="76"/>
      <c r="J8" s="76"/>
      <c r="K8" s="76"/>
      <c r="L8" s="76"/>
      <c r="M8" s="76"/>
      <c r="N8" s="76"/>
      <c r="O8" s="77"/>
    </row>
    <row r="9" spans="1:15" ht="15" customHeight="1">
      <c r="A9" s="75"/>
      <c r="B9" s="76"/>
      <c r="C9" s="76"/>
      <c r="D9" s="76"/>
      <c r="E9" s="76"/>
      <c r="F9" s="76"/>
      <c r="G9" s="76"/>
      <c r="H9" s="76"/>
      <c r="I9" s="76"/>
      <c r="J9" s="76"/>
      <c r="K9" s="76"/>
      <c r="L9" s="76"/>
      <c r="M9" s="76"/>
      <c r="N9" s="76"/>
      <c r="O9" s="77"/>
    </row>
    <row r="10" spans="1:15" ht="15" customHeight="1">
      <c r="A10" s="75"/>
      <c r="B10" s="76"/>
      <c r="C10" s="76"/>
      <c r="D10" s="76"/>
      <c r="E10" s="76"/>
      <c r="F10" s="76"/>
      <c r="G10" s="76"/>
      <c r="H10" s="76"/>
      <c r="I10" s="76"/>
      <c r="J10" s="76"/>
      <c r="K10" s="76"/>
      <c r="L10" s="76"/>
      <c r="M10" s="76"/>
      <c r="N10" s="76"/>
      <c r="O10" s="77"/>
    </row>
    <row r="11" spans="1:15" ht="15" customHeight="1">
      <c r="A11" s="75"/>
      <c r="B11" s="76"/>
      <c r="C11" s="76"/>
      <c r="D11" s="76"/>
      <c r="E11" s="76"/>
      <c r="F11" s="76"/>
      <c r="G11" s="76"/>
      <c r="H11" s="76"/>
      <c r="I11" s="76"/>
      <c r="J11" s="76"/>
      <c r="K11" s="76"/>
      <c r="L11" s="76"/>
      <c r="M11" s="76"/>
      <c r="N11" s="76"/>
      <c r="O11" s="77"/>
    </row>
    <row r="12" spans="1:15" ht="15" customHeight="1">
      <c r="A12" s="75"/>
      <c r="B12" s="76"/>
      <c r="C12" s="76"/>
      <c r="D12" s="76"/>
      <c r="E12" s="76"/>
      <c r="F12" s="76"/>
      <c r="G12" s="76"/>
      <c r="H12" s="76"/>
      <c r="I12" s="76"/>
      <c r="J12" s="76"/>
      <c r="K12" s="76"/>
      <c r="L12" s="76"/>
      <c r="M12" s="76"/>
      <c r="N12" s="76"/>
      <c r="O12" s="77"/>
    </row>
    <row r="13" spans="1:15" ht="15" customHeight="1">
      <c r="A13" s="75"/>
      <c r="B13" s="76"/>
      <c r="C13" s="76"/>
      <c r="D13" s="76"/>
      <c r="E13" s="76"/>
      <c r="F13" s="76"/>
      <c r="G13" s="76"/>
      <c r="H13" s="76"/>
      <c r="I13" s="76"/>
      <c r="J13" s="76"/>
      <c r="K13" s="76"/>
      <c r="L13" s="76"/>
      <c r="M13" s="76"/>
      <c r="N13" s="76"/>
      <c r="O13" s="77"/>
    </row>
    <row r="14" spans="1:15" ht="15" customHeight="1">
      <c r="A14" s="75"/>
      <c r="B14" s="76"/>
      <c r="C14" s="76"/>
      <c r="D14" s="76"/>
      <c r="E14" s="76"/>
      <c r="F14" s="76"/>
      <c r="G14" s="76"/>
      <c r="H14" s="76"/>
      <c r="I14" s="76"/>
      <c r="J14" s="76"/>
      <c r="K14" s="76"/>
      <c r="L14" s="76"/>
      <c r="M14" s="76"/>
      <c r="N14" s="76"/>
      <c r="O14" s="77"/>
    </row>
    <row r="15" spans="1:15" ht="15" customHeight="1">
      <c r="A15" s="75"/>
      <c r="B15" s="76"/>
      <c r="C15" s="76"/>
      <c r="D15" s="76"/>
      <c r="E15" s="76"/>
      <c r="F15" s="76"/>
      <c r="G15" s="76"/>
      <c r="H15" s="76"/>
      <c r="I15" s="76"/>
      <c r="J15" s="76"/>
      <c r="K15" s="76"/>
      <c r="L15" s="76"/>
      <c r="M15" s="76"/>
      <c r="N15" s="76"/>
      <c r="O15" s="77"/>
    </row>
    <row r="16" spans="1:15" ht="15" customHeight="1">
      <c r="A16" s="75"/>
      <c r="B16" s="76"/>
      <c r="C16" s="76"/>
      <c r="D16" s="76"/>
      <c r="E16" s="76"/>
      <c r="F16" s="76"/>
      <c r="G16" s="76"/>
      <c r="H16" s="76"/>
      <c r="I16" s="76"/>
      <c r="J16" s="76"/>
      <c r="K16" s="76"/>
      <c r="L16" s="76"/>
      <c r="M16" s="76"/>
      <c r="N16" s="76"/>
      <c r="O16" s="77"/>
    </row>
    <row r="17" spans="1:16" ht="15" customHeight="1">
      <c r="A17" s="75"/>
      <c r="B17" s="76"/>
      <c r="C17" s="76"/>
      <c r="D17" s="76"/>
      <c r="E17" s="76"/>
      <c r="F17" s="76"/>
      <c r="G17" s="76"/>
      <c r="H17" s="76"/>
      <c r="I17" s="76"/>
      <c r="J17" s="76"/>
      <c r="K17" s="76"/>
      <c r="L17" s="76"/>
      <c r="M17" s="76"/>
      <c r="N17" s="76"/>
      <c r="O17" s="77"/>
    </row>
    <row r="18" spans="1:16" ht="15" customHeight="1">
      <c r="A18" s="75"/>
      <c r="B18" s="76"/>
      <c r="C18" s="76"/>
      <c r="D18" s="76"/>
      <c r="E18" s="76"/>
      <c r="F18" s="76"/>
      <c r="G18" s="76"/>
      <c r="H18" s="76"/>
      <c r="I18" s="76"/>
      <c r="J18" s="76"/>
      <c r="K18" s="76"/>
      <c r="L18" s="76"/>
      <c r="M18" s="76"/>
      <c r="N18" s="76"/>
      <c r="O18" s="77"/>
    </row>
    <row r="19" spans="1:16" ht="15" customHeight="1">
      <c r="A19" s="75"/>
      <c r="B19" s="76"/>
      <c r="C19" s="76"/>
      <c r="D19" s="76"/>
      <c r="E19" s="76"/>
      <c r="F19" s="76"/>
      <c r="G19" s="76"/>
      <c r="H19" s="76"/>
      <c r="I19" s="76"/>
      <c r="J19" s="76"/>
      <c r="K19" s="76"/>
      <c r="L19" s="76"/>
      <c r="M19" s="76"/>
      <c r="N19" s="76"/>
      <c r="O19" s="77"/>
    </row>
    <row r="20" spans="1:16" ht="15" customHeight="1">
      <c r="A20" s="75"/>
      <c r="B20" s="76"/>
      <c r="C20" s="76"/>
      <c r="D20" s="76"/>
      <c r="E20" s="76"/>
      <c r="F20" s="76"/>
      <c r="G20" s="76"/>
      <c r="H20" s="76"/>
      <c r="I20" s="76"/>
      <c r="J20" s="76"/>
      <c r="K20" s="76"/>
      <c r="L20" s="76"/>
      <c r="M20" s="76"/>
      <c r="N20" s="76"/>
      <c r="O20" s="77"/>
    </row>
    <row r="21" spans="1:16" ht="15" customHeight="1">
      <c r="A21" s="75"/>
      <c r="B21" s="76"/>
      <c r="C21" s="76"/>
      <c r="D21" s="76"/>
      <c r="E21" s="76"/>
      <c r="F21" s="76"/>
      <c r="G21" s="76"/>
      <c r="H21" s="76"/>
      <c r="I21" s="76"/>
      <c r="J21" s="76"/>
      <c r="K21" s="76"/>
      <c r="L21" s="76"/>
      <c r="M21" s="76"/>
      <c r="N21" s="76"/>
      <c r="O21" s="77"/>
    </row>
    <row r="22" spans="1:16" ht="15" customHeight="1">
      <c r="A22" s="75"/>
      <c r="B22" s="76"/>
      <c r="C22" s="76"/>
      <c r="D22" s="76"/>
      <c r="E22" s="76"/>
      <c r="F22" s="76"/>
      <c r="G22" s="76"/>
      <c r="H22" s="76"/>
      <c r="I22" s="76"/>
      <c r="J22" s="76"/>
      <c r="K22" s="76"/>
      <c r="L22" s="76"/>
      <c r="M22" s="76"/>
      <c r="N22" s="76"/>
      <c r="O22" s="77"/>
      <c r="P22" s="36"/>
    </row>
    <row r="23" spans="1:16" ht="15" customHeight="1">
      <c r="A23" s="75"/>
      <c r="B23" s="76"/>
      <c r="C23" s="76"/>
      <c r="D23" s="76"/>
      <c r="E23" s="76"/>
      <c r="F23" s="76"/>
      <c r="G23" s="76"/>
      <c r="H23" s="76"/>
      <c r="I23" s="76"/>
      <c r="J23" s="76"/>
      <c r="K23" s="76"/>
      <c r="L23" s="76"/>
      <c r="M23" s="76"/>
      <c r="N23" s="76"/>
      <c r="O23" s="77"/>
      <c r="P23" s="36"/>
    </row>
    <row r="24" spans="1:16" ht="15" customHeight="1">
      <c r="A24" s="75"/>
      <c r="B24" s="76"/>
      <c r="C24" s="76"/>
      <c r="D24" s="76"/>
      <c r="E24" s="76"/>
      <c r="F24" s="76"/>
      <c r="G24" s="76"/>
      <c r="H24" s="76"/>
      <c r="I24" s="76"/>
      <c r="J24" s="76"/>
      <c r="K24" s="76"/>
      <c r="L24" s="76"/>
      <c r="M24" s="76"/>
      <c r="N24" s="76"/>
      <c r="O24" s="77"/>
    </row>
    <row r="25" spans="1:16">
      <c r="A25" s="75"/>
      <c r="B25" s="76"/>
      <c r="C25" s="76"/>
      <c r="D25" s="76"/>
      <c r="E25" s="76"/>
      <c r="F25" s="76"/>
      <c r="G25" s="76"/>
      <c r="H25" s="76"/>
      <c r="I25" s="76"/>
      <c r="J25" s="76"/>
      <c r="K25" s="76"/>
      <c r="L25" s="76"/>
      <c r="M25" s="76"/>
      <c r="N25" s="76"/>
      <c r="O25" s="77"/>
      <c r="P25" s="36"/>
    </row>
    <row r="26" spans="1:16" ht="14.65" thickBot="1">
      <c r="A26" s="78"/>
      <c r="B26" s="79"/>
      <c r="C26" s="79"/>
      <c r="D26" s="79"/>
      <c r="E26" s="79"/>
      <c r="F26" s="79"/>
      <c r="G26" s="79"/>
      <c r="H26" s="79"/>
      <c r="I26" s="79"/>
      <c r="J26" s="79"/>
      <c r="K26" s="79"/>
      <c r="L26" s="79"/>
      <c r="M26" s="79"/>
      <c r="N26" s="79"/>
      <c r="O26" s="80"/>
    </row>
    <row r="27" spans="1:16" ht="14.65" thickTop="1">
      <c r="A27" s="121" t="s">
        <v>627</v>
      </c>
      <c r="B27" s="122"/>
      <c r="C27" s="122"/>
      <c r="D27" s="122"/>
      <c r="E27" s="122"/>
      <c r="F27" s="122"/>
      <c r="G27" s="122"/>
      <c r="H27" s="122"/>
      <c r="I27" s="122"/>
      <c r="J27" s="122"/>
      <c r="K27" s="122"/>
      <c r="L27" s="122"/>
      <c r="M27" s="122"/>
      <c r="N27" s="122"/>
      <c r="O27" s="123"/>
    </row>
    <row r="28" spans="1:16">
      <c r="A28" s="124"/>
      <c r="B28" s="125"/>
      <c r="C28" s="125"/>
      <c r="D28" s="125"/>
      <c r="E28" s="125"/>
      <c r="F28" s="125"/>
      <c r="G28" s="125"/>
      <c r="H28" s="125"/>
      <c r="I28" s="125"/>
      <c r="J28" s="125"/>
      <c r="K28" s="125"/>
      <c r="L28" s="125"/>
      <c r="M28" s="125"/>
      <c r="N28" s="125"/>
      <c r="O28" s="126"/>
    </row>
    <row r="29" spans="1:16">
      <c r="A29" s="124"/>
      <c r="B29" s="125"/>
      <c r="C29" s="125"/>
      <c r="D29" s="125"/>
      <c r="E29" s="125"/>
      <c r="F29" s="125"/>
      <c r="G29" s="125"/>
      <c r="H29" s="125"/>
      <c r="I29" s="125"/>
      <c r="J29" s="125"/>
      <c r="K29" s="125"/>
      <c r="L29" s="125"/>
      <c r="M29" s="125"/>
      <c r="N29" s="125"/>
      <c r="O29" s="126"/>
    </row>
    <row r="30" spans="1:16">
      <c r="A30" s="124"/>
      <c r="B30" s="125"/>
      <c r="C30" s="125"/>
      <c r="D30" s="125"/>
      <c r="E30" s="125"/>
      <c r="F30" s="125"/>
      <c r="G30" s="125"/>
      <c r="H30" s="125"/>
      <c r="I30" s="125"/>
      <c r="J30" s="125"/>
      <c r="K30" s="125"/>
      <c r="L30" s="125"/>
      <c r="M30" s="125"/>
      <c r="N30" s="125"/>
      <c r="O30" s="126"/>
    </row>
    <row r="31" spans="1:16">
      <c r="A31" s="124"/>
      <c r="B31" s="125"/>
      <c r="C31" s="125"/>
      <c r="D31" s="125"/>
      <c r="E31" s="125"/>
      <c r="F31" s="125"/>
      <c r="G31" s="125"/>
      <c r="H31" s="125"/>
      <c r="I31" s="125"/>
      <c r="J31" s="125"/>
      <c r="K31" s="125"/>
      <c r="L31" s="125"/>
      <c r="M31" s="125"/>
      <c r="N31" s="125"/>
      <c r="O31" s="126"/>
    </row>
    <row r="32" spans="1:16">
      <c r="A32" s="124"/>
      <c r="B32" s="125"/>
      <c r="C32" s="125"/>
      <c r="D32" s="125"/>
      <c r="E32" s="125"/>
      <c r="F32" s="125"/>
      <c r="G32" s="125"/>
      <c r="H32" s="125"/>
      <c r="I32" s="125"/>
      <c r="J32" s="125"/>
      <c r="K32" s="125"/>
      <c r="L32" s="125"/>
      <c r="M32" s="125"/>
      <c r="N32" s="125"/>
      <c r="O32" s="126"/>
    </row>
    <row r="33" spans="1:15">
      <c r="A33" s="124"/>
      <c r="B33" s="125"/>
      <c r="C33" s="125"/>
      <c r="D33" s="125"/>
      <c r="E33" s="125"/>
      <c r="F33" s="125"/>
      <c r="G33" s="125"/>
      <c r="H33" s="125"/>
      <c r="I33" s="125"/>
      <c r="J33" s="125"/>
      <c r="K33" s="125"/>
      <c r="L33" s="125"/>
      <c r="M33" s="125"/>
      <c r="N33" s="125"/>
      <c r="O33" s="126"/>
    </row>
    <row r="34" spans="1:15">
      <c r="A34" s="124"/>
      <c r="B34" s="125"/>
      <c r="C34" s="125"/>
      <c r="D34" s="125"/>
      <c r="E34" s="125"/>
      <c r="F34" s="125"/>
      <c r="G34" s="125"/>
      <c r="H34" s="125"/>
      <c r="I34" s="125"/>
      <c r="J34" s="125"/>
      <c r="K34" s="125"/>
      <c r="L34" s="125"/>
      <c r="M34" s="125"/>
      <c r="N34" s="125"/>
      <c r="O34" s="126"/>
    </row>
    <row r="35" spans="1:15">
      <c r="A35" s="124"/>
      <c r="B35" s="125"/>
      <c r="C35" s="125"/>
      <c r="D35" s="125"/>
      <c r="E35" s="125"/>
      <c r="F35" s="125"/>
      <c r="G35" s="125"/>
      <c r="H35" s="125"/>
      <c r="I35" s="125"/>
      <c r="J35" s="125"/>
      <c r="K35" s="125"/>
      <c r="L35" s="125"/>
      <c r="M35" s="125"/>
      <c r="N35" s="125"/>
      <c r="O35" s="126"/>
    </row>
    <row r="36" spans="1:15">
      <c r="A36" s="124"/>
      <c r="B36" s="125"/>
      <c r="C36" s="125"/>
      <c r="D36" s="125"/>
      <c r="E36" s="125"/>
      <c r="F36" s="125"/>
      <c r="G36" s="125"/>
      <c r="H36" s="125"/>
      <c r="I36" s="125"/>
      <c r="J36" s="125"/>
      <c r="K36" s="125"/>
      <c r="L36" s="125"/>
      <c r="M36" s="125"/>
      <c r="N36" s="125"/>
      <c r="O36" s="126"/>
    </row>
    <row r="37" spans="1:15">
      <c r="A37" s="124"/>
      <c r="B37" s="125"/>
      <c r="C37" s="125"/>
      <c r="D37" s="125"/>
      <c r="E37" s="125"/>
      <c r="F37" s="125"/>
      <c r="G37" s="125"/>
      <c r="H37" s="125"/>
      <c r="I37" s="125"/>
      <c r="J37" s="125"/>
      <c r="K37" s="125"/>
      <c r="L37" s="125"/>
      <c r="M37" s="125"/>
      <c r="N37" s="125"/>
      <c r="O37" s="126"/>
    </row>
    <row r="38" spans="1:15">
      <c r="A38" s="124"/>
      <c r="B38" s="125"/>
      <c r="C38" s="125"/>
      <c r="D38" s="125"/>
      <c r="E38" s="125"/>
      <c r="F38" s="125"/>
      <c r="G38" s="125"/>
      <c r="H38" s="125"/>
      <c r="I38" s="125"/>
      <c r="J38" s="125"/>
      <c r="K38" s="125"/>
      <c r="L38" s="125"/>
      <c r="M38" s="125"/>
      <c r="N38" s="125"/>
      <c r="O38" s="126"/>
    </row>
    <row r="39" spans="1:15">
      <c r="A39" s="124"/>
      <c r="B39" s="125"/>
      <c r="C39" s="125"/>
      <c r="D39" s="125"/>
      <c r="E39" s="125"/>
      <c r="F39" s="125"/>
      <c r="G39" s="125"/>
      <c r="H39" s="125"/>
      <c r="I39" s="125"/>
      <c r="J39" s="125"/>
      <c r="K39" s="125"/>
      <c r="L39" s="125"/>
      <c r="M39" s="125"/>
      <c r="N39" s="125"/>
      <c r="O39" s="126"/>
    </row>
    <row r="40" spans="1:15" ht="14.65" thickBot="1">
      <c r="A40" s="127"/>
      <c r="B40" s="128"/>
      <c r="C40" s="128"/>
      <c r="D40" s="128"/>
      <c r="E40" s="128"/>
      <c r="F40" s="128"/>
      <c r="G40" s="128"/>
      <c r="H40" s="128"/>
      <c r="I40" s="128"/>
      <c r="J40" s="128"/>
      <c r="K40" s="128"/>
      <c r="L40" s="128"/>
      <c r="M40" s="128"/>
      <c r="N40" s="128"/>
      <c r="O40" s="129"/>
    </row>
    <row r="41" spans="1:15" ht="14.65" thickTop="1"/>
  </sheetData>
  <mergeCells count="3">
    <mergeCell ref="A2:O25"/>
    <mergeCell ref="A26:O26"/>
    <mergeCell ref="A27:O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90" zoomScaleNormal="90" workbookViewId="0">
      <pane ySplit="1" topLeftCell="A2" activePane="bottomLeft" state="frozen"/>
      <selection pane="bottomLeft" activeCell="C29" sqref="C29"/>
    </sheetView>
  </sheetViews>
  <sheetFormatPr defaultColWidth="8.796875" defaultRowHeight="12.75"/>
  <cols>
    <col min="1" max="1" width="6.33203125" style="6" customWidth="1"/>
    <col min="2" max="2" width="48.33203125" style="1" customWidth="1"/>
    <col min="3" max="3" width="9.33203125" style="2" customWidth="1"/>
    <col min="4" max="16384" width="8.796875" style="3"/>
  </cols>
  <sheetData>
    <row r="1" spans="1:5" ht="13.15" thickBot="1">
      <c r="D1" s="84">
        <v>2018</v>
      </c>
      <c r="E1" s="85"/>
    </row>
    <row r="2" spans="1:5" ht="25.9">
      <c r="B2" s="4" t="s">
        <v>595</v>
      </c>
      <c r="C2" s="14" t="s">
        <v>592</v>
      </c>
      <c r="D2" s="15" t="s">
        <v>593</v>
      </c>
      <c r="E2" s="14" t="s">
        <v>594</v>
      </c>
    </row>
    <row r="3" spans="1:5" ht="13.5" thickBot="1">
      <c r="B3" s="7" t="s">
        <v>588</v>
      </c>
      <c r="C3" s="27">
        <f>SUM(C4:C26)/COUNT(C4:C26)</f>
        <v>3</v>
      </c>
      <c r="D3" s="28">
        <f>SUM(D4:D26)/COUNT(D4:D26)</f>
        <v>3.0181159420289849</v>
      </c>
      <c r="E3" s="28">
        <f>SUM(E4:E26)/COUNT(E4:E26)</f>
        <v>2.7043478260869565</v>
      </c>
    </row>
    <row r="4" spans="1:5" ht="14.25">
      <c r="A4" s="86" t="str">
        <f>'NIST CSF Details'!A2</f>
        <v>IDENTIFY (ID)</v>
      </c>
      <c r="B4" s="8" t="str">
        <f>LEFT('NIST CSF Details'!B2,(FIND(":",'NIST CSF Details'!B2)-1))</f>
        <v>Asset Management (ID.AM)</v>
      </c>
      <c r="C4" s="25">
        <v>3</v>
      </c>
      <c r="D4" s="26">
        <f>'NIST CSF Details'!E33</f>
        <v>3.4166666666666665</v>
      </c>
      <c r="E4" s="26">
        <f>'NIST CSF Details'!F33</f>
        <v>2</v>
      </c>
    </row>
    <row r="5" spans="1:5" ht="14.25">
      <c r="A5" s="87"/>
      <c r="B5" s="9" t="str">
        <f>LEFT('NIST CSF Details'!B34,(FIND(":",'NIST CSF Details'!B34)-1))</f>
        <v>Business Environment (ID.BE)</v>
      </c>
      <c r="C5" s="16">
        <v>3</v>
      </c>
      <c r="D5" s="17">
        <f>'NIST CSF Details'!E49</f>
        <v>3</v>
      </c>
      <c r="E5" s="17">
        <f>'NIST CSF Details'!F49</f>
        <v>1.2</v>
      </c>
    </row>
    <row r="6" spans="1:5" ht="14.25">
      <c r="A6" s="87"/>
      <c r="B6" s="9" t="str">
        <f>LEFT('NIST CSF Details'!B50,(FIND(":",'NIST CSF Details'!B50)-1))</f>
        <v>Governance (ID.GV)</v>
      </c>
      <c r="C6" s="16">
        <v>3</v>
      </c>
      <c r="D6" s="17">
        <f>'NIST CSF Details'!E69</f>
        <v>5</v>
      </c>
      <c r="E6" s="17">
        <f>'NIST CSF Details'!F69</f>
        <v>3</v>
      </c>
    </row>
    <row r="7" spans="1:5" ht="14.25">
      <c r="A7" s="87"/>
      <c r="B7" s="9" t="str">
        <f>LEFT('NIST CSF Details'!B70,(FIND(":",'NIST CSF Details'!B70)-1))</f>
        <v>Risk Assessment (ID.RA)</v>
      </c>
      <c r="C7" s="16">
        <v>3</v>
      </c>
      <c r="D7" s="17">
        <f>'NIST CSF Details'!E98</f>
        <v>2</v>
      </c>
      <c r="E7" s="17">
        <f>'NIST CSF Details'!F98</f>
        <v>4</v>
      </c>
    </row>
    <row r="8" spans="1:5" ht="14.25">
      <c r="A8" s="87"/>
      <c r="B8" s="9" t="str">
        <f>LEFT('NIST CSF Details'!B99,(FIND(":",'NIST CSF Details'!B99)-1))</f>
        <v>Risk Management Strategy (ID.RM)</v>
      </c>
      <c r="C8" s="16">
        <v>3</v>
      </c>
      <c r="D8" s="17">
        <f>'NIST CSF Details'!E111</f>
        <v>4</v>
      </c>
      <c r="E8" s="17">
        <f>'NIST CSF Details'!F111</f>
        <v>2</v>
      </c>
    </row>
    <row r="9" spans="1:5" ht="14.65" thickBot="1">
      <c r="A9" s="88"/>
      <c r="B9" s="10" t="str">
        <f>LEFT('NIST CSF Details'!B112,(FIND(":",'NIST CSF Details'!B112)-1))</f>
        <v>Supply Chain Risk Management (ID.SC)</v>
      </c>
      <c r="C9" s="29">
        <v>3</v>
      </c>
      <c r="D9" s="30">
        <f>'NIST CSF Details'!E136</f>
        <v>1</v>
      </c>
      <c r="E9" s="30">
        <f>'NIST CSF Details'!F136</f>
        <v>3</v>
      </c>
    </row>
    <row r="10" spans="1:5" ht="14.25">
      <c r="A10" s="89" t="str">
        <f>'NIST CSF Details'!A137</f>
        <v>PROTECT (PR)</v>
      </c>
      <c r="B10" s="8" t="str">
        <f>LEFT('NIST CSF Details'!B137,(FIND(":",'NIST CSF Details'!B137)-1))</f>
        <v>Identity Management, Authentication and Access Control (PR.AC)</v>
      </c>
      <c r="C10" s="31">
        <v>3</v>
      </c>
      <c r="D10" s="32">
        <f>'NIST CSF Details'!E177</f>
        <v>3</v>
      </c>
      <c r="E10" s="32">
        <f>'NIST CSF Details'!F177</f>
        <v>1</v>
      </c>
    </row>
    <row r="11" spans="1:5" ht="14.25">
      <c r="A11" s="90"/>
      <c r="B11" s="9" t="str">
        <f>LEFT('NIST CSF Details'!B178,(FIND(":",'NIST CSF Details'!B178)-1))</f>
        <v>Awareness and Training (PR.AT)</v>
      </c>
      <c r="C11" s="16">
        <v>3</v>
      </c>
      <c r="D11" s="17">
        <f>'NIST CSF Details'!E203</f>
        <v>5</v>
      </c>
      <c r="E11" s="17">
        <f>'NIST CSF Details'!F203</f>
        <v>3</v>
      </c>
    </row>
    <row r="12" spans="1:5" ht="14.25">
      <c r="A12" s="90"/>
      <c r="B12" s="9" t="str">
        <f>LEFT('NIST CSF Details'!B204,(FIND(":",'NIST CSF Details'!B204)-1))</f>
        <v>Data Security (PR.DS)</v>
      </c>
      <c r="C12" s="16">
        <v>3</v>
      </c>
      <c r="D12" s="17">
        <f>'NIST CSF Details'!E243</f>
        <v>1</v>
      </c>
      <c r="E12" s="17">
        <f>'NIST CSF Details'!F243</f>
        <v>3</v>
      </c>
    </row>
    <row r="13" spans="1:5" ht="14.25">
      <c r="A13" s="90"/>
      <c r="B13" s="9" t="str">
        <f>LEFT('NIST CSF Details'!B244,(FIND(":",'NIST CSF Details'!B244)-1))</f>
        <v>Information Protection Processes and Procedures (PR.IP)</v>
      </c>
      <c r="C13" s="16">
        <v>3</v>
      </c>
      <c r="D13" s="17">
        <f>'NIST CSF Details'!E303</f>
        <v>3</v>
      </c>
      <c r="E13" s="17">
        <f>'NIST CSF Details'!F303</f>
        <v>1</v>
      </c>
    </row>
    <row r="14" spans="1:5" ht="14.25">
      <c r="A14" s="90"/>
      <c r="B14" s="9" t="str">
        <f>LEFT('NIST CSF Details'!B304,(FIND(":",'NIST CSF Details'!B304)-1))</f>
        <v>Maintenance (PR.MA)</v>
      </c>
      <c r="C14" s="16">
        <v>3</v>
      </c>
      <c r="D14" s="17">
        <f>'NIST CSF Details'!E313</f>
        <v>5</v>
      </c>
      <c r="E14" s="17">
        <f>'NIST CSF Details'!F313</f>
        <v>4</v>
      </c>
    </row>
    <row r="15" spans="1:5" ht="14.65" thickBot="1">
      <c r="A15" s="91"/>
      <c r="B15" s="10" t="str">
        <f>LEFT('NIST CSF Details'!B314,(FIND(":",'NIST CSF Details'!B314)-1))</f>
        <v>Protective Technology (PR.PT)</v>
      </c>
      <c r="C15" s="29">
        <v>3</v>
      </c>
      <c r="D15" s="30">
        <f>'NIST CSF Details'!E341</f>
        <v>1</v>
      </c>
      <c r="E15" s="30">
        <f>'NIST CSF Details'!F341</f>
        <v>2</v>
      </c>
    </row>
    <row r="16" spans="1:5" ht="14.25">
      <c r="A16" s="92" t="str">
        <f>'NIST CSF Details'!A342</f>
        <v>DETECT (DE)</v>
      </c>
      <c r="B16" s="8" t="str">
        <f>LEFT('NIST CSF Details'!B342,(FIND(":",'NIST CSF Details'!B342)-1))</f>
        <v>Anomalies and Events (DE.AE)</v>
      </c>
      <c r="C16" s="31">
        <v>3</v>
      </c>
      <c r="D16" s="32">
        <f>'NIST CSF Details'!E367</f>
        <v>3</v>
      </c>
      <c r="E16" s="32">
        <f>'NIST CSF Details'!F367</f>
        <v>5</v>
      </c>
    </row>
    <row r="17" spans="1:5" ht="14.25">
      <c r="A17" s="93"/>
      <c r="B17" s="9" t="str">
        <f>LEFT('NIST CSF Details'!B368,(FIND(":",'NIST CSF Details'!B368)-1))</f>
        <v>Security Continuous Monitoring (DE.CM)</v>
      </c>
      <c r="C17" s="16">
        <v>3</v>
      </c>
      <c r="D17" s="17">
        <f>'NIST CSF Details'!E404</f>
        <v>5</v>
      </c>
      <c r="E17" s="17">
        <f>'NIST CSF Details'!F404</f>
        <v>2</v>
      </c>
    </row>
    <row r="18" spans="1:5" ht="14.65" thickBot="1">
      <c r="A18" s="94"/>
      <c r="B18" s="10" t="str">
        <f>LEFT('NIST CSF Details'!B405,(FIND(":",'NIST CSF Details'!B405)-1))</f>
        <v>Detection Processes (DE.DP)</v>
      </c>
      <c r="C18" s="29">
        <v>3</v>
      </c>
      <c r="D18" s="30">
        <f>'NIST CSF Details'!E429</f>
        <v>2</v>
      </c>
      <c r="E18" s="33">
        <f>'NIST CSF Details'!F429</f>
        <v>3</v>
      </c>
    </row>
    <row r="19" spans="1:5" ht="14.25">
      <c r="A19" s="95" t="str">
        <f>'NIST CSF Details'!A430</f>
        <v>RESPOND (RS)</v>
      </c>
      <c r="B19" s="8" t="str">
        <f>LEFT('NIST CSF Details'!B430,(FIND(":",'NIST CSF Details'!B430)-1))</f>
        <v>Response Planning (RS.RP)</v>
      </c>
      <c r="C19" s="31">
        <v>3</v>
      </c>
      <c r="D19" s="32">
        <f>'NIST CSF Details'!E435</f>
        <v>4</v>
      </c>
      <c r="E19" s="26">
        <f>'NIST CSF Details'!F435</f>
        <v>1</v>
      </c>
    </row>
    <row r="20" spans="1:5" ht="14.25">
      <c r="A20" s="96"/>
      <c r="B20" s="9" t="str">
        <f>LEFT('NIST CSF Details'!B436,(FIND(":",'NIST CSF Details'!B436)-1))</f>
        <v>Communications (RS.CO)</v>
      </c>
      <c r="C20" s="16">
        <v>3</v>
      </c>
      <c r="D20" s="17">
        <f>'NIST CSF Details'!E460</f>
        <v>1</v>
      </c>
      <c r="E20" s="17">
        <f>'NIST CSF Details'!F460</f>
        <v>4</v>
      </c>
    </row>
    <row r="21" spans="1:5" ht="14.25">
      <c r="A21" s="96"/>
      <c r="B21" s="9" t="str">
        <f>LEFT('NIST CSF Details'!B461,(FIND(":",'NIST CSF Details'!B461)-1))</f>
        <v>Analysis (RS.AN)</v>
      </c>
      <c r="C21" s="16">
        <v>3</v>
      </c>
      <c r="D21" s="17">
        <f>'NIST CSF Details'!E483</f>
        <v>2</v>
      </c>
      <c r="E21" s="17">
        <f>'NIST CSF Details'!F483</f>
        <v>5</v>
      </c>
    </row>
    <row r="22" spans="1:5" ht="14.25">
      <c r="A22" s="96"/>
      <c r="B22" s="9" t="str">
        <f>LEFT('NIST CSF Details'!B484,(FIND(":",'NIST CSF Details'!B484)-1))</f>
        <v>Mitigation (RS.MI)</v>
      </c>
      <c r="C22" s="16">
        <v>3</v>
      </c>
      <c r="D22" s="17">
        <f>'NIST CSF Details'!E499</f>
        <v>3</v>
      </c>
      <c r="E22" s="17">
        <f>'NIST CSF Details'!F499</f>
        <v>2</v>
      </c>
    </row>
    <row r="23" spans="1:5" ht="14.65" thickBot="1">
      <c r="A23" s="97"/>
      <c r="B23" s="10" t="str">
        <f>LEFT('NIST CSF Details'!B500,(FIND(":",'NIST CSF Details'!B500)-1))</f>
        <v>Improvements (RS.IM)</v>
      </c>
      <c r="C23" s="34">
        <v>3</v>
      </c>
      <c r="D23" s="33">
        <f>'NIST CSF Details'!E507</f>
        <v>4</v>
      </c>
      <c r="E23" s="30">
        <f>'NIST CSF Details'!F507</f>
        <v>2</v>
      </c>
    </row>
    <row r="24" spans="1:5" ht="14.25">
      <c r="A24" s="81" t="str">
        <f>'NIST CSF Details'!A508</f>
        <v>RECOVER (RC)</v>
      </c>
      <c r="B24" s="8" t="str">
        <f>LEFT('NIST CSF Details'!B508,(FIND(":",'NIST CSF Details'!B508)-1))</f>
        <v>Recovery Planning (RC.RP)</v>
      </c>
      <c r="C24" s="25">
        <v>3</v>
      </c>
      <c r="D24" s="26">
        <f>'NIST CSF Details'!E512</f>
        <v>5</v>
      </c>
      <c r="E24" s="32">
        <f>'NIST CSF Details'!F512</f>
        <v>3</v>
      </c>
    </row>
    <row r="25" spans="1:5" ht="14.25">
      <c r="A25" s="82"/>
      <c r="B25" s="9" t="str">
        <f>LEFT('NIST CSF Details'!B513,(FIND(":",'NIST CSF Details'!B513)-1))</f>
        <v>Improvements (RC.IM)</v>
      </c>
      <c r="C25" s="16">
        <v>3</v>
      </c>
      <c r="D25" s="17">
        <f>'NIST CSF Details'!E520</f>
        <v>1</v>
      </c>
      <c r="E25" s="17">
        <f>'NIST CSF Details'!F520</f>
        <v>3</v>
      </c>
    </row>
    <row r="26" spans="1:5" ht="14.65" thickBot="1">
      <c r="A26" s="83"/>
      <c r="B26" s="10" t="str">
        <f>LEFT('NIST CSF Details'!B521,(FIND(":",'NIST CSF Details'!B521)-1))</f>
        <v>Communications (RC.CO)</v>
      </c>
      <c r="C26" s="34">
        <v>3</v>
      </c>
      <c r="D26" s="33">
        <f>'NIST CSF Details'!E528</f>
        <v>3</v>
      </c>
      <c r="E26" s="30">
        <f>'NIST CSF Details'!F528</f>
        <v>3</v>
      </c>
    </row>
    <row r="27" spans="1:5" ht="14.25">
      <c r="B27" s="5"/>
      <c r="E27" s="35"/>
    </row>
    <row r="28" spans="1:5" ht="14.25">
      <c r="B28" s="5"/>
    </row>
    <row r="29" spans="1:5" ht="14.25">
      <c r="B29" s="5"/>
    </row>
    <row r="30" spans="1:5" ht="14.25">
      <c r="B30" s="5"/>
    </row>
    <row r="31" spans="1:5" ht="14.25">
      <c r="B31" s="5"/>
    </row>
  </sheetData>
  <mergeCells count="6">
    <mergeCell ref="A24:A26"/>
    <mergeCell ref="D1:E1"/>
    <mergeCell ref="A4:A9"/>
    <mergeCell ref="A10:A15"/>
    <mergeCell ref="A16:A18"/>
    <mergeCell ref="A19:A23"/>
  </mergeCells>
  <conditionalFormatting sqref="D4">
    <cfRule type="expression" dxfId="11" priority="13">
      <formula>D4&lt;$C$4</formula>
    </cfRule>
    <cfRule type="expression" dxfId="10" priority="14">
      <formula>D4&gt;$C$4</formula>
    </cfRule>
  </conditionalFormatting>
  <conditionalFormatting sqref="E4">
    <cfRule type="expression" dxfId="9" priority="9">
      <formula>E4&lt;$C$4</formula>
    </cfRule>
    <cfRule type="expression" dxfId="8" priority="10">
      <formula>E4&gt;$C$4</formula>
    </cfRule>
  </conditionalFormatting>
  <conditionalFormatting sqref="D5:D26">
    <cfRule type="expression" dxfId="7" priority="7">
      <formula>D5&lt;$C$4</formula>
    </cfRule>
    <cfRule type="expression" dxfId="6" priority="8">
      <formula>D5&gt;$C$4</formula>
    </cfRule>
  </conditionalFormatting>
  <conditionalFormatting sqref="E5:E26">
    <cfRule type="expression" dxfId="5" priority="5">
      <formula>E5&lt;$C$4</formula>
    </cfRule>
    <cfRule type="expression" dxfId="4" priority="6">
      <formula>E5&gt;$C$4</formula>
    </cfRule>
  </conditionalFormatting>
  <conditionalFormatting sqref="D3">
    <cfRule type="expression" dxfId="3" priority="3">
      <formula>D3&lt;$C$4</formula>
    </cfRule>
    <cfRule type="expression" dxfId="2" priority="4">
      <formula>D3&gt;$C$4</formula>
    </cfRule>
  </conditionalFormatting>
  <conditionalFormatting sqref="E3">
    <cfRule type="expression" dxfId="1" priority="1">
      <formula>E3&lt;$C$4</formula>
    </cfRule>
    <cfRule type="expression" dxfId="0" priority="2">
      <formula>E3&gt;$C$4</formula>
    </cfRule>
  </conditionalFormatting>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ColWidth="10.6640625" defaultRowHeight="14.25"/>
  <cols>
    <col min="1" max="1" width="21.6640625" customWidth="1"/>
    <col min="2" max="3" width="50.796875" style="18" customWidth="1"/>
  </cols>
  <sheetData>
    <row r="1" spans="1:3" ht="18">
      <c r="A1" s="19" t="s">
        <v>596</v>
      </c>
      <c r="B1" s="20" t="s">
        <v>606</v>
      </c>
      <c r="C1" s="20" t="s">
        <v>607</v>
      </c>
    </row>
    <row r="2" spans="1:3" ht="36">
      <c r="A2" s="21" t="s">
        <v>597</v>
      </c>
      <c r="B2" s="22" t="s">
        <v>609</v>
      </c>
      <c r="C2" s="22" t="s">
        <v>613</v>
      </c>
    </row>
    <row r="3" spans="1:3" ht="36">
      <c r="A3" s="23" t="s">
        <v>598</v>
      </c>
      <c r="B3" s="24" t="s">
        <v>608</v>
      </c>
      <c r="C3" s="24" t="s">
        <v>599</v>
      </c>
    </row>
    <row r="4" spans="1:3" ht="72">
      <c r="A4" s="21" t="s">
        <v>600</v>
      </c>
      <c r="B4" s="22" t="s">
        <v>603</v>
      </c>
      <c r="C4" s="22" t="s">
        <v>601</v>
      </c>
    </row>
    <row r="5" spans="1:3" ht="108">
      <c r="A5" s="23" t="s">
        <v>602</v>
      </c>
      <c r="B5" s="24" t="s">
        <v>612</v>
      </c>
      <c r="C5" s="24" t="s">
        <v>611</v>
      </c>
    </row>
    <row r="6" spans="1:3" ht="108">
      <c r="A6" s="21" t="s">
        <v>604</v>
      </c>
      <c r="B6" s="22" t="s">
        <v>605</v>
      </c>
      <c r="C6" s="22" t="s">
        <v>610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0"/>
  <sheetViews>
    <sheetView zoomScale="90" zoomScaleNormal="90" workbookViewId="0">
      <pane xSplit="3" ySplit="1" topLeftCell="D2" activePane="bottomRight" state="frozen"/>
      <selection pane="topRight" activeCell="D1" sqref="D1"/>
      <selection pane="bottomLeft" activeCell="A2" sqref="A2"/>
      <selection pane="bottomRight"/>
    </sheetView>
  </sheetViews>
  <sheetFormatPr defaultColWidth="8.796875" defaultRowHeight="14.25"/>
  <cols>
    <col min="1" max="1" width="14.33203125" style="70" customWidth="1"/>
    <col min="2" max="2" width="36.33203125" style="70" customWidth="1"/>
    <col min="3" max="3" width="36.796875" style="70" customWidth="1"/>
    <col min="4" max="4" width="75.796875" style="70" customWidth="1"/>
    <col min="5" max="6" width="8.796875" style="11"/>
  </cols>
  <sheetData>
    <row r="1" spans="1:6" ht="25.9" thickBot="1">
      <c r="A1" s="44" t="s">
        <v>0</v>
      </c>
      <c r="B1" s="45" t="s">
        <v>1</v>
      </c>
      <c r="C1" s="45" t="s">
        <v>2</v>
      </c>
      <c r="D1" s="45" t="s">
        <v>3</v>
      </c>
      <c r="E1" s="12" t="s">
        <v>589</v>
      </c>
      <c r="F1" s="13" t="s">
        <v>590</v>
      </c>
    </row>
    <row r="2" spans="1:6">
      <c r="A2" s="118" t="s">
        <v>138</v>
      </c>
      <c r="B2" s="101" t="s">
        <v>4</v>
      </c>
      <c r="C2" s="98" t="s">
        <v>5</v>
      </c>
      <c r="D2" s="46" t="s">
        <v>139</v>
      </c>
      <c r="E2" s="112">
        <v>4.3</v>
      </c>
      <c r="F2" s="112">
        <v>2</v>
      </c>
    </row>
    <row r="3" spans="1:6">
      <c r="A3" s="119"/>
      <c r="B3" s="102"/>
      <c r="C3" s="99"/>
      <c r="D3" s="46" t="s">
        <v>140</v>
      </c>
      <c r="E3" s="113"/>
      <c r="F3" s="113"/>
    </row>
    <row r="4" spans="1:6">
      <c r="A4" s="119"/>
      <c r="B4" s="102"/>
      <c r="C4" s="99"/>
      <c r="D4" s="46" t="s">
        <v>141</v>
      </c>
      <c r="E4" s="113"/>
      <c r="F4" s="113"/>
    </row>
    <row r="5" spans="1:6">
      <c r="A5" s="119"/>
      <c r="B5" s="102"/>
      <c r="C5" s="99"/>
      <c r="D5" s="46" t="s">
        <v>142</v>
      </c>
      <c r="E5" s="113"/>
      <c r="F5" s="113"/>
    </row>
    <row r="6" spans="1:6">
      <c r="A6" s="119"/>
      <c r="B6" s="102"/>
      <c r="C6" s="99"/>
      <c r="D6" s="46" t="s">
        <v>143</v>
      </c>
      <c r="E6" s="113"/>
      <c r="F6" s="113"/>
    </row>
    <row r="7" spans="1:6" ht="14.65" thickBot="1">
      <c r="A7" s="119"/>
      <c r="B7" s="102"/>
      <c r="C7" s="100"/>
      <c r="D7" s="47" t="s">
        <v>144</v>
      </c>
      <c r="E7" s="114"/>
      <c r="F7" s="114"/>
    </row>
    <row r="8" spans="1:6">
      <c r="A8" s="119"/>
      <c r="B8" s="102"/>
      <c r="C8" s="98" t="s">
        <v>6</v>
      </c>
      <c r="D8" s="46" t="s">
        <v>145</v>
      </c>
      <c r="E8" s="115">
        <v>4</v>
      </c>
      <c r="F8" s="113">
        <v>2</v>
      </c>
    </row>
    <row r="9" spans="1:6">
      <c r="A9" s="119"/>
      <c r="B9" s="102"/>
      <c r="C9" s="99"/>
      <c r="D9" s="46" t="s">
        <v>146</v>
      </c>
      <c r="E9" s="115"/>
      <c r="F9" s="113"/>
    </row>
    <row r="10" spans="1:6">
      <c r="A10" s="119"/>
      <c r="B10" s="102"/>
      <c r="C10" s="99"/>
      <c r="D10" s="46" t="s">
        <v>141</v>
      </c>
      <c r="E10" s="115"/>
      <c r="F10" s="113"/>
    </row>
    <row r="11" spans="1:6">
      <c r="A11" s="119"/>
      <c r="B11" s="102"/>
      <c r="C11" s="99"/>
      <c r="D11" s="46" t="s">
        <v>142</v>
      </c>
      <c r="E11" s="115"/>
      <c r="F11" s="113"/>
    </row>
    <row r="12" spans="1:6">
      <c r="A12" s="119"/>
      <c r="B12" s="102"/>
      <c r="C12" s="99"/>
      <c r="D12" s="46" t="s">
        <v>147</v>
      </c>
      <c r="E12" s="115"/>
      <c r="F12" s="113"/>
    </row>
    <row r="13" spans="1:6" ht="14.65" thickBot="1">
      <c r="A13" s="119"/>
      <c r="B13" s="102"/>
      <c r="C13" s="100"/>
      <c r="D13" s="47" t="s">
        <v>144</v>
      </c>
      <c r="E13" s="115"/>
      <c r="F13" s="113"/>
    </row>
    <row r="14" spans="1:6">
      <c r="A14" s="119"/>
      <c r="B14" s="102"/>
      <c r="C14" s="98" t="s">
        <v>7</v>
      </c>
      <c r="D14" s="46" t="s">
        <v>148</v>
      </c>
      <c r="E14" s="112">
        <v>1.2</v>
      </c>
      <c r="F14" s="112">
        <v>2</v>
      </c>
    </row>
    <row r="15" spans="1:6">
      <c r="A15" s="119"/>
      <c r="B15" s="102"/>
      <c r="C15" s="99"/>
      <c r="D15" s="46" t="s">
        <v>149</v>
      </c>
      <c r="E15" s="113"/>
      <c r="F15" s="113"/>
    </row>
    <row r="16" spans="1:6">
      <c r="A16" s="119"/>
      <c r="B16" s="102"/>
      <c r="C16" s="99"/>
      <c r="D16" s="46" t="s">
        <v>150</v>
      </c>
      <c r="E16" s="113"/>
      <c r="F16" s="113"/>
    </row>
    <row r="17" spans="1:6">
      <c r="A17" s="119"/>
      <c r="B17" s="102"/>
      <c r="C17" s="99"/>
      <c r="D17" s="46" t="s">
        <v>151</v>
      </c>
      <c r="E17" s="113"/>
      <c r="F17" s="113"/>
    </row>
    <row r="18" spans="1:6" ht="14.65" thickBot="1">
      <c r="A18" s="119"/>
      <c r="B18" s="102"/>
      <c r="C18" s="100"/>
      <c r="D18" s="48" t="s">
        <v>152</v>
      </c>
      <c r="E18" s="114"/>
      <c r="F18" s="114"/>
    </row>
    <row r="19" spans="1:6">
      <c r="A19" s="119"/>
      <c r="B19" s="102"/>
      <c r="C19" s="98" t="s">
        <v>8</v>
      </c>
      <c r="D19" s="46" t="s">
        <v>153</v>
      </c>
      <c r="E19" s="116">
        <v>4</v>
      </c>
      <c r="F19" s="112">
        <v>2</v>
      </c>
    </row>
    <row r="20" spans="1:6">
      <c r="A20" s="119"/>
      <c r="B20" s="102"/>
      <c r="C20" s="99"/>
      <c r="D20" s="46" t="s">
        <v>154</v>
      </c>
      <c r="E20" s="115"/>
      <c r="F20" s="113"/>
    </row>
    <row r="21" spans="1:6">
      <c r="A21" s="119"/>
      <c r="B21" s="102"/>
      <c r="C21" s="99"/>
      <c r="D21" s="46" t="s">
        <v>155</v>
      </c>
      <c r="E21" s="115"/>
      <c r="F21" s="113"/>
    </row>
    <row r="22" spans="1:6" ht="14.65" thickBot="1">
      <c r="A22" s="119"/>
      <c r="B22" s="102"/>
      <c r="C22" s="100"/>
      <c r="D22" s="48" t="s">
        <v>156</v>
      </c>
      <c r="E22" s="117"/>
      <c r="F22" s="114"/>
    </row>
    <row r="23" spans="1:6">
      <c r="A23" s="119"/>
      <c r="B23" s="102"/>
      <c r="C23" s="98" t="s">
        <v>9</v>
      </c>
      <c r="D23" s="46" t="s">
        <v>157</v>
      </c>
      <c r="E23" s="116">
        <v>4</v>
      </c>
      <c r="F23" s="112">
        <v>2</v>
      </c>
    </row>
    <row r="24" spans="1:6">
      <c r="A24" s="119"/>
      <c r="B24" s="102"/>
      <c r="C24" s="99"/>
      <c r="D24" s="49" t="s">
        <v>158</v>
      </c>
      <c r="E24" s="115"/>
      <c r="F24" s="113"/>
    </row>
    <row r="25" spans="1:6">
      <c r="A25" s="119"/>
      <c r="B25" s="102"/>
      <c r="C25" s="99"/>
      <c r="D25" s="46" t="s">
        <v>159</v>
      </c>
      <c r="E25" s="115"/>
      <c r="F25" s="113"/>
    </row>
    <row r="26" spans="1:6">
      <c r="A26" s="119"/>
      <c r="B26" s="102"/>
      <c r="C26" s="99"/>
      <c r="D26" s="49" t="s">
        <v>160</v>
      </c>
      <c r="E26" s="115"/>
      <c r="F26" s="113"/>
    </row>
    <row r="27" spans="1:6" ht="14.65" thickBot="1">
      <c r="A27" s="119"/>
      <c r="B27" s="102"/>
      <c r="C27" s="100"/>
      <c r="D27" s="48" t="s">
        <v>161</v>
      </c>
      <c r="E27" s="117"/>
      <c r="F27" s="114"/>
    </row>
    <row r="28" spans="1:6">
      <c r="A28" s="119"/>
      <c r="B28" s="102"/>
      <c r="C28" s="98" t="s">
        <v>10</v>
      </c>
      <c r="D28" s="46" t="s">
        <v>162</v>
      </c>
      <c r="E28" s="115">
        <v>3</v>
      </c>
      <c r="F28" s="113">
        <v>2</v>
      </c>
    </row>
    <row r="29" spans="1:6">
      <c r="A29" s="119"/>
      <c r="B29" s="102"/>
      <c r="C29" s="99"/>
      <c r="D29" s="46" t="s">
        <v>163</v>
      </c>
      <c r="E29" s="115"/>
      <c r="F29" s="113"/>
    </row>
    <row r="30" spans="1:6">
      <c r="A30" s="119"/>
      <c r="B30" s="102"/>
      <c r="C30" s="99"/>
      <c r="D30" s="46" t="s">
        <v>164</v>
      </c>
      <c r="E30" s="115"/>
      <c r="F30" s="113"/>
    </row>
    <row r="31" spans="1:6">
      <c r="A31" s="119"/>
      <c r="B31" s="102"/>
      <c r="C31" s="99"/>
      <c r="D31" s="46" t="s">
        <v>165</v>
      </c>
      <c r="E31" s="115"/>
      <c r="F31" s="113"/>
    </row>
    <row r="32" spans="1:6" ht="14.65" thickBot="1">
      <c r="A32" s="119"/>
      <c r="B32" s="103"/>
      <c r="C32" s="100"/>
      <c r="D32" s="46" t="s">
        <v>166</v>
      </c>
      <c r="E32" s="117"/>
      <c r="F32" s="113"/>
    </row>
    <row r="33" spans="1:6" ht="14.65" thickBot="1">
      <c r="A33" s="119"/>
      <c r="B33" s="50" t="s">
        <v>591</v>
      </c>
      <c r="C33" s="51"/>
      <c r="D33" s="52"/>
      <c r="E33" s="41">
        <f>SUM(E2:E32)/COUNTA($C2:$C32)</f>
        <v>3.4166666666666665</v>
      </c>
      <c r="F33" s="41">
        <f>SUM(F2:F32)/COUNTA($C2:$C32)</f>
        <v>2</v>
      </c>
    </row>
    <row r="34" spans="1:6">
      <c r="A34" s="119"/>
      <c r="B34" s="101" t="s">
        <v>11</v>
      </c>
      <c r="C34" s="98" t="s">
        <v>12</v>
      </c>
      <c r="D34" s="53" t="s">
        <v>167</v>
      </c>
      <c r="E34" s="112">
        <v>3</v>
      </c>
      <c r="F34" s="113">
        <v>1</v>
      </c>
    </row>
    <row r="35" spans="1:6">
      <c r="A35" s="119"/>
      <c r="B35" s="102"/>
      <c r="C35" s="99"/>
      <c r="D35" s="54" t="s">
        <v>168</v>
      </c>
      <c r="E35" s="113"/>
      <c r="F35" s="113"/>
    </row>
    <row r="36" spans="1:6" ht="14.65" thickBot="1">
      <c r="A36" s="119"/>
      <c r="B36" s="102"/>
      <c r="C36" s="100"/>
      <c r="D36" s="55" t="s">
        <v>169</v>
      </c>
      <c r="E36" s="114"/>
      <c r="F36" s="114"/>
    </row>
    <row r="37" spans="1:6">
      <c r="A37" s="119"/>
      <c r="B37" s="102"/>
      <c r="C37" s="98" t="s">
        <v>13</v>
      </c>
      <c r="D37" s="54" t="s">
        <v>170</v>
      </c>
      <c r="E37" s="112">
        <v>3</v>
      </c>
      <c r="F37" s="112">
        <v>1</v>
      </c>
    </row>
    <row r="38" spans="1:6">
      <c r="A38" s="119"/>
      <c r="B38" s="102"/>
      <c r="C38" s="99"/>
      <c r="D38" s="54" t="s">
        <v>171</v>
      </c>
      <c r="E38" s="113"/>
      <c r="F38" s="113"/>
    </row>
    <row r="39" spans="1:6" ht="14.65" thickBot="1">
      <c r="A39" s="119"/>
      <c r="B39" s="102"/>
      <c r="C39" s="100"/>
      <c r="D39" s="55" t="s">
        <v>172</v>
      </c>
      <c r="E39" s="114"/>
      <c r="F39" s="114"/>
    </row>
    <row r="40" spans="1:6">
      <c r="A40" s="119"/>
      <c r="B40" s="102"/>
      <c r="C40" s="98" t="s">
        <v>14</v>
      </c>
      <c r="D40" s="54" t="s">
        <v>173</v>
      </c>
      <c r="E40" s="112">
        <v>3</v>
      </c>
      <c r="F40" s="112">
        <v>1</v>
      </c>
    </row>
    <row r="41" spans="1:6">
      <c r="A41" s="119"/>
      <c r="B41" s="102"/>
      <c r="C41" s="99"/>
      <c r="D41" s="53" t="s">
        <v>174</v>
      </c>
      <c r="E41" s="113"/>
      <c r="F41" s="113"/>
    </row>
    <row r="42" spans="1:6" ht="14.65" thickBot="1">
      <c r="A42" s="119"/>
      <c r="B42" s="102"/>
      <c r="C42" s="100"/>
      <c r="D42" s="55" t="s">
        <v>175</v>
      </c>
      <c r="E42" s="114"/>
      <c r="F42" s="114"/>
    </row>
    <row r="43" spans="1:6">
      <c r="A43" s="119"/>
      <c r="B43" s="102"/>
      <c r="C43" s="98" t="s">
        <v>15</v>
      </c>
      <c r="D43" s="54" t="s">
        <v>176</v>
      </c>
      <c r="E43" s="112">
        <v>3</v>
      </c>
      <c r="F43" s="112">
        <v>1</v>
      </c>
    </row>
    <row r="44" spans="1:6">
      <c r="A44" s="119"/>
      <c r="B44" s="102"/>
      <c r="C44" s="99"/>
      <c r="D44" s="53" t="s">
        <v>177</v>
      </c>
      <c r="E44" s="113"/>
      <c r="F44" s="113"/>
    </row>
    <row r="45" spans="1:6" ht="14.65" thickBot="1">
      <c r="A45" s="119"/>
      <c r="B45" s="102"/>
      <c r="C45" s="100"/>
      <c r="D45" s="56" t="s">
        <v>178</v>
      </c>
      <c r="E45" s="114"/>
      <c r="F45" s="114"/>
    </row>
    <row r="46" spans="1:6">
      <c r="A46" s="119"/>
      <c r="B46" s="102"/>
      <c r="C46" s="98" t="s">
        <v>16</v>
      </c>
      <c r="D46" s="53" t="s">
        <v>179</v>
      </c>
      <c r="E46" s="112">
        <v>3</v>
      </c>
      <c r="F46" s="112">
        <v>2</v>
      </c>
    </row>
    <row r="47" spans="1:6">
      <c r="A47" s="119"/>
      <c r="B47" s="102"/>
      <c r="C47" s="99"/>
      <c r="D47" s="53" t="s">
        <v>180</v>
      </c>
      <c r="E47" s="113"/>
      <c r="F47" s="113"/>
    </row>
    <row r="48" spans="1:6" ht="20" customHeight="1" thickBot="1">
      <c r="A48" s="119"/>
      <c r="B48" s="103"/>
      <c r="C48" s="100"/>
      <c r="D48" s="53" t="s">
        <v>181</v>
      </c>
      <c r="E48" s="114"/>
      <c r="F48" s="114"/>
    </row>
    <row r="49" spans="1:6" ht="14.65" thickBot="1">
      <c r="A49" s="119"/>
      <c r="B49" s="50" t="s">
        <v>591</v>
      </c>
      <c r="C49" s="51"/>
      <c r="D49" s="52"/>
      <c r="E49" s="41">
        <f>SUM(E34:E48)/COUNTA($C34:$C48)</f>
        <v>3</v>
      </c>
      <c r="F49" s="41">
        <f>SUM(F34:F48)/COUNTA($C34:$C48)</f>
        <v>1.2</v>
      </c>
    </row>
    <row r="50" spans="1:6">
      <c r="A50" s="119"/>
      <c r="B50" s="101" t="s">
        <v>17</v>
      </c>
      <c r="C50" s="98" t="s">
        <v>18</v>
      </c>
      <c r="D50" s="53" t="s">
        <v>182</v>
      </c>
      <c r="E50" s="112">
        <v>5</v>
      </c>
      <c r="F50" s="112">
        <v>3</v>
      </c>
    </row>
    <row r="51" spans="1:6">
      <c r="A51" s="119"/>
      <c r="B51" s="102"/>
      <c r="C51" s="99"/>
      <c r="D51" s="54" t="s">
        <v>183</v>
      </c>
      <c r="E51" s="113"/>
      <c r="F51" s="113"/>
    </row>
    <row r="52" spans="1:6">
      <c r="A52" s="119"/>
      <c r="B52" s="102"/>
      <c r="C52" s="99"/>
      <c r="D52" s="53" t="s">
        <v>184</v>
      </c>
      <c r="E52" s="113"/>
      <c r="F52" s="113"/>
    </row>
    <row r="53" spans="1:6">
      <c r="A53" s="119"/>
      <c r="B53" s="102"/>
      <c r="C53" s="99"/>
      <c r="D53" s="54" t="s">
        <v>185</v>
      </c>
      <c r="E53" s="113"/>
      <c r="F53" s="113"/>
    </row>
    <row r="54" spans="1:6" ht="14.65" thickBot="1">
      <c r="A54" s="119"/>
      <c r="B54" s="102"/>
      <c r="C54" s="100"/>
      <c r="D54" s="55" t="s">
        <v>186</v>
      </c>
      <c r="E54" s="114"/>
      <c r="F54" s="114"/>
    </row>
    <row r="55" spans="1:6">
      <c r="A55" s="119"/>
      <c r="B55" s="102"/>
      <c r="C55" s="98" t="s">
        <v>19</v>
      </c>
      <c r="D55" s="53" t="s">
        <v>182</v>
      </c>
      <c r="E55" s="112">
        <v>5</v>
      </c>
      <c r="F55" s="112">
        <v>3</v>
      </c>
    </row>
    <row r="56" spans="1:6">
      <c r="A56" s="119"/>
      <c r="B56" s="102"/>
      <c r="C56" s="99"/>
      <c r="D56" s="54" t="s">
        <v>187</v>
      </c>
      <c r="E56" s="113"/>
      <c r="F56" s="113"/>
    </row>
    <row r="57" spans="1:6">
      <c r="A57" s="119"/>
      <c r="B57" s="102"/>
      <c r="C57" s="99"/>
      <c r="D57" s="53" t="s">
        <v>188</v>
      </c>
      <c r="E57" s="113"/>
      <c r="F57" s="113"/>
    </row>
    <row r="58" spans="1:6">
      <c r="A58" s="119"/>
      <c r="B58" s="102"/>
      <c r="C58" s="99"/>
      <c r="D58" s="54" t="s">
        <v>189</v>
      </c>
      <c r="E58" s="113"/>
      <c r="F58" s="113"/>
    </row>
    <row r="59" spans="1:6" ht="14.65" thickBot="1">
      <c r="A59" s="119"/>
      <c r="B59" s="102"/>
      <c r="C59" s="100"/>
      <c r="D59" s="55" t="s">
        <v>190</v>
      </c>
      <c r="E59" s="114"/>
      <c r="F59" s="114"/>
    </row>
    <row r="60" spans="1:6">
      <c r="A60" s="119"/>
      <c r="B60" s="102"/>
      <c r="C60" s="98" t="s">
        <v>20</v>
      </c>
      <c r="D60" s="53" t="s">
        <v>182</v>
      </c>
      <c r="E60" s="112">
        <v>5</v>
      </c>
      <c r="F60" s="112">
        <v>3</v>
      </c>
    </row>
    <row r="61" spans="1:6">
      <c r="A61" s="119"/>
      <c r="B61" s="102"/>
      <c r="C61" s="99"/>
      <c r="D61" s="54" t="s">
        <v>191</v>
      </c>
      <c r="E61" s="113"/>
      <c r="F61" s="113"/>
    </row>
    <row r="62" spans="1:6">
      <c r="A62" s="119"/>
      <c r="B62" s="102"/>
      <c r="C62" s="99"/>
      <c r="D62" s="53" t="s">
        <v>192</v>
      </c>
      <c r="E62" s="113"/>
      <c r="F62" s="113"/>
    </row>
    <row r="63" spans="1:6">
      <c r="A63" s="119"/>
      <c r="B63" s="102"/>
      <c r="C63" s="99"/>
      <c r="D63" s="54" t="s">
        <v>193</v>
      </c>
      <c r="E63" s="113"/>
      <c r="F63" s="113"/>
    </row>
    <row r="64" spans="1:6" ht="14.65" thickBot="1">
      <c r="A64" s="119"/>
      <c r="B64" s="102"/>
      <c r="C64" s="100"/>
      <c r="D64" s="55" t="s">
        <v>194</v>
      </c>
      <c r="E64" s="114"/>
      <c r="F64" s="114"/>
    </row>
    <row r="65" spans="1:6">
      <c r="A65" s="119"/>
      <c r="B65" s="102"/>
      <c r="C65" s="98" t="s">
        <v>21</v>
      </c>
      <c r="D65" s="54" t="s">
        <v>195</v>
      </c>
      <c r="E65" s="112">
        <v>5</v>
      </c>
      <c r="F65" s="112">
        <v>3</v>
      </c>
    </row>
    <row r="66" spans="1:6">
      <c r="A66" s="119"/>
      <c r="B66" s="102"/>
      <c r="C66" s="99"/>
      <c r="D66" s="54" t="s">
        <v>196</v>
      </c>
      <c r="E66" s="113"/>
      <c r="F66" s="113"/>
    </row>
    <row r="67" spans="1:6">
      <c r="A67" s="119"/>
      <c r="B67" s="102"/>
      <c r="C67" s="99"/>
      <c r="D67" s="54" t="s">
        <v>197</v>
      </c>
      <c r="E67" s="113"/>
      <c r="F67" s="113"/>
    </row>
    <row r="68" spans="1:6" ht="14.65" thickBot="1">
      <c r="A68" s="119"/>
      <c r="B68" s="103"/>
      <c r="C68" s="100"/>
      <c r="D68" s="53" t="s">
        <v>198</v>
      </c>
      <c r="E68" s="114"/>
      <c r="F68" s="114"/>
    </row>
    <row r="69" spans="1:6" ht="14.65" thickBot="1">
      <c r="A69" s="119"/>
      <c r="B69" s="50" t="s">
        <v>591</v>
      </c>
      <c r="C69" s="51"/>
      <c r="D69" s="52"/>
      <c r="E69" s="41">
        <f>SUM(E50:E68)/COUNTA($C50:$C68)</f>
        <v>5</v>
      </c>
      <c r="F69" s="41">
        <f>SUM(F50:F68)/COUNTA($C50:$C68)</f>
        <v>3</v>
      </c>
    </row>
    <row r="70" spans="1:6">
      <c r="A70" s="119"/>
      <c r="B70" s="101" t="s">
        <v>22</v>
      </c>
      <c r="C70" s="98" t="s">
        <v>23</v>
      </c>
      <c r="D70" s="53" t="s">
        <v>199</v>
      </c>
      <c r="E70" s="112">
        <v>2</v>
      </c>
      <c r="F70" s="112">
        <v>4</v>
      </c>
    </row>
    <row r="71" spans="1:6">
      <c r="A71" s="119"/>
      <c r="B71" s="102"/>
      <c r="C71" s="99"/>
      <c r="D71" s="54" t="s">
        <v>200</v>
      </c>
      <c r="E71" s="113"/>
      <c r="F71" s="113"/>
    </row>
    <row r="72" spans="1:6">
      <c r="A72" s="119"/>
      <c r="B72" s="102"/>
      <c r="C72" s="99"/>
      <c r="D72" s="53" t="s">
        <v>201</v>
      </c>
      <c r="E72" s="113"/>
      <c r="F72" s="113"/>
    </row>
    <row r="73" spans="1:6">
      <c r="A73" s="119"/>
      <c r="B73" s="102"/>
      <c r="C73" s="99"/>
      <c r="D73" s="54" t="s">
        <v>202</v>
      </c>
      <c r="E73" s="113"/>
      <c r="F73" s="113"/>
    </row>
    <row r="74" spans="1:6" ht="14.65" thickBot="1">
      <c r="A74" s="119"/>
      <c r="B74" s="102"/>
      <c r="C74" s="100"/>
      <c r="D74" s="55" t="s">
        <v>203</v>
      </c>
      <c r="E74" s="114"/>
      <c r="F74" s="114"/>
    </row>
    <row r="75" spans="1:6">
      <c r="A75" s="119"/>
      <c r="B75" s="102"/>
      <c r="C75" s="98" t="s">
        <v>24</v>
      </c>
      <c r="D75" s="53" t="s">
        <v>204</v>
      </c>
      <c r="E75" s="112">
        <v>2</v>
      </c>
      <c r="F75" s="112">
        <v>4</v>
      </c>
    </row>
    <row r="76" spans="1:6">
      <c r="A76" s="119"/>
      <c r="B76" s="102"/>
      <c r="C76" s="99"/>
      <c r="D76" s="54" t="s">
        <v>205</v>
      </c>
      <c r="E76" s="113"/>
      <c r="F76" s="113"/>
    </row>
    <row r="77" spans="1:6">
      <c r="A77" s="119"/>
      <c r="B77" s="102"/>
      <c r="C77" s="99"/>
      <c r="D77" s="53" t="s">
        <v>206</v>
      </c>
      <c r="E77" s="113"/>
      <c r="F77" s="113"/>
    </row>
    <row r="78" spans="1:6">
      <c r="A78" s="119"/>
      <c r="B78" s="102"/>
      <c r="C78" s="99"/>
      <c r="D78" s="53" t="s">
        <v>207</v>
      </c>
      <c r="E78" s="113"/>
      <c r="F78" s="113"/>
    </row>
    <row r="79" spans="1:6" ht="14.65" thickBot="1">
      <c r="A79" s="119"/>
      <c r="B79" s="102"/>
      <c r="C79" s="100"/>
      <c r="D79" s="55" t="s">
        <v>208</v>
      </c>
      <c r="E79" s="114"/>
      <c r="F79" s="114"/>
    </row>
    <row r="80" spans="1:6">
      <c r="A80" s="119"/>
      <c r="B80" s="102"/>
      <c r="C80" s="98" t="s">
        <v>25</v>
      </c>
      <c r="D80" s="53" t="s">
        <v>204</v>
      </c>
      <c r="E80" s="112">
        <v>2</v>
      </c>
      <c r="F80" s="112">
        <v>4</v>
      </c>
    </row>
    <row r="81" spans="1:6">
      <c r="A81" s="119"/>
      <c r="B81" s="102"/>
      <c r="C81" s="99"/>
      <c r="D81" s="54" t="s">
        <v>209</v>
      </c>
      <c r="E81" s="113"/>
      <c r="F81" s="113"/>
    </row>
    <row r="82" spans="1:6">
      <c r="A82" s="119"/>
      <c r="B82" s="102"/>
      <c r="C82" s="99"/>
      <c r="D82" s="53" t="s">
        <v>206</v>
      </c>
      <c r="E82" s="113"/>
      <c r="F82" s="113"/>
    </row>
    <row r="83" spans="1:6">
      <c r="A83" s="119"/>
      <c r="B83" s="102"/>
      <c r="C83" s="99"/>
      <c r="D83" s="54" t="s">
        <v>210</v>
      </c>
      <c r="E83" s="113"/>
      <c r="F83" s="113"/>
    </row>
    <row r="84" spans="1:6" ht="14.65" thickBot="1">
      <c r="A84" s="119"/>
      <c r="B84" s="102"/>
      <c r="C84" s="100"/>
      <c r="D84" s="55" t="s">
        <v>211</v>
      </c>
      <c r="E84" s="114"/>
      <c r="F84" s="114"/>
    </row>
    <row r="85" spans="1:6">
      <c r="A85" s="119"/>
      <c r="B85" s="102"/>
      <c r="C85" s="98" t="s">
        <v>26</v>
      </c>
      <c r="D85" s="53" t="s">
        <v>204</v>
      </c>
      <c r="E85" s="112">
        <v>2</v>
      </c>
      <c r="F85" s="112">
        <v>4</v>
      </c>
    </row>
    <row r="86" spans="1:6">
      <c r="A86" s="119"/>
      <c r="B86" s="102"/>
      <c r="C86" s="99"/>
      <c r="D86" s="53" t="s">
        <v>212</v>
      </c>
      <c r="E86" s="113"/>
      <c r="F86" s="113"/>
    </row>
    <row r="87" spans="1:6">
      <c r="A87" s="119"/>
      <c r="B87" s="102"/>
      <c r="C87" s="99"/>
      <c r="D87" s="53" t="s">
        <v>206</v>
      </c>
      <c r="E87" s="113"/>
      <c r="F87" s="113"/>
    </row>
    <row r="88" spans="1:6">
      <c r="A88" s="119"/>
      <c r="B88" s="102"/>
      <c r="C88" s="99"/>
      <c r="D88" s="54" t="s">
        <v>213</v>
      </c>
      <c r="E88" s="113"/>
      <c r="F88" s="113"/>
    </row>
    <row r="89" spans="1:6" ht="14.65" thickBot="1">
      <c r="A89" s="119"/>
      <c r="B89" s="102"/>
      <c r="C89" s="100"/>
      <c r="D89" s="55" t="s">
        <v>214</v>
      </c>
      <c r="E89" s="114"/>
      <c r="F89" s="114"/>
    </row>
    <row r="90" spans="1:6">
      <c r="A90" s="119"/>
      <c r="B90" s="102"/>
      <c r="C90" s="98" t="s">
        <v>27</v>
      </c>
      <c r="D90" s="53" t="s">
        <v>204</v>
      </c>
      <c r="E90" s="112">
        <v>2</v>
      </c>
      <c r="F90" s="112">
        <v>4</v>
      </c>
    </row>
    <row r="91" spans="1:6">
      <c r="A91" s="119"/>
      <c r="B91" s="102"/>
      <c r="C91" s="99"/>
      <c r="D91" s="53" t="s">
        <v>215</v>
      </c>
      <c r="E91" s="113"/>
      <c r="F91" s="113"/>
    </row>
    <row r="92" spans="1:6">
      <c r="A92" s="119"/>
      <c r="B92" s="102"/>
      <c r="C92" s="99"/>
      <c r="D92" s="54" t="s">
        <v>216</v>
      </c>
      <c r="E92" s="113"/>
      <c r="F92" s="113"/>
    </row>
    <row r="93" spans="1:6" ht="14.65" thickBot="1">
      <c r="A93" s="119"/>
      <c r="B93" s="102"/>
      <c r="C93" s="100"/>
      <c r="D93" s="55" t="s">
        <v>217</v>
      </c>
      <c r="E93" s="114"/>
      <c r="F93" s="114"/>
    </row>
    <row r="94" spans="1:6">
      <c r="A94" s="119"/>
      <c r="B94" s="102"/>
      <c r="C94" s="98" t="s">
        <v>28</v>
      </c>
      <c r="D94" s="53" t="s">
        <v>204</v>
      </c>
      <c r="E94" s="112">
        <v>2</v>
      </c>
      <c r="F94" s="112">
        <v>4</v>
      </c>
    </row>
    <row r="95" spans="1:6">
      <c r="A95" s="119"/>
      <c r="B95" s="102"/>
      <c r="C95" s="99"/>
      <c r="D95" s="53" t="s">
        <v>218</v>
      </c>
      <c r="E95" s="113"/>
      <c r="F95" s="113"/>
    </row>
    <row r="96" spans="1:6">
      <c r="A96" s="119"/>
      <c r="B96" s="102"/>
      <c r="C96" s="99"/>
      <c r="D96" s="54" t="s">
        <v>219</v>
      </c>
      <c r="E96" s="113"/>
      <c r="F96" s="113"/>
    </row>
    <row r="97" spans="1:6" ht="14.65" thickBot="1">
      <c r="A97" s="119"/>
      <c r="B97" s="103"/>
      <c r="C97" s="100"/>
      <c r="D97" s="55" t="s">
        <v>220</v>
      </c>
      <c r="E97" s="114"/>
      <c r="F97" s="114"/>
    </row>
    <row r="98" spans="1:6" ht="14.65" thickBot="1">
      <c r="A98" s="119"/>
      <c r="B98" s="50" t="s">
        <v>591</v>
      </c>
      <c r="C98" s="51"/>
      <c r="D98" s="52"/>
      <c r="E98" s="41">
        <f>SUM(E70:E97)/COUNTA($C70:$C97)</f>
        <v>2</v>
      </c>
      <c r="F98" s="41">
        <f>SUM(F70:F97)/COUNTA($C70:$C97)</f>
        <v>4</v>
      </c>
    </row>
    <row r="99" spans="1:6">
      <c r="A99" s="119"/>
      <c r="B99" s="101" t="s">
        <v>29</v>
      </c>
      <c r="C99" s="98" t="s">
        <v>30</v>
      </c>
      <c r="D99" s="53" t="s">
        <v>204</v>
      </c>
      <c r="E99" s="112">
        <v>4</v>
      </c>
      <c r="F99" s="112">
        <v>2</v>
      </c>
    </row>
    <row r="100" spans="1:6">
      <c r="A100" s="119"/>
      <c r="B100" s="102"/>
      <c r="C100" s="99"/>
      <c r="D100" s="54" t="s">
        <v>221</v>
      </c>
      <c r="E100" s="113"/>
      <c r="F100" s="113"/>
    </row>
    <row r="101" spans="1:6">
      <c r="A101" s="119"/>
      <c r="B101" s="102"/>
      <c r="C101" s="99"/>
      <c r="D101" s="53" t="s">
        <v>222</v>
      </c>
      <c r="E101" s="113"/>
      <c r="F101" s="113"/>
    </row>
    <row r="102" spans="1:6">
      <c r="A102" s="119"/>
      <c r="B102" s="102"/>
      <c r="C102" s="99"/>
      <c r="D102" s="54" t="s">
        <v>223</v>
      </c>
      <c r="E102" s="113"/>
      <c r="F102" s="113"/>
    </row>
    <row r="103" spans="1:6" ht="14.65" thickBot="1">
      <c r="A103" s="119"/>
      <c r="B103" s="102"/>
      <c r="C103" s="100"/>
      <c r="D103" s="55" t="s">
        <v>224</v>
      </c>
      <c r="E103" s="114"/>
      <c r="F103" s="114"/>
    </row>
    <row r="104" spans="1:6">
      <c r="A104" s="119"/>
      <c r="B104" s="102"/>
      <c r="C104" s="98" t="s">
        <v>31</v>
      </c>
      <c r="D104" s="54" t="s">
        <v>225</v>
      </c>
      <c r="E104" s="112">
        <v>4</v>
      </c>
      <c r="F104" s="112">
        <v>2</v>
      </c>
    </row>
    <row r="105" spans="1:6">
      <c r="A105" s="119"/>
      <c r="B105" s="102"/>
      <c r="C105" s="99"/>
      <c r="D105" s="53" t="s">
        <v>226</v>
      </c>
      <c r="E105" s="113"/>
      <c r="F105" s="113"/>
    </row>
    <row r="106" spans="1:6">
      <c r="A106" s="119"/>
      <c r="B106" s="102"/>
      <c r="C106" s="99"/>
      <c r="D106" s="54" t="s">
        <v>227</v>
      </c>
      <c r="E106" s="113"/>
      <c r="F106" s="113"/>
    </row>
    <row r="107" spans="1:6" ht="14.65" thickBot="1">
      <c r="A107" s="119"/>
      <c r="B107" s="102"/>
      <c r="C107" s="100"/>
      <c r="D107" s="55" t="s">
        <v>228</v>
      </c>
      <c r="E107" s="114"/>
      <c r="F107" s="114"/>
    </row>
    <row r="108" spans="1:6">
      <c r="A108" s="119"/>
      <c r="B108" s="102"/>
      <c r="C108" s="98" t="s">
        <v>32</v>
      </c>
      <c r="D108" s="54" t="s">
        <v>229</v>
      </c>
      <c r="E108" s="112">
        <v>4</v>
      </c>
      <c r="F108" s="112">
        <v>2</v>
      </c>
    </row>
    <row r="109" spans="1:6">
      <c r="A109" s="119"/>
      <c r="B109" s="102"/>
      <c r="C109" s="99"/>
      <c r="D109" s="54" t="s">
        <v>227</v>
      </c>
      <c r="E109" s="113"/>
      <c r="F109" s="113"/>
    </row>
    <row r="110" spans="1:6" ht="14.65" thickBot="1">
      <c r="A110" s="119"/>
      <c r="B110" s="103"/>
      <c r="C110" s="100"/>
      <c r="D110" s="55" t="s">
        <v>230</v>
      </c>
      <c r="E110" s="114"/>
      <c r="F110" s="114"/>
    </row>
    <row r="111" spans="1:6" ht="14.65" thickBot="1">
      <c r="A111" s="119"/>
      <c r="B111" s="50" t="s">
        <v>591</v>
      </c>
      <c r="C111" s="51"/>
      <c r="D111" s="52"/>
      <c r="E111" s="41">
        <f>SUM(E99:E110)/COUNTA($C99:$C110)</f>
        <v>4</v>
      </c>
      <c r="F111" s="41">
        <f>SUM(F99:F110)/COUNTA($C99:$C110)</f>
        <v>2</v>
      </c>
    </row>
    <row r="112" spans="1:6">
      <c r="A112" s="119"/>
      <c r="B112" s="106" t="s">
        <v>586</v>
      </c>
      <c r="C112" s="98" t="s">
        <v>33</v>
      </c>
      <c r="D112" s="53" t="s">
        <v>231</v>
      </c>
      <c r="E112" s="112">
        <v>1</v>
      </c>
      <c r="F112" s="112">
        <v>3</v>
      </c>
    </row>
    <row r="113" spans="1:6" ht="26.25">
      <c r="A113" s="119"/>
      <c r="B113" s="107"/>
      <c r="C113" s="99"/>
      <c r="D113" s="53" t="s">
        <v>232</v>
      </c>
      <c r="E113" s="113"/>
      <c r="F113" s="113"/>
    </row>
    <row r="114" spans="1:6">
      <c r="A114" s="119"/>
      <c r="B114" s="107"/>
      <c r="C114" s="99"/>
      <c r="D114" s="53" t="s">
        <v>233</v>
      </c>
      <c r="E114" s="113"/>
      <c r="F114" s="113"/>
    </row>
    <row r="115" spans="1:6">
      <c r="A115" s="119"/>
      <c r="B115" s="107"/>
      <c r="C115" s="99"/>
      <c r="D115" s="53" t="s">
        <v>234</v>
      </c>
      <c r="E115" s="113"/>
      <c r="F115" s="113"/>
    </row>
    <row r="116" spans="1:6" ht="14.65" thickBot="1">
      <c r="A116" s="119"/>
      <c r="B116" s="107"/>
      <c r="C116" s="100"/>
      <c r="D116" s="55" t="s">
        <v>235</v>
      </c>
      <c r="E116" s="114"/>
      <c r="F116" s="114"/>
    </row>
    <row r="117" spans="1:6" ht="26.25">
      <c r="A117" s="119"/>
      <c r="B117" s="107"/>
      <c r="C117" s="98" t="s">
        <v>34</v>
      </c>
      <c r="D117" s="53" t="s">
        <v>236</v>
      </c>
      <c r="E117" s="112">
        <v>1</v>
      </c>
      <c r="F117" s="112">
        <v>3</v>
      </c>
    </row>
    <row r="118" spans="1:6" ht="26.25">
      <c r="A118" s="119"/>
      <c r="B118" s="107"/>
      <c r="C118" s="99"/>
      <c r="D118" s="53" t="s">
        <v>237</v>
      </c>
      <c r="E118" s="113"/>
      <c r="F118" s="113"/>
    </row>
    <row r="119" spans="1:6">
      <c r="A119" s="119"/>
      <c r="B119" s="107"/>
      <c r="C119" s="99"/>
      <c r="D119" s="53" t="s">
        <v>238</v>
      </c>
      <c r="E119" s="113"/>
      <c r="F119" s="113"/>
    </row>
    <row r="120" spans="1:6" ht="14.65" thickBot="1">
      <c r="A120" s="119"/>
      <c r="B120" s="107"/>
      <c r="C120" s="100"/>
      <c r="D120" s="55" t="s">
        <v>239</v>
      </c>
      <c r="E120" s="114"/>
      <c r="F120" s="114"/>
    </row>
    <row r="121" spans="1:6">
      <c r="A121" s="119"/>
      <c r="B121" s="107"/>
      <c r="C121" s="98" t="s">
        <v>35</v>
      </c>
      <c r="D121" s="53" t="s">
        <v>240</v>
      </c>
      <c r="E121" s="112">
        <v>1</v>
      </c>
      <c r="F121" s="112">
        <v>3</v>
      </c>
    </row>
    <row r="122" spans="1:6">
      <c r="A122" s="119"/>
      <c r="B122" s="107"/>
      <c r="C122" s="99"/>
      <c r="D122" s="53" t="s">
        <v>241</v>
      </c>
      <c r="E122" s="113"/>
      <c r="F122" s="113"/>
    </row>
    <row r="123" spans="1:6">
      <c r="A123" s="119"/>
      <c r="B123" s="107"/>
      <c r="C123" s="99"/>
      <c r="D123" s="53" t="s">
        <v>242</v>
      </c>
      <c r="E123" s="113"/>
      <c r="F123" s="113"/>
    </row>
    <row r="124" spans="1:6" ht="14.65" thickBot="1">
      <c r="A124" s="119"/>
      <c r="B124" s="107"/>
      <c r="C124" s="100"/>
      <c r="D124" s="55" t="s">
        <v>243</v>
      </c>
      <c r="E124" s="114"/>
      <c r="F124" s="114"/>
    </row>
    <row r="125" spans="1:6" ht="26.25">
      <c r="A125" s="119"/>
      <c r="B125" s="107"/>
      <c r="C125" s="98" t="s">
        <v>36</v>
      </c>
      <c r="D125" s="53" t="s">
        <v>244</v>
      </c>
      <c r="E125" s="112">
        <v>1</v>
      </c>
      <c r="F125" s="112">
        <v>3</v>
      </c>
    </row>
    <row r="126" spans="1:6">
      <c r="A126" s="119"/>
      <c r="B126" s="107"/>
      <c r="C126" s="99"/>
      <c r="D126" s="53" t="s">
        <v>245</v>
      </c>
      <c r="E126" s="113"/>
      <c r="F126" s="113"/>
    </row>
    <row r="127" spans="1:6">
      <c r="A127" s="119"/>
      <c r="B127" s="107"/>
      <c r="C127" s="99"/>
      <c r="D127" s="57" t="s">
        <v>246</v>
      </c>
      <c r="E127" s="113"/>
      <c r="F127" s="113"/>
    </row>
    <row r="128" spans="1:6">
      <c r="A128" s="119"/>
      <c r="B128" s="107"/>
      <c r="C128" s="99"/>
      <c r="D128" s="57" t="s">
        <v>238</v>
      </c>
      <c r="E128" s="113"/>
      <c r="F128" s="113"/>
    </row>
    <row r="129" spans="1:6" ht="14.65" thickBot="1">
      <c r="A129" s="119"/>
      <c r="B129" s="107"/>
      <c r="C129" s="100"/>
      <c r="D129" s="55" t="s">
        <v>247</v>
      </c>
      <c r="E129" s="114"/>
      <c r="F129" s="114"/>
    </row>
    <row r="130" spans="1:6">
      <c r="A130" s="119"/>
      <c r="B130" s="107"/>
      <c r="C130" s="98" t="s">
        <v>37</v>
      </c>
      <c r="D130" s="53" t="s">
        <v>248</v>
      </c>
      <c r="E130" s="112">
        <v>1</v>
      </c>
      <c r="F130" s="112">
        <v>3</v>
      </c>
    </row>
    <row r="131" spans="1:6">
      <c r="A131" s="119"/>
      <c r="B131" s="107"/>
      <c r="C131" s="99"/>
      <c r="D131" s="53" t="s">
        <v>249</v>
      </c>
      <c r="E131" s="113"/>
      <c r="F131" s="113"/>
    </row>
    <row r="132" spans="1:6">
      <c r="A132" s="119"/>
      <c r="B132" s="107"/>
      <c r="C132" s="99"/>
      <c r="D132" s="53" t="s">
        <v>250</v>
      </c>
      <c r="E132" s="113"/>
      <c r="F132" s="113"/>
    </row>
    <row r="133" spans="1:6">
      <c r="A133" s="119"/>
      <c r="B133" s="107"/>
      <c r="C133" s="99"/>
      <c r="D133" s="53" t="s">
        <v>251</v>
      </c>
      <c r="E133" s="113"/>
      <c r="F133" s="113"/>
    </row>
    <row r="134" spans="1:6">
      <c r="A134" s="119"/>
      <c r="B134" s="107"/>
      <c r="C134" s="99"/>
      <c r="D134" s="53" t="s">
        <v>252</v>
      </c>
      <c r="E134" s="113"/>
      <c r="F134" s="113"/>
    </row>
    <row r="135" spans="1:6" ht="14.65" thickBot="1">
      <c r="A135" s="119"/>
      <c r="B135" s="108"/>
      <c r="C135" s="100"/>
      <c r="D135" s="55" t="s">
        <v>253</v>
      </c>
      <c r="E135" s="114"/>
      <c r="F135" s="114"/>
    </row>
    <row r="136" spans="1:6" ht="14.65" thickBot="1">
      <c r="A136" s="120"/>
      <c r="B136" s="58" t="s">
        <v>591</v>
      </c>
      <c r="C136" s="51"/>
      <c r="D136" s="52"/>
      <c r="E136" s="41">
        <f>SUM(E112:E135)/COUNTA($C112:$C135)</f>
        <v>1</v>
      </c>
      <c r="F136" s="42">
        <f>SUM(F112:F135)/COUNTA($C112:$C135)</f>
        <v>3</v>
      </c>
    </row>
    <row r="137" spans="1:6">
      <c r="A137" s="104" t="s">
        <v>38</v>
      </c>
      <c r="B137" s="101" t="s">
        <v>39</v>
      </c>
      <c r="C137" s="98" t="s">
        <v>40</v>
      </c>
      <c r="D137" s="53" t="s">
        <v>254</v>
      </c>
      <c r="E137" s="112">
        <v>3</v>
      </c>
      <c r="F137" s="112">
        <v>1</v>
      </c>
    </row>
    <row r="138" spans="1:6">
      <c r="A138" s="104"/>
      <c r="B138" s="102"/>
      <c r="C138" s="99"/>
      <c r="D138" s="54" t="s">
        <v>255</v>
      </c>
      <c r="E138" s="113"/>
      <c r="F138" s="113"/>
    </row>
    <row r="139" spans="1:6">
      <c r="A139" s="104"/>
      <c r="B139" s="102"/>
      <c r="C139" s="99"/>
      <c r="D139" s="53" t="s">
        <v>256</v>
      </c>
      <c r="E139" s="113"/>
      <c r="F139" s="113"/>
    </row>
    <row r="140" spans="1:6">
      <c r="A140" s="104"/>
      <c r="B140" s="102"/>
      <c r="C140" s="99"/>
      <c r="D140" s="53" t="s">
        <v>257</v>
      </c>
      <c r="E140" s="113"/>
      <c r="F140" s="113"/>
    </row>
    <row r="141" spans="1:6">
      <c r="A141" s="104"/>
      <c r="B141" s="102"/>
      <c r="C141" s="99"/>
      <c r="D141" s="54" t="s">
        <v>587</v>
      </c>
      <c r="E141" s="113"/>
      <c r="F141" s="113"/>
    </row>
    <row r="142" spans="1:6" ht="26.65" thickBot="1">
      <c r="A142" s="104"/>
      <c r="B142" s="102"/>
      <c r="C142" s="100"/>
      <c r="D142" s="55" t="s">
        <v>258</v>
      </c>
      <c r="E142" s="114"/>
      <c r="F142" s="114"/>
    </row>
    <row r="143" spans="1:6">
      <c r="A143" s="104"/>
      <c r="B143" s="102"/>
      <c r="C143" s="98" t="s">
        <v>41</v>
      </c>
      <c r="D143" s="54" t="s">
        <v>259</v>
      </c>
      <c r="E143" s="112">
        <v>3</v>
      </c>
      <c r="F143" s="112">
        <v>1</v>
      </c>
    </row>
    <row r="144" spans="1:6">
      <c r="A144" s="104"/>
      <c r="B144" s="102"/>
      <c r="C144" s="99"/>
      <c r="D144" s="53" t="s">
        <v>260</v>
      </c>
      <c r="E144" s="113"/>
      <c r="F144" s="113"/>
    </row>
    <row r="145" spans="1:6" ht="26.25">
      <c r="A145" s="104"/>
      <c r="B145" s="102"/>
      <c r="C145" s="99"/>
      <c r="D145" s="54" t="s">
        <v>261</v>
      </c>
      <c r="E145" s="113"/>
      <c r="F145" s="113"/>
    </row>
    <row r="146" spans="1:6" ht="14.65" thickBot="1">
      <c r="A146" s="104"/>
      <c r="B146" s="102"/>
      <c r="C146" s="100"/>
      <c r="D146" s="55" t="s">
        <v>262</v>
      </c>
      <c r="E146" s="114"/>
      <c r="F146" s="114"/>
    </row>
    <row r="147" spans="1:6">
      <c r="A147" s="104"/>
      <c r="B147" s="102"/>
      <c r="C147" s="98" t="s">
        <v>42</v>
      </c>
      <c r="D147" s="53" t="s">
        <v>153</v>
      </c>
      <c r="E147" s="112">
        <v>3</v>
      </c>
      <c r="F147" s="112">
        <v>1</v>
      </c>
    </row>
    <row r="148" spans="1:6">
      <c r="A148" s="104"/>
      <c r="B148" s="102"/>
      <c r="C148" s="99"/>
      <c r="D148" s="54" t="s">
        <v>263</v>
      </c>
      <c r="E148" s="113"/>
      <c r="F148" s="113"/>
    </row>
    <row r="149" spans="1:6">
      <c r="A149" s="104"/>
      <c r="B149" s="102"/>
      <c r="C149" s="99"/>
      <c r="D149" s="53" t="s">
        <v>264</v>
      </c>
      <c r="E149" s="113"/>
      <c r="F149" s="113"/>
    </row>
    <row r="150" spans="1:6">
      <c r="A150" s="104"/>
      <c r="B150" s="102"/>
      <c r="C150" s="99"/>
      <c r="D150" s="53" t="s">
        <v>265</v>
      </c>
      <c r="E150" s="113"/>
      <c r="F150" s="113"/>
    </row>
    <row r="151" spans="1:6">
      <c r="A151" s="104"/>
      <c r="B151" s="102"/>
      <c r="C151" s="99"/>
      <c r="D151" s="54" t="s">
        <v>266</v>
      </c>
      <c r="E151" s="113"/>
      <c r="F151" s="113"/>
    </row>
    <row r="152" spans="1:6" ht="14.65" thickBot="1">
      <c r="A152" s="104"/>
      <c r="B152" s="102"/>
      <c r="C152" s="100"/>
      <c r="D152" s="56" t="s">
        <v>267</v>
      </c>
      <c r="E152" s="114"/>
      <c r="F152" s="114"/>
    </row>
    <row r="153" spans="1:6">
      <c r="A153" s="104"/>
      <c r="B153" s="102"/>
      <c r="C153" s="98" t="s">
        <v>43</v>
      </c>
      <c r="D153" s="53" t="s">
        <v>268</v>
      </c>
      <c r="E153" s="112">
        <v>3</v>
      </c>
      <c r="F153" s="112">
        <v>1</v>
      </c>
    </row>
    <row r="154" spans="1:6">
      <c r="A154" s="104"/>
      <c r="B154" s="102"/>
      <c r="C154" s="99"/>
      <c r="D154" s="54" t="s">
        <v>269</v>
      </c>
      <c r="E154" s="113"/>
      <c r="F154" s="113"/>
    </row>
    <row r="155" spans="1:6">
      <c r="A155" s="104"/>
      <c r="B155" s="102"/>
      <c r="C155" s="99"/>
      <c r="D155" s="53" t="s">
        <v>270</v>
      </c>
      <c r="E155" s="113"/>
      <c r="F155" s="113"/>
    </row>
    <row r="156" spans="1:6">
      <c r="A156" s="104"/>
      <c r="B156" s="102"/>
      <c r="C156" s="99"/>
      <c r="D156" s="53" t="s">
        <v>271</v>
      </c>
      <c r="E156" s="113"/>
      <c r="F156" s="113"/>
    </row>
    <row r="157" spans="1:6">
      <c r="A157" s="104"/>
      <c r="B157" s="102"/>
      <c r="C157" s="99"/>
      <c r="D157" s="54" t="s">
        <v>272</v>
      </c>
      <c r="E157" s="113"/>
      <c r="F157" s="113"/>
    </row>
    <row r="158" spans="1:6" ht="14.65" thickBot="1">
      <c r="A158" s="104"/>
      <c r="B158" s="102"/>
      <c r="C158" s="100"/>
      <c r="D158" s="55" t="s">
        <v>273</v>
      </c>
      <c r="E158" s="114"/>
      <c r="F158" s="114"/>
    </row>
    <row r="159" spans="1:6">
      <c r="A159" s="104"/>
      <c r="B159" s="102"/>
      <c r="C159" s="98" t="s">
        <v>44</v>
      </c>
      <c r="D159" s="53" t="s">
        <v>274</v>
      </c>
      <c r="E159" s="112">
        <v>3</v>
      </c>
      <c r="F159" s="112">
        <v>1</v>
      </c>
    </row>
    <row r="160" spans="1:6">
      <c r="A160" s="104"/>
      <c r="B160" s="102"/>
      <c r="C160" s="99"/>
      <c r="D160" s="54" t="s">
        <v>275</v>
      </c>
      <c r="E160" s="113"/>
      <c r="F160" s="113"/>
    </row>
    <row r="161" spans="1:6">
      <c r="A161" s="104"/>
      <c r="B161" s="102"/>
      <c r="C161" s="99"/>
      <c r="D161" s="53" t="s">
        <v>276</v>
      </c>
      <c r="E161" s="113"/>
      <c r="F161" s="113"/>
    </row>
    <row r="162" spans="1:6">
      <c r="A162" s="104"/>
      <c r="B162" s="102"/>
      <c r="C162" s="99"/>
      <c r="D162" s="53" t="s">
        <v>277</v>
      </c>
      <c r="E162" s="113"/>
      <c r="F162" s="113"/>
    </row>
    <row r="163" spans="1:6">
      <c r="A163" s="104"/>
      <c r="B163" s="102"/>
      <c r="C163" s="99"/>
      <c r="D163" s="54" t="s">
        <v>278</v>
      </c>
      <c r="E163" s="113"/>
      <c r="F163" s="113"/>
    </row>
    <row r="164" spans="1:6" ht="14.65" thickBot="1">
      <c r="A164" s="104"/>
      <c r="B164" s="102"/>
      <c r="C164" s="100"/>
      <c r="D164" s="56" t="s">
        <v>279</v>
      </c>
      <c r="E164" s="114"/>
      <c r="F164" s="114"/>
    </row>
    <row r="165" spans="1:6">
      <c r="A165" s="104"/>
      <c r="B165" s="102"/>
      <c r="C165" s="98" t="s">
        <v>45</v>
      </c>
      <c r="D165" s="53" t="s">
        <v>280</v>
      </c>
      <c r="E165" s="112">
        <v>3</v>
      </c>
      <c r="F165" s="112">
        <v>1</v>
      </c>
    </row>
    <row r="166" spans="1:6">
      <c r="A166" s="104"/>
      <c r="B166" s="102"/>
      <c r="C166" s="99"/>
      <c r="D166" s="53" t="s">
        <v>281</v>
      </c>
      <c r="E166" s="113"/>
      <c r="F166" s="113"/>
    </row>
    <row r="167" spans="1:6">
      <c r="A167" s="104"/>
      <c r="B167" s="102"/>
      <c r="C167" s="99"/>
      <c r="D167" s="53" t="s">
        <v>282</v>
      </c>
      <c r="E167" s="113"/>
      <c r="F167" s="113"/>
    </row>
    <row r="168" spans="1:6">
      <c r="A168" s="104"/>
      <c r="B168" s="102"/>
      <c r="C168" s="99"/>
      <c r="D168" s="53" t="s">
        <v>283</v>
      </c>
      <c r="E168" s="113"/>
      <c r="F168" s="113"/>
    </row>
    <row r="169" spans="1:6">
      <c r="A169" s="104"/>
      <c r="B169" s="102"/>
      <c r="C169" s="99"/>
      <c r="D169" s="53" t="s">
        <v>284</v>
      </c>
      <c r="E169" s="113"/>
      <c r="F169" s="113"/>
    </row>
    <row r="170" spans="1:6" ht="26.65" thickBot="1">
      <c r="A170" s="104"/>
      <c r="B170" s="102"/>
      <c r="C170" s="100"/>
      <c r="D170" s="55" t="s">
        <v>285</v>
      </c>
      <c r="E170" s="114"/>
      <c r="F170" s="114"/>
    </row>
    <row r="171" spans="1:6">
      <c r="A171" s="104"/>
      <c r="B171" s="102"/>
      <c r="C171" s="98" t="s">
        <v>46</v>
      </c>
      <c r="D171" s="53" t="s">
        <v>286</v>
      </c>
      <c r="E171" s="112">
        <v>3</v>
      </c>
      <c r="F171" s="112">
        <v>1</v>
      </c>
    </row>
    <row r="172" spans="1:6">
      <c r="A172" s="104"/>
      <c r="B172" s="102"/>
      <c r="C172" s="99"/>
      <c r="D172" s="53" t="s">
        <v>287</v>
      </c>
      <c r="E172" s="113"/>
      <c r="F172" s="113"/>
    </row>
    <row r="173" spans="1:6" ht="26.25">
      <c r="A173" s="104"/>
      <c r="B173" s="102"/>
      <c r="C173" s="99"/>
      <c r="D173" s="53" t="s">
        <v>288</v>
      </c>
      <c r="E173" s="113"/>
      <c r="F173" s="113"/>
    </row>
    <row r="174" spans="1:6">
      <c r="A174" s="104"/>
      <c r="B174" s="102"/>
      <c r="C174" s="99"/>
      <c r="D174" s="53" t="s">
        <v>289</v>
      </c>
      <c r="E174" s="113"/>
      <c r="F174" s="113"/>
    </row>
    <row r="175" spans="1:6">
      <c r="A175" s="104"/>
      <c r="B175" s="102"/>
      <c r="C175" s="99"/>
      <c r="D175" s="54" t="s">
        <v>290</v>
      </c>
      <c r="E175" s="113"/>
      <c r="F175" s="113"/>
    </row>
    <row r="176" spans="1:6" ht="26.65" thickBot="1">
      <c r="A176" s="104"/>
      <c r="B176" s="103"/>
      <c r="C176" s="100"/>
      <c r="D176" s="55" t="s">
        <v>291</v>
      </c>
      <c r="E176" s="114"/>
      <c r="F176" s="114"/>
    </row>
    <row r="177" spans="1:6" ht="14.65" thickBot="1">
      <c r="A177" s="104"/>
      <c r="B177" s="50" t="s">
        <v>591</v>
      </c>
      <c r="C177" s="51"/>
      <c r="D177" s="52"/>
      <c r="E177" s="41">
        <f>SUM(E137:E176)/COUNTA($C137:$C176)</f>
        <v>3</v>
      </c>
      <c r="F177" s="41">
        <f>SUM(F137:F176)/COUNTA($C137:$C176)</f>
        <v>1</v>
      </c>
    </row>
    <row r="178" spans="1:6">
      <c r="A178" s="104"/>
      <c r="B178" s="101" t="s">
        <v>47</v>
      </c>
      <c r="C178" s="98" t="s">
        <v>48</v>
      </c>
      <c r="D178" s="53" t="s">
        <v>292</v>
      </c>
      <c r="E178" s="112">
        <v>5</v>
      </c>
      <c r="F178" s="112">
        <v>3</v>
      </c>
    </row>
    <row r="179" spans="1:6">
      <c r="A179" s="104"/>
      <c r="B179" s="102"/>
      <c r="C179" s="99"/>
      <c r="D179" s="54" t="s">
        <v>293</v>
      </c>
      <c r="E179" s="113"/>
      <c r="F179" s="113"/>
    </row>
    <row r="180" spans="1:6">
      <c r="A180" s="104"/>
      <c r="B180" s="102"/>
      <c r="C180" s="99"/>
      <c r="D180" s="53" t="s">
        <v>294</v>
      </c>
      <c r="E180" s="113"/>
      <c r="F180" s="113"/>
    </row>
    <row r="181" spans="1:6">
      <c r="A181" s="104"/>
      <c r="B181" s="102"/>
      <c r="C181" s="99"/>
      <c r="D181" s="54" t="s">
        <v>295</v>
      </c>
      <c r="E181" s="113"/>
      <c r="F181" s="113"/>
    </row>
    <row r="182" spans="1:6" ht="14.65" thickBot="1">
      <c r="A182" s="104"/>
      <c r="B182" s="102"/>
      <c r="C182" s="100"/>
      <c r="D182" s="55" t="s">
        <v>296</v>
      </c>
      <c r="E182" s="114"/>
      <c r="F182" s="114"/>
    </row>
    <row r="183" spans="1:6">
      <c r="A183" s="104"/>
      <c r="B183" s="102"/>
      <c r="C183" s="98" t="s">
        <v>49</v>
      </c>
      <c r="D183" s="53" t="s">
        <v>297</v>
      </c>
      <c r="E183" s="112">
        <v>5</v>
      </c>
      <c r="F183" s="112">
        <v>3</v>
      </c>
    </row>
    <row r="184" spans="1:6">
      <c r="A184" s="104"/>
      <c r="B184" s="102"/>
      <c r="C184" s="99"/>
      <c r="D184" s="54" t="s">
        <v>298</v>
      </c>
      <c r="E184" s="113"/>
      <c r="F184" s="113"/>
    </row>
    <row r="185" spans="1:6">
      <c r="A185" s="104"/>
      <c r="B185" s="102"/>
      <c r="C185" s="99"/>
      <c r="D185" s="53" t="s">
        <v>299</v>
      </c>
      <c r="E185" s="113"/>
      <c r="F185" s="113"/>
    </row>
    <row r="186" spans="1:6">
      <c r="A186" s="104"/>
      <c r="B186" s="102"/>
      <c r="C186" s="99"/>
      <c r="D186" s="54" t="s">
        <v>300</v>
      </c>
      <c r="E186" s="113"/>
      <c r="F186" s="113"/>
    </row>
    <row r="187" spans="1:6" ht="14.65" thickBot="1">
      <c r="A187" s="104"/>
      <c r="B187" s="102"/>
      <c r="C187" s="100"/>
      <c r="D187" s="55" t="s">
        <v>301</v>
      </c>
      <c r="E187" s="114"/>
      <c r="F187" s="114"/>
    </row>
    <row r="188" spans="1:6">
      <c r="A188" s="104"/>
      <c r="B188" s="102"/>
      <c r="C188" s="98" t="s">
        <v>50</v>
      </c>
      <c r="D188" s="53" t="s">
        <v>302</v>
      </c>
      <c r="E188" s="112">
        <v>5</v>
      </c>
      <c r="F188" s="112">
        <v>3</v>
      </c>
    </row>
    <row r="189" spans="1:6">
      <c r="A189" s="104"/>
      <c r="B189" s="102"/>
      <c r="C189" s="99"/>
      <c r="D189" s="54" t="s">
        <v>303</v>
      </c>
      <c r="E189" s="113"/>
      <c r="F189" s="113"/>
    </row>
    <row r="190" spans="1:6">
      <c r="A190" s="104"/>
      <c r="B190" s="102"/>
      <c r="C190" s="99"/>
      <c r="D190" s="53" t="s">
        <v>294</v>
      </c>
      <c r="E190" s="113"/>
      <c r="F190" s="113"/>
    </row>
    <row r="191" spans="1:6">
      <c r="A191" s="104"/>
      <c r="B191" s="102"/>
      <c r="C191" s="99"/>
      <c r="D191" s="54" t="s">
        <v>304</v>
      </c>
      <c r="E191" s="113"/>
      <c r="F191" s="113"/>
    </row>
    <row r="192" spans="1:6" ht="14.65" thickBot="1">
      <c r="A192" s="104"/>
      <c r="B192" s="102"/>
      <c r="C192" s="100"/>
      <c r="D192" s="55" t="s">
        <v>305</v>
      </c>
      <c r="E192" s="114"/>
      <c r="F192" s="114"/>
    </row>
    <row r="193" spans="1:6">
      <c r="A193" s="104"/>
      <c r="B193" s="102"/>
      <c r="C193" s="98" t="s">
        <v>51</v>
      </c>
      <c r="D193" s="53" t="s">
        <v>306</v>
      </c>
      <c r="E193" s="112">
        <v>5</v>
      </c>
      <c r="F193" s="112">
        <v>3</v>
      </c>
    </row>
    <row r="194" spans="1:6">
      <c r="A194" s="104"/>
      <c r="B194" s="102"/>
      <c r="C194" s="99"/>
      <c r="D194" s="54" t="s">
        <v>307</v>
      </c>
      <c r="E194" s="113"/>
      <c r="F194" s="113"/>
    </row>
    <row r="195" spans="1:6">
      <c r="A195" s="104"/>
      <c r="B195" s="102"/>
      <c r="C195" s="99"/>
      <c r="D195" s="53" t="s">
        <v>294</v>
      </c>
      <c r="E195" s="113"/>
      <c r="F195" s="113"/>
    </row>
    <row r="196" spans="1:6">
      <c r="A196" s="104"/>
      <c r="B196" s="102"/>
      <c r="C196" s="99"/>
      <c r="D196" s="54" t="s">
        <v>308</v>
      </c>
      <c r="E196" s="113"/>
      <c r="F196" s="113"/>
    </row>
    <row r="197" spans="1:6" ht="14.65" thickBot="1">
      <c r="A197" s="104"/>
      <c r="B197" s="102"/>
      <c r="C197" s="100"/>
      <c r="D197" s="55" t="s">
        <v>301</v>
      </c>
      <c r="E197" s="114"/>
      <c r="F197" s="114"/>
    </row>
    <row r="198" spans="1:6">
      <c r="A198" s="104"/>
      <c r="B198" s="102"/>
      <c r="C198" s="98" t="s">
        <v>52</v>
      </c>
      <c r="D198" s="53" t="s">
        <v>302</v>
      </c>
      <c r="E198" s="112">
        <v>5</v>
      </c>
      <c r="F198" s="112">
        <v>3</v>
      </c>
    </row>
    <row r="199" spans="1:6">
      <c r="A199" s="104"/>
      <c r="B199" s="102"/>
      <c r="C199" s="99"/>
      <c r="D199" s="54" t="s">
        <v>309</v>
      </c>
      <c r="E199" s="113"/>
      <c r="F199" s="113"/>
    </row>
    <row r="200" spans="1:6">
      <c r="A200" s="104"/>
      <c r="B200" s="102"/>
      <c r="C200" s="99"/>
      <c r="D200" s="53" t="s">
        <v>294</v>
      </c>
      <c r="E200" s="113"/>
      <c r="F200" s="113"/>
    </row>
    <row r="201" spans="1:6">
      <c r="A201" s="104"/>
      <c r="B201" s="102"/>
      <c r="C201" s="99"/>
      <c r="D201" s="54" t="s">
        <v>308</v>
      </c>
      <c r="E201" s="113"/>
      <c r="F201" s="113"/>
    </row>
    <row r="202" spans="1:6" ht="14.65" thickBot="1">
      <c r="A202" s="104"/>
      <c r="B202" s="103"/>
      <c r="C202" s="100"/>
      <c r="D202" s="55" t="s">
        <v>310</v>
      </c>
      <c r="E202" s="114"/>
      <c r="F202" s="114"/>
    </row>
    <row r="203" spans="1:6" ht="14.65" thickBot="1">
      <c r="A203" s="104"/>
      <c r="B203" s="50" t="s">
        <v>591</v>
      </c>
      <c r="C203" s="51"/>
      <c r="D203" s="52"/>
      <c r="E203" s="41">
        <f>SUM(E178:E202)/COUNTA($C178:$C202)</f>
        <v>5</v>
      </c>
      <c r="F203" s="41">
        <f>SUM(F178:F202)/COUNTA($C178:$C202)</f>
        <v>3</v>
      </c>
    </row>
    <row r="204" spans="1:6">
      <c r="A204" s="104"/>
      <c r="B204" s="101" t="s">
        <v>53</v>
      </c>
      <c r="C204" s="98" t="s">
        <v>54</v>
      </c>
      <c r="D204" s="53" t="s">
        <v>311</v>
      </c>
      <c r="E204" s="112">
        <v>1</v>
      </c>
      <c r="F204" s="112">
        <v>3</v>
      </c>
    </row>
    <row r="205" spans="1:6">
      <c r="A205" s="104"/>
      <c r="B205" s="102"/>
      <c r="C205" s="99"/>
      <c r="D205" s="54" t="s">
        <v>312</v>
      </c>
      <c r="E205" s="113"/>
      <c r="F205" s="113"/>
    </row>
    <row r="206" spans="1:6">
      <c r="A206" s="104"/>
      <c r="B206" s="102"/>
      <c r="C206" s="99"/>
      <c r="D206" s="54" t="s">
        <v>313</v>
      </c>
      <c r="E206" s="113"/>
      <c r="F206" s="113"/>
    </row>
    <row r="207" spans="1:6">
      <c r="A207" s="104"/>
      <c r="B207" s="102"/>
      <c r="C207" s="99"/>
      <c r="D207" s="54" t="s">
        <v>314</v>
      </c>
      <c r="E207" s="113"/>
      <c r="F207" s="113"/>
    </row>
    <row r="208" spans="1:6" ht="14.65" thickBot="1">
      <c r="A208" s="104"/>
      <c r="B208" s="102"/>
      <c r="C208" s="100"/>
      <c r="D208" s="56" t="s">
        <v>315</v>
      </c>
      <c r="E208" s="114"/>
      <c r="F208" s="114"/>
    </row>
    <row r="209" spans="1:6">
      <c r="A209" s="104"/>
      <c r="B209" s="102"/>
      <c r="C209" s="98" t="s">
        <v>55</v>
      </c>
      <c r="D209" s="53" t="s">
        <v>311</v>
      </c>
      <c r="E209" s="112">
        <v>1</v>
      </c>
      <c r="F209" s="112">
        <v>3</v>
      </c>
    </row>
    <row r="210" spans="1:6">
      <c r="A210" s="104"/>
      <c r="B210" s="102"/>
      <c r="C210" s="99"/>
      <c r="D210" s="54" t="s">
        <v>316</v>
      </c>
      <c r="E210" s="113"/>
      <c r="F210" s="113"/>
    </row>
    <row r="211" spans="1:6">
      <c r="A211" s="104"/>
      <c r="B211" s="102"/>
      <c r="C211" s="99"/>
      <c r="D211" s="54" t="s">
        <v>317</v>
      </c>
      <c r="E211" s="113"/>
      <c r="F211" s="113"/>
    </row>
    <row r="212" spans="1:6">
      <c r="A212" s="104"/>
      <c r="B212" s="102"/>
      <c r="C212" s="99"/>
      <c r="D212" s="54" t="s">
        <v>318</v>
      </c>
      <c r="E212" s="113"/>
      <c r="F212" s="113"/>
    </row>
    <row r="213" spans="1:6" ht="14.65" thickBot="1">
      <c r="A213" s="104"/>
      <c r="B213" s="102"/>
      <c r="C213" s="100"/>
      <c r="D213" s="55" t="s">
        <v>319</v>
      </c>
      <c r="E213" s="114"/>
      <c r="F213" s="114"/>
    </row>
    <row r="214" spans="1:6">
      <c r="A214" s="104"/>
      <c r="B214" s="102"/>
      <c r="C214" s="98" t="s">
        <v>56</v>
      </c>
      <c r="D214" s="54" t="s">
        <v>320</v>
      </c>
      <c r="E214" s="112">
        <v>1</v>
      </c>
      <c r="F214" s="112">
        <v>3</v>
      </c>
    </row>
    <row r="215" spans="1:6">
      <c r="A215" s="104"/>
      <c r="B215" s="102"/>
      <c r="C215" s="99"/>
      <c r="D215" s="54" t="s">
        <v>321</v>
      </c>
      <c r="E215" s="113"/>
      <c r="F215" s="113"/>
    </row>
    <row r="216" spans="1:6">
      <c r="A216" s="104"/>
      <c r="B216" s="102"/>
      <c r="C216" s="99"/>
      <c r="D216" s="54" t="s">
        <v>322</v>
      </c>
      <c r="E216" s="113"/>
      <c r="F216" s="113"/>
    </row>
    <row r="217" spans="1:6">
      <c r="A217" s="104"/>
      <c r="B217" s="102"/>
      <c r="C217" s="99"/>
      <c r="D217" s="54" t="s">
        <v>323</v>
      </c>
      <c r="E217" s="113"/>
      <c r="F217" s="113"/>
    </row>
    <row r="218" spans="1:6">
      <c r="A218" s="104"/>
      <c r="B218" s="102"/>
      <c r="C218" s="99"/>
      <c r="D218" s="54" t="s">
        <v>324</v>
      </c>
      <c r="E218" s="113"/>
      <c r="F218" s="113"/>
    </row>
    <row r="219" spans="1:6" ht="14.65" thickBot="1">
      <c r="A219" s="104"/>
      <c r="B219" s="102"/>
      <c r="C219" s="100"/>
      <c r="D219" s="56" t="s">
        <v>325</v>
      </c>
      <c r="E219" s="114"/>
      <c r="F219" s="114"/>
    </row>
    <row r="220" spans="1:6">
      <c r="A220" s="104"/>
      <c r="B220" s="102"/>
      <c r="C220" s="98" t="s">
        <v>57</v>
      </c>
      <c r="D220" s="54" t="s">
        <v>326</v>
      </c>
      <c r="E220" s="112">
        <v>1</v>
      </c>
      <c r="F220" s="112">
        <v>3</v>
      </c>
    </row>
    <row r="221" spans="1:6">
      <c r="A221" s="104"/>
      <c r="B221" s="102"/>
      <c r="C221" s="99"/>
      <c r="D221" s="54" t="s">
        <v>327</v>
      </c>
      <c r="E221" s="113"/>
      <c r="F221" s="113"/>
    </row>
    <row r="222" spans="1:6">
      <c r="A222" s="104"/>
      <c r="B222" s="102"/>
      <c r="C222" s="99"/>
      <c r="D222" s="54" t="s">
        <v>328</v>
      </c>
      <c r="E222" s="113"/>
      <c r="F222" s="113"/>
    </row>
    <row r="223" spans="1:6">
      <c r="A223" s="104"/>
      <c r="B223" s="102"/>
      <c r="C223" s="99"/>
      <c r="D223" s="54" t="s">
        <v>329</v>
      </c>
      <c r="E223" s="113"/>
      <c r="F223" s="113"/>
    </row>
    <row r="224" spans="1:6" ht="14.65" thickBot="1">
      <c r="A224" s="104"/>
      <c r="B224" s="102"/>
      <c r="C224" s="100"/>
      <c r="D224" s="56" t="s">
        <v>330</v>
      </c>
      <c r="E224" s="114"/>
      <c r="F224" s="114"/>
    </row>
    <row r="225" spans="1:6">
      <c r="A225" s="104"/>
      <c r="B225" s="102"/>
      <c r="C225" s="98" t="s">
        <v>58</v>
      </c>
      <c r="D225" s="53" t="s">
        <v>331</v>
      </c>
      <c r="E225" s="112">
        <v>1</v>
      </c>
      <c r="F225" s="112">
        <v>3</v>
      </c>
    </row>
    <row r="226" spans="1:6">
      <c r="A226" s="104"/>
      <c r="B226" s="102"/>
      <c r="C226" s="99"/>
      <c r="D226" s="54" t="s">
        <v>332</v>
      </c>
      <c r="E226" s="113"/>
      <c r="F226" s="113"/>
    </row>
    <row r="227" spans="1:6">
      <c r="A227" s="104"/>
      <c r="B227" s="102"/>
      <c r="C227" s="99"/>
      <c r="D227" s="54" t="s">
        <v>333</v>
      </c>
      <c r="E227" s="113"/>
      <c r="F227" s="113"/>
    </row>
    <row r="228" spans="1:6" ht="39.4">
      <c r="A228" s="104"/>
      <c r="B228" s="102"/>
      <c r="C228" s="99"/>
      <c r="D228" s="54" t="s">
        <v>334</v>
      </c>
      <c r="E228" s="113"/>
      <c r="F228" s="113"/>
    </row>
    <row r="229" spans="1:6" ht="26.65" thickBot="1">
      <c r="A229" s="104"/>
      <c r="B229" s="102"/>
      <c r="C229" s="100"/>
      <c r="D229" s="56" t="s">
        <v>335</v>
      </c>
      <c r="E229" s="114"/>
      <c r="F229" s="114"/>
    </row>
    <row r="230" spans="1:6">
      <c r="A230" s="104"/>
      <c r="B230" s="102"/>
      <c r="C230" s="98" t="s">
        <v>59</v>
      </c>
      <c r="D230" s="54" t="s">
        <v>336</v>
      </c>
      <c r="E230" s="112">
        <v>1</v>
      </c>
      <c r="F230" s="112">
        <v>3</v>
      </c>
    </row>
    <row r="231" spans="1:6">
      <c r="A231" s="104"/>
      <c r="B231" s="102"/>
      <c r="C231" s="99"/>
      <c r="D231" s="54" t="s">
        <v>337</v>
      </c>
      <c r="E231" s="113"/>
      <c r="F231" s="113"/>
    </row>
    <row r="232" spans="1:6">
      <c r="A232" s="104"/>
      <c r="B232" s="102"/>
      <c r="C232" s="99"/>
      <c r="D232" s="54" t="s">
        <v>338</v>
      </c>
      <c r="E232" s="113"/>
      <c r="F232" s="113"/>
    </row>
    <row r="233" spans="1:6">
      <c r="A233" s="104"/>
      <c r="B233" s="102"/>
      <c r="C233" s="99"/>
      <c r="D233" s="54" t="s">
        <v>339</v>
      </c>
      <c r="E233" s="113"/>
      <c r="F233" s="113"/>
    </row>
    <row r="234" spans="1:6" ht="14.65" thickBot="1">
      <c r="A234" s="104"/>
      <c r="B234" s="102"/>
      <c r="C234" s="100"/>
      <c r="D234" s="55" t="s">
        <v>340</v>
      </c>
      <c r="E234" s="114"/>
      <c r="F234" s="114"/>
    </row>
    <row r="235" spans="1:6">
      <c r="A235" s="104"/>
      <c r="B235" s="102"/>
      <c r="C235" s="98" t="s">
        <v>60</v>
      </c>
      <c r="D235" s="54" t="s">
        <v>341</v>
      </c>
      <c r="E235" s="112">
        <v>1</v>
      </c>
      <c r="F235" s="112">
        <v>3</v>
      </c>
    </row>
    <row r="236" spans="1:6">
      <c r="A236" s="104"/>
      <c r="B236" s="102"/>
      <c r="C236" s="99"/>
      <c r="D236" s="54" t="s">
        <v>342</v>
      </c>
      <c r="E236" s="113"/>
      <c r="F236" s="113"/>
    </row>
    <row r="237" spans="1:6">
      <c r="A237" s="104"/>
      <c r="B237" s="102"/>
      <c r="C237" s="99"/>
      <c r="D237" s="54" t="s">
        <v>343</v>
      </c>
      <c r="E237" s="113"/>
      <c r="F237" s="113"/>
    </row>
    <row r="238" spans="1:6" ht="14.65" thickBot="1">
      <c r="A238" s="104"/>
      <c r="B238" s="102"/>
      <c r="C238" s="100"/>
      <c r="D238" s="56" t="s">
        <v>344</v>
      </c>
      <c r="E238" s="114"/>
      <c r="F238" s="114"/>
    </row>
    <row r="239" spans="1:6">
      <c r="A239" s="104"/>
      <c r="B239" s="102"/>
      <c r="C239" s="98" t="s">
        <v>61</v>
      </c>
      <c r="D239" s="54" t="s">
        <v>345</v>
      </c>
      <c r="E239" s="112">
        <v>1</v>
      </c>
      <c r="F239" s="112">
        <v>3</v>
      </c>
    </row>
    <row r="240" spans="1:6">
      <c r="A240" s="104"/>
      <c r="B240" s="102"/>
      <c r="C240" s="99"/>
      <c r="D240" s="54" t="s">
        <v>346</v>
      </c>
      <c r="E240" s="113"/>
      <c r="F240" s="113"/>
    </row>
    <row r="241" spans="1:6">
      <c r="A241" s="104"/>
      <c r="B241" s="102"/>
      <c r="C241" s="99"/>
      <c r="D241" s="54" t="s">
        <v>347</v>
      </c>
      <c r="E241" s="113"/>
      <c r="F241" s="113"/>
    </row>
    <row r="242" spans="1:6" ht="14.65" thickBot="1">
      <c r="A242" s="104"/>
      <c r="B242" s="103"/>
      <c r="C242" s="100"/>
      <c r="D242" s="56" t="s">
        <v>348</v>
      </c>
      <c r="E242" s="114"/>
      <c r="F242" s="114"/>
    </row>
    <row r="243" spans="1:6" ht="14.65" thickBot="1">
      <c r="A243" s="104"/>
      <c r="B243" s="50" t="s">
        <v>591</v>
      </c>
      <c r="C243" s="51"/>
      <c r="D243" s="52"/>
      <c r="E243" s="41">
        <f>SUM(E204:E242)/COUNTA($C204:$C242)</f>
        <v>1</v>
      </c>
      <c r="F243" s="41">
        <f>SUM(F204:F242)/COUNTA($C204:$C242)</f>
        <v>3</v>
      </c>
    </row>
    <row r="244" spans="1:6">
      <c r="A244" s="104"/>
      <c r="B244" s="101" t="s">
        <v>62</v>
      </c>
      <c r="C244" s="98" t="s">
        <v>63</v>
      </c>
      <c r="D244" s="53" t="s">
        <v>349</v>
      </c>
      <c r="E244" s="112">
        <v>3</v>
      </c>
      <c r="F244" s="112">
        <v>1</v>
      </c>
    </row>
    <row r="245" spans="1:6">
      <c r="A245" s="104"/>
      <c r="B245" s="102"/>
      <c r="C245" s="99"/>
      <c r="D245" s="54" t="s">
        <v>350</v>
      </c>
      <c r="E245" s="113"/>
      <c r="F245" s="113"/>
    </row>
    <row r="246" spans="1:6">
      <c r="A246" s="104"/>
      <c r="B246" s="102"/>
      <c r="C246" s="99"/>
      <c r="D246" s="53" t="s">
        <v>351</v>
      </c>
      <c r="E246" s="113"/>
      <c r="F246" s="113"/>
    </row>
    <row r="247" spans="1:6">
      <c r="A247" s="104"/>
      <c r="B247" s="102"/>
      <c r="C247" s="99"/>
      <c r="D247" s="53" t="s">
        <v>352</v>
      </c>
      <c r="E247" s="113"/>
      <c r="F247" s="113"/>
    </row>
    <row r="248" spans="1:6">
      <c r="A248" s="104"/>
      <c r="B248" s="102"/>
      <c r="C248" s="99"/>
      <c r="D248" s="54" t="s">
        <v>353</v>
      </c>
      <c r="E248" s="113"/>
      <c r="F248" s="113"/>
    </row>
    <row r="249" spans="1:6" ht="14.65" thickBot="1">
      <c r="A249" s="104"/>
      <c r="B249" s="102"/>
      <c r="C249" s="100"/>
      <c r="D249" s="55" t="s">
        <v>354</v>
      </c>
      <c r="E249" s="114"/>
      <c r="F249" s="114"/>
    </row>
    <row r="250" spans="1:6">
      <c r="A250" s="104"/>
      <c r="B250" s="102"/>
      <c r="C250" s="98" t="s">
        <v>64</v>
      </c>
      <c r="D250" s="53" t="s">
        <v>355</v>
      </c>
      <c r="E250" s="112">
        <v>3</v>
      </c>
      <c r="F250" s="112">
        <v>1</v>
      </c>
    </row>
    <row r="251" spans="1:6">
      <c r="A251" s="104"/>
      <c r="B251" s="102"/>
      <c r="C251" s="99"/>
      <c r="D251" s="54" t="s">
        <v>356</v>
      </c>
      <c r="E251" s="113"/>
      <c r="F251" s="113"/>
    </row>
    <row r="252" spans="1:6">
      <c r="A252" s="104"/>
      <c r="B252" s="102"/>
      <c r="C252" s="99"/>
      <c r="D252" s="53" t="s">
        <v>357</v>
      </c>
      <c r="E252" s="113"/>
      <c r="F252" s="113"/>
    </row>
    <row r="253" spans="1:6">
      <c r="A253" s="104"/>
      <c r="B253" s="102"/>
      <c r="C253" s="99"/>
      <c r="D253" s="54" t="s">
        <v>358</v>
      </c>
      <c r="E253" s="113"/>
      <c r="F253" s="113"/>
    </row>
    <row r="254" spans="1:6" ht="26.65" thickBot="1">
      <c r="A254" s="104"/>
      <c r="B254" s="102"/>
      <c r="C254" s="100"/>
      <c r="D254" s="56" t="s">
        <v>359</v>
      </c>
      <c r="E254" s="114"/>
      <c r="F254" s="114"/>
    </row>
    <row r="255" spans="1:6">
      <c r="A255" s="104"/>
      <c r="B255" s="102"/>
      <c r="C255" s="98" t="s">
        <v>65</v>
      </c>
      <c r="D255" s="53" t="s">
        <v>360</v>
      </c>
      <c r="E255" s="112">
        <v>3</v>
      </c>
      <c r="F255" s="112">
        <v>1</v>
      </c>
    </row>
    <row r="256" spans="1:6">
      <c r="A256" s="104"/>
      <c r="B256" s="102"/>
      <c r="C256" s="99"/>
      <c r="D256" s="54" t="s">
        <v>361</v>
      </c>
      <c r="E256" s="113"/>
      <c r="F256" s="113"/>
    </row>
    <row r="257" spans="1:6">
      <c r="A257" s="104"/>
      <c r="B257" s="102"/>
      <c r="C257" s="99"/>
      <c r="D257" s="53" t="s">
        <v>351</v>
      </c>
      <c r="E257" s="113"/>
      <c r="F257" s="113"/>
    </row>
    <row r="258" spans="1:6">
      <c r="A258" s="104"/>
      <c r="B258" s="102"/>
      <c r="C258" s="99"/>
      <c r="D258" s="53" t="s">
        <v>352</v>
      </c>
      <c r="E258" s="113"/>
      <c r="F258" s="113"/>
    </row>
    <row r="259" spans="1:6">
      <c r="A259" s="104"/>
      <c r="B259" s="102"/>
      <c r="C259" s="99"/>
      <c r="D259" s="54" t="s">
        <v>353</v>
      </c>
      <c r="E259" s="113"/>
      <c r="F259" s="113"/>
    </row>
    <row r="260" spans="1:6" ht="14.65" thickBot="1">
      <c r="A260" s="104"/>
      <c r="B260" s="102"/>
      <c r="C260" s="100"/>
      <c r="D260" s="55" t="s">
        <v>362</v>
      </c>
      <c r="E260" s="114"/>
      <c r="F260" s="114"/>
    </row>
    <row r="261" spans="1:6">
      <c r="A261" s="104"/>
      <c r="B261" s="102"/>
      <c r="C261" s="98" t="s">
        <v>66</v>
      </c>
      <c r="D261" s="53" t="s">
        <v>363</v>
      </c>
      <c r="E261" s="112">
        <v>3</v>
      </c>
      <c r="F261" s="112">
        <v>1</v>
      </c>
    </row>
    <row r="262" spans="1:6">
      <c r="A262" s="104"/>
      <c r="B262" s="102"/>
      <c r="C262" s="99"/>
      <c r="D262" s="54" t="s">
        <v>364</v>
      </c>
      <c r="E262" s="113"/>
      <c r="F262" s="113"/>
    </row>
    <row r="263" spans="1:6">
      <c r="A263" s="104"/>
      <c r="B263" s="102"/>
      <c r="C263" s="99"/>
      <c r="D263" s="53" t="s">
        <v>365</v>
      </c>
      <c r="E263" s="113"/>
      <c r="F263" s="113"/>
    </row>
    <row r="264" spans="1:6">
      <c r="A264" s="104"/>
      <c r="B264" s="102"/>
      <c r="C264" s="99"/>
      <c r="D264" s="53" t="s">
        <v>366</v>
      </c>
      <c r="E264" s="113"/>
      <c r="F264" s="113"/>
    </row>
    <row r="265" spans="1:6">
      <c r="A265" s="104"/>
      <c r="B265" s="102"/>
      <c r="C265" s="99"/>
      <c r="D265" s="54" t="s">
        <v>367</v>
      </c>
      <c r="E265" s="113"/>
      <c r="F265" s="113"/>
    </row>
    <row r="266" spans="1:6" ht="14.65" thickBot="1">
      <c r="A266" s="104"/>
      <c r="B266" s="102"/>
      <c r="C266" s="100"/>
      <c r="D266" s="55" t="s">
        <v>368</v>
      </c>
      <c r="E266" s="114"/>
      <c r="F266" s="114"/>
    </row>
    <row r="267" spans="1:6">
      <c r="A267" s="104"/>
      <c r="B267" s="102"/>
      <c r="C267" s="98" t="s">
        <v>67</v>
      </c>
      <c r="D267" s="53" t="s">
        <v>369</v>
      </c>
      <c r="E267" s="112">
        <v>3</v>
      </c>
      <c r="F267" s="112">
        <v>1</v>
      </c>
    </row>
    <row r="268" spans="1:6">
      <c r="A268" s="104"/>
      <c r="B268" s="102"/>
      <c r="C268" s="99"/>
      <c r="D268" s="53" t="s">
        <v>370</v>
      </c>
      <c r="E268" s="113"/>
      <c r="F268" s="113"/>
    </row>
    <row r="269" spans="1:6">
      <c r="A269" s="104"/>
      <c r="B269" s="102"/>
      <c r="C269" s="99"/>
      <c r="D269" s="53" t="s">
        <v>371</v>
      </c>
      <c r="E269" s="113"/>
      <c r="F269" s="113"/>
    </row>
    <row r="270" spans="1:6" ht="14.65" thickBot="1">
      <c r="A270" s="104"/>
      <c r="B270" s="102"/>
      <c r="C270" s="100"/>
      <c r="D270" s="55" t="s">
        <v>372</v>
      </c>
      <c r="E270" s="114"/>
      <c r="F270" s="114"/>
    </row>
    <row r="271" spans="1:6">
      <c r="A271" s="104"/>
      <c r="B271" s="102"/>
      <c r="C271" s="98" t="s">
        <v>68</v>
      </c>
      <c r="D271" s="53" t="s">
        <v>373</v>
      </c>
      <c r="E271" s="112">
        <v>3</v>
      </c>
      <c r="F271" s="112">
        <v>1</v>
      </c>
    </row>
    <row r="272" spans="1:6">
      <c r="A272" s="104"/>
      <c r="B272" s="102"/>
      <c r="C272" s="99"/>
      <c r="D272" s="53" t="s">
        <v>374</v>
      </c>
      <c r="E272" s="113"/>
      <c r="F272" s="113"/>
    </row>
    <row r="273" spans="1:6">
      <c r="A273" s="104"/>
      <c r="B273" s="102"/>
      <c r="C273" s="99"/>
      <c r="D273" s="53" t="s">
        <v>375</v>
      </c>
      <c r="E273" s="113"/>
      <c r="F273" s="113"/>
    </row>
    <row r="274" spans="1:6">
      <c r="A274" s="104"/>
      <c r="B274" s="102"/>
      <c r="C274" s="99"/>
      <c r="D274" s="53" t="s">
        <v>376</v>
      </c>
      <c r="E274" s="113"/>
      <c r="F274" s="113"/>
    </row>
    <row r="275" spans="1:6" ht="14.65" thickBot="1">
      <c r="A275" s="104"/>
      <c r="B275" s="102"/>
      <c r="C275" s="100"/>
      <c r="D275" s="56" t="s">
        <v>377</v>
      </c>
      <c r="E275" s="114"/>
      <c r="F275" s="114"/>
    </row>
    <row r="276" spans="1:6">
      <c r="A276" s="104"/>
      <c r="B276" s="102"/>
      <c r="C276" s="98" t="s">
        <v>69</v>
      </c>
      <c r="D276" s="53" t="s">
        <v>378</v>
      </c>
      <c r="E276" s="112">
        <v>3</v>
      </c>
      <c r="F276" s="112">
        <v>1</v>
      </c>
    </row>
    <row r="277" spans="1:6">
      <c r="A277" s="104"/>
      <c r="B277" s="102"/>
      <c r="C277" s="99"/>
      <c r="D277" s="53" t="s">
        <v>379</v>
      </c>
      <c r="E277" s="113"/>
      <c r="F277" s="113"/>
    </row>
    <row r="278" spans="1:6">
      <c r="A278" s="104"/>
      <c r="B278" s="102"/>
      <c r="C278" s="99"/>
      <c r="D278" s="53" t="s">
        <v>380</v>
      </c>
      <c r="E278" s="113"/>
      <c r="F278" s="113"/>
    </row>
    <row r="279" spans="1:6" ht="14.65" thickBot="1">
      <c r="A279" s="104"/>
      <c r="B279" s="102"/>
      <c r="C279" s="100"/>
      <c r="D279" s="55" t="s">
        <v>381</v>
      </c>
      <c r="E279" s="114"/>
      <c r="F279" s="114"/>
    </row>
    <row r="280" spans="1:6">
      <c r="A280" s="104"/>
      <c r="B280" s="102"/>
      <c r="C280" s="98" t="s">
        <v>70</v>
      </c>
      <c r="D280" s="53" t="s">
        <v>382</v>
      </c>
      <c r="E280" s="112">
        <v>3</v>
      </c>
      <c r="F280" s="112">
        <v>1</v>
      </c>
    </row>
    <row r="281" spans="1:6">
      <c r="A281" s="104"/>
      <c r="B281" s="102"/>
      <c r="C281" s="99"/>
      <c r="D281" s="54" t="s">
        <v>383</v>
      </c>
      <c r="E281" s="113"/>
      <c r="F281" s="113"/>
    </row>
    <row r="282" spans="1:6" ht="14.65" thickBot="1">
      <c r="A282" s="104"/>
      <c r="B282" s="102"/>
      <c r="C282" s="100"/>
      <c r="D282" s="55" t="s">
        <v>384</v>
      </c>
      <c r="E282" s="114"/>
      <c r="F282" s="114"/>
    </row>
    <row r="283" spans="1:6">
      <c r="A283" s="104"/>
      <c r="B283" s="102"/>
      <c r="C283" s="98" t="s">
        <v>71</v>
      </c>
      <c r="D283" s="53" t="s">
        <v>385</v>
      </c>
      <c r="E283" s="112">
        <v>3</v>
      </c>
      <c r="F283" s="112">
        <v>1</v>
      </c>
    </row>
    <row r="284" spans="1:6">
      <c r="A284" s="104"/>
      <c r="B284" s="102"/>
      <c r="C284" s="99"/>
      <c r="D284" s="54" t="s">
        <v>386</v>
      </c>
      <c r="E284" s="113"/>
      <c r="F284" s="113"/>
    </row>
    <row r="285" spans="1:6">
      <c r="A285" s="104"/>
      <c r="B285" s="102"/>
      <c r="C285" s="99"/>
      <c r="D285" s="54" t="s">
        <v>387</v>
      </c>
      <c r="E285" s="113"/>
      <c r="F285" s="113"/>
    </row>
    <row r="286" spans="1:6">
      <c r="A286" s="104"/>
      <c r="B286" s="102"/>
      <c r="C286" s="99"/>
      <c r="D286" s="54" t="s">
        <v>388</v>
      </c>
      <c r="E286" s="113"/>
      <c r="F286" s="113"/>
    </row>
    <row r="287" spans="1:6" ht="14.65" thickBot="1">
      <c r="A287" s="104"/>
      <c r="B287" s="102"/>
      <c r="C287" s="100"/>
      <c r="D287" s="55" t="s">
        <v>389</v>
      </c>
      <c r="E287" s="114"/>
      <c r="F287" s="114"/>
    </row>
    <row r="288" spans="1:6">
      <c r="A288" s="104"/>
      <c r="B288" s="102"/>
      <c r="C288" s="98" t="s">
        <v>72</v>
      </c>
      <c r="D288" s="53" t="s">
        <v>390</v>
      </c>
      <c r="E288" s="112">
        <v>3</v>
      </c>
      <c r="F288" s="112">
        <v>1</v>
      </c>
    </row>
    <row r="289" spans="1:6">
      <c r="A289" s="104"/>
      <c r="B289" s="102"/>
      <c r="C289" s="99"/>
      <c r="D289" s="53" t="s">
        <v>391</v>
      </c>
      <c r="E289" s="113"/>
      <c r="F289" s="113"/>
    </row>
    <row r="290" spans="1:6">
      <c r="A290" s="104"/>
      <c r="B290" s="102"/>
      <c r="C290" s="99"/>
      <c r="D290" s="53" t="s">
        <v>392</v>
      </c>
      <c r="E290" s="113"/>
      <c r="F290" s="113"/>
    </row>
    <row r="291" spans="1:6">
      <c r="A291" s="104"/>
      <c r="B291" s="102"/>
      <c r="C291" s="99"/>
      <c r="D291" s="53" t="s">
        <v>393</v>
      </c>
      <c r="E291" s="113"/>
      <c r="F291" s="113"/>
    </row>
    <row r="292" spans="1:6">
      <c r="A292" s="104"/>
      <c r="B292" s="102"/>
      <c r="C292" s="99"/>
      <c r="D292" s="53" t="s">
        <v>394</v>
      </c>
      <c r="E292" s="113"/>
      <c r="F292" s="113"/>
    </row>
    <row r="293" spans="1:6" ht="14.65" thickBot="1">
      <c r="A293" s="104"/>
      <c r="B293" s="102"/>
      <c r="C293" s="100"/>
      <c r="D293" s="55" t="s">
        <v>395</v>
      </c>
      <c r="E293" s="114"/>
      <c r="F293" s="114"/>
    </row>
    <row r="294" spans="1:6">
      <c r="A294" s="104"/>
      <c r="B294" s="102"/>
      <c r="C294" s="98" t="s">
        <v>73</v>
      </c>
      <c r="D294" s="53" t="s">
        <v>396</v>
      </c>
      <c r="E294" s="112">
        <v>3</v>
      </c>
      <c r="F294" s="112">
        <v>1</v>
      </c>
    </row>
    <row r="295" spans="1:6">
      <c r="A295" s="104"/>
      <c r="B295" s="102"/>
      <c r="C295" s="99"/>
      <c r="D295" s="53" t="s">
        <v>397</v>
      </c>
      <c r="E295" s="113"/>
      <c r="F295" s="113"/>
    </row>
    <row r="296" spans="1:6">
      <c r="A296" s="104"/>
      <c r="B296" s="102"/>
      <c r="C296" s="99"/>
      <c r="D296" s="53" t="s">
        <v>398</v>
      </c>
      <c r="E296" s="113"/>
      <c r="F296" s="113"/>
    </row>
    <row r="297" spans="1:6">
      <c r="A297" s="104"/>
      <c r="B297" s="102"/>
      <c r="C297" s="99"/>
      <c r="D297" s="53" t="s">
        <v>399</v>
      </c>
      <c r="E297" s="113"/>
      <c r="F297" s="113"/>
    </row>
    <row r="298" spans="1:6" ht="14.65" thickBot="1">
      <c r="A298" s="104"/>
      <c r="B298" s="102"/>
      <c r="C298" s="100"/>
      <c r="D298" s="56" t="s">
        <v>400</v>
      </c>
      <c r="E298" s="114"/>
      <c r="F298" s="114"/>
    </row>
    <row r="299" spans="1:6">
      <c r="A299" s="104"/>
      <c r="B299" s="102"/>
      <c r="C299" s="98" t="s">
        <v>74</v>
      </c>
      <c r="D299" s="53" t="s">
        <v>401</v>
      </c>
      <c r="E299" s="112">
        <v>3</v>
      </c>
      <c r="F299" s="112">
        <v>1</v>
      </c>
    </row>
    <row r="300" spans="1:6">
      <c r="A300" s="104"/>
      <c r="B300" s="102"/>
      <c r="C300" s="99"/>
      <c r="D300" s="53" t="s">
        <v>402</v>
      </c>
      <c r="E300" s="113"/>
      <c r="F300" s="113"/>
    </row>
    <row r="301" spans="1:6">
      <c r="A301" s="104"/>
      <c r="B301" s="102"/>
      <c r="C301" s="99"/>
      <c r="D301" s="53" t="s">
        <v>403</v>
      </c>
      <c r="E301" s="113"/>
      <c r="F301" s="113"/>
    </row>
    <row r="302" spans="1:6" ht="14.65" thickBot="1">
      <c r="A302" s="104"/>
      <c r="B302" s="103"/>
      <c r="C302" s="100"/>
      <c r="D302" s="56" t="s">
        <v>404</v>
      </c>
      <c r="E302" s="114"/>
      <c r="F302" s="114"/>
    </row>
    <row r="303" spans="1:6" ht="14.65" thickBot="1">
      <c r="A303" s="104"/>
      <c r="B303" s="50" t="s">
        <v>591</v>
      </c>
      <c r="C303" s="51"/>
      <c r="D303" s="52"/>
      <c r="E303" s="41">
        <f>SUM(E244:E302)/COUNTA($C244:$C302)</f>
        <v>3</v>
      </c>
      <c r="F303" s="41">
        <f>SUM(F244:F302)/COUNTA($C244:$C302)</f>
        <v>1</v>
      </c>
    </row>
    <row r="304" spans="1:6">
      <c r="A304" s="104"/>
      <c r="B304" s="101" t="s">
        <v>75</v>
      </c>
      <c r="C304" s="98" t="s">
        <v>76</v>
      </c>
      <c r="D304" s="53" t="s">
        <v>405</v>
      </c>
      <c r="E304" s="112">
        <v>5</v>
      </c>
      <c r="F304" s="112">
        <v>4</v>
      </c>
    </row>
    <row r="305" spans="1:6">
      <c r="A305" s="104"/>
      <c r="B305" s="102"/>
      <c r="C305" s="99"/>
      <c r="D305" s="53" t="s">
        <v>406</v>
      </c>
      <c r="E305" s="113"/>
      <c r="F305" s="113"/>
    </row>
    <row r="306" spans="1:6">
      <c r="A306" s="104"/>
      <c r="B306" s="102"/>
      <c r="C306" s="99"/>
      <c r="D306" s="53" t="s">
        <v>407</v>
      </c>
      <c r="E306" s="113"/>
      <c r="F306" s="113"/>
    </row>
    <row r="307" spans="1:6" ht="14.65" thickBot="1">
      <c r="A307" s="104"/>
      <c r="B307" s="102"/>
      <c r="C307" s="100"/>
      <c r="D307" s="56" t="s">
        <v>408</v>
      </c>
      <c r="E307" s="114"/>
      <c r="F307" s="114"/>
    </row>
    <row r="308" spans="1:6">
      <c r="A308" s="104"/>
      <c r="B308" s="102"/>
      <c r="C308" s="98" t="s">
        <v>77</v>
      </c>
      <c r="D308" s="53" t="s">
        <v>409</v>
      </c>
      <c r="E308" s="112">
        <v>5</v>
      </c>
      <c r="F308" s="112">
        <v>4</v>
      </c>
    </row>
    <row r="309" spans="1:6">
      <c r="A309" s="104"/>
      <c r="B309" s="102"/>
      <c r="C309" s="99"/>
      <c r="D309" s="53" t="s">
        <v>410</v>
      </c>
      <c r="E309" s="113"/>
      <c r="F309" s="113"/>
    </row>
    <row r="310" spans="1:6">
      <c r="A310" s="104"/>
      <c r="B310" s="102"/>
      <c r="C310" s="99"/>
      <c r="D310" s="53" t="s">
        <v>411</v>
      </c>
      <c r="E310" s="113"/>
      <c r="F310" s="113"/>
    </row>
    <row r="311" spans="1:6">
      <c r="A311" s="104"/>
      <c r="B311" s="102"/>
      <c r="C311" s="99"/>
      <c r="D311" s="53" t="s">
        <v>412</v>
      </c>
      <c r="E311" s="113"/>
      <c r="F311" s="113"/>
    </row>
    <row r="312" spans="1:6" ht="14.65" thickBot="1">
      <c r="A312" s="104"/>
      <c r="B312" s="103"/>
      <c r="C312" s="100"/>
      <c r="D312" s="56" t="s">
        <v>413</v>
      </c>
      <c r="E312" s="114"/>
      <c r="F312" s="114"/>
    </row>
    <row r="313" spans="1:6" ht="14.65" thickBot="1">
      <c r="A313" s="104"/>
      <c r="B313" s="50" t="s">
        <v>591</v>
      </c>
      <c r="C313" s="51"/>
      <c r="D313" s="52"/>
      <c r="E313" s="41">
        <f>SUM(E304:E312)/COUNTA($C304:$C312)</f>
        <v>5</v>
      </c>
      <c r="F313" s="41">
        <f>SUM(F304:F312)/COUNTA($C304:$C312)</f>
        <v>4</v>
      </c>
    </row>
    <row r="314" spans="1:6">
      <c r="A314" s="104"/>
      <c r="B314" s="101" t="s">
        <v>78</v>
      </c>
      <c r="C314" s="98" t="s">
        <v>79</v>
      </c>
      <c r="D314" s="53" t="s">
        <v>414</v>
      </c>
      <c r="E314" s="112">
        <v>1</v>
      </c>
      <c r="F314" s="112">
        <v>2</v>
      </c>
    </row>
    <row r="315" spans="1:6">
      <c r="A315" s="104"/>
      <c r="B315" s="102"/>
      <c r="C315" s="99"/>
      <c r="D315" s="54" t="s">
        <v>415</v>
      </c>
      <c r="E315" s="113"/>
      <c r="F315" s="113"/>
    </row>
    <row r="316" spans="1:6">
      <c r="A316" s="104"/>
      <c r="B316" s="102"/>
      <c r="C316" s="99"/>
      <c r="D316" s="53" t="s">
        <v>416</v>
      </c>
      <c r="E316" s="113"/>
      <c r="F316" s="113"/>
    </row>
    <row r="317" spans="1:6">
      <c r="A317" s="104"/>
      <c r="B317" s="102"/>
      <c r="C317" s="99"/>
      <c r="D317" s="53" t="s">
        <v>417</v>
      </c>
      <c r="E317" s="113"/>
      <c r="F317" s="113"/>
    </row>
    <row r="318" spans="1:6">
      <c r="A318" s="104"/>
      <c r="B318" s="102"/>
      <c r="C318" s="99"/>
      <c r="D318" s="54" t="s">
        <v>418</v>
      </c>
      <c r="E318" s="113"/>
      <c r="F318" s="113"/>
    </row>
    <row r="319" spans="1:6" ht="14.65" thickBot="1">
      <c r="A319" s="104"/>
      <c r="B319" s="102"/>
      <c r="C319" s="100"/>
      <c r="D319" s="55" t="s">
        <v>419</v>
      </c>
      <c r="E319" s="114"/>
      <c r="F319" s="114"/>
    </row>
    <row r="320" spans="1:6">
      <c r="A320" s="104"/>
      <c r="B320" s="102"/>
      <c r="C320" s="98" t="s">
        <v>80</v>
      </c>
      <c r="D320" s="53" t="s">
        <v>420</v>
      </c>
      <c r="E320" s="112">
        <v>1</v>
      </c>
      <c r="F320" s="112">
        <v>2</v>
      </c>
    </row>
    <row r="321" spans="1:6">
      <c r="A321" s="104"/>
      <c r="B321" s="102"/>
      <c r="C321" s="99"/>
      <c r="D321" s="54" t="s">
        <v>421</v>
      </c>
      <c r="E321" s="113"/>
      <c r="F321" s="113"/>
    </row>
    <row r="322" spans="1:6">
      <c r="A322" s="104"/>
      <c r="B322" s="102"/>
      <c r="C322" s="99"/>
      <c r="D322" s="54" t="s">
        <v>422</v>
      </c>
      <c r="E322" s="113"/>
      <c r="F322" s="113"/>
    </row>
    <row r="323" spans="1:6">
      <c r="A323" s="104"/>
      <c r="B323" s="102"/>
      <c r="C323" s="99"/>
      <c r="D323" s="53" t="s">
        <v>423</v>
      </c>
      <c r="E323" s="113"/>
      <c r="F323" s="113"/>
    </row>
    <row r="324" spans="1:6" ht="14.65" thickBot="1">
      <c r="A324" s="104"/>
      <c r="B324" s="102"/>
      <c r="C324" s="100"/>
      <c r="D324" s="55" t="s">
        <v>424</v>
      </c>
      <c r="E324" s="114"/>
      <c r="F324" s="114"/>
    </row>
    <row r="325" spans="1:6">
      <c r="A325" s="104"/>
      <c r="B325" s="102"/>
      <c r="C325" s="98" t="s">
        <v>81</v>
      </c>
      <c r="D325" s="53" t="s">
        <v>425</v>
      </c>
      <c r="E325" s="112">
        <v>1</v>
      </c>
      <c r="F325" s="112">
        <v>2</v>
      </c>
    </row>
    <row r="326" spans="1:6">
      <c r="A326" s="104"/>
      <c r="B326" s="102"/>
      <c r="C326" s="99"/>
      <c r="D326" s="54" t="s">
        <v>426</v>
      </c>
      <c r="E326" s="113"/>
      <c r="F326" s="113"/>
    </row>
    <row r="327" spans="1:6" ht="39.4">
      <c r="A327" s="104"/>
      <c r="B327" s="102"/>
      <c r="C327" s="99"/>
      <c r="D327" s="54" t="s">
        <v>427</v>
      </c>
      <c r="E327" s="113"/>
      <c r="F327" s="113"/>
    </row>
    <row r="328" spans="1:6" ht="26.25">
      <c r="A328" s="104"/>
      <c r="B328" s="102"/>
      <c r="C328" s="99"/>
      <c r="D328" s="54" t="s">
        <v>428</v>
      </c>
      <c r="E328" s="113"/>
      <c r="F328" s="113"/>
    </row>
    <row r="329" spans="1:6">
      <c r="A329" s="104"/>
      <c r="B329" s="102"/>
      <c r="C329" s="99"/>
      <c r="D329" s="54" t="s">
        <v>429</v>
      </c>
      <c r="E329" s="113"/>
      <c r="F329" s="113"/>
    </row>
    <row r="330" spans="1:6" ht="14.65" thickBot="1">
      <c r="A330" s="104"/>
      <c r="B330" s="102"/>
      <c r="C330" s="100"/>
      <c r="D330" s="56" t="s">
        <v>430</v>
      </c>
      <c r="E330" s="114"/>
      <c r="F330" s="114"/>
    </row>
    <row r="331" spans="1:6">
      <c r="A331" s="104"/>
      <c r="B331" s="102"/>
      <c r="C331" s="98" t="s">
        <v>82</v>
      </c>
      <c r="D331" s="53" t="s">
        <v>431</v>
      </c>
      <c r="E331" s="112">
        <v>1</v>
      </c>
      <c r="F331" s="112">
        <v>2</v>
      </c>
    </row>
    <row r="332" spans="1:6">
      <c r="A332" s="104"/>
      <c r="B332" s="102"/>
      <c r="C332" s="99"/>
      <c r="D332" s="54" t="s">
        <v>432</v>
      </c>
      <c r="E332" s="113"/>
      <c r="F332" s="113"/>
    </row>
    <row r="333" spans="1:6" ht="26.25">
      <c r="A333" s="104"/>
      <c r="B333" s="102"/>
      <c r="C333" s="99"/>
      <c r="D333" s="54" t="s">
        <v>433</v>
      </c>
      <c r="E333" s="113"/>
      <c r="F333" s="113"/>
    </row>
    <row r="334" spans="1:6">
      <c r="A334" s="104"/>
      <c r="B334" s="102"/>
      <c r="C334" s="99"/>
      <c r="D334" s="54" t="s">
        <v>434</v>
      </c>
      <c r="E334" s="113"/>
      <c r="F334" s="113"/>
    </row>
    <row r="335" spans="1:6" ht="26.65" thickBot="1">
      <c r="A335" s="104"/>
      <c r="B335" s="102"/>
      <c r="C335" s="100"/>
      <c r="D335" s="56" t="s">
        <v>435</v>
      </c>
      <c r="E335" s="114"/>
      <c r="F335" s="114"/>
    </row>
    <row r="336" spans="1:6">
      <c r="A336" s="104"/>
      <c r="B336" s="102"/>
      <c r="C336" s="98" t="s">
        <v>83</v>
      </c>
      <c r="D336" s="53" t="s">
        <v>436</v>
      </c>
      <c r="E336" s="112">
        <v>1</v>
      </c>
      <c r="F336" s="112">
        <v>2</v>
      </c>
    </row>
    <row r="337" spans="1:6">
      <c r="A337" s="104"/>
      <c r="B337" s="102"/>
      <c r="C337" s="99"/>
      <c r="D337" s="53" t="s">
        <v>437</v>
      </c>
      <c r="E337" s="113"/>
      <c r="F337" s="113"/>
    </row>
    <row r="338" spans="1:6">
      <c r="A338" s="104"/>
      <c r="B338" s="102"/>
      <c r="C338" s="99"/>
      <c r="D338" s="53" t="s">
        <v>438</v>
      </c>
      <c r="E338" s="113"/>
      <c r="F338" s="113"/>
    </row>
    <row r="339" spans="1:6">
      <c r="A339" s="104"/>
      <c r="B339" s="102"/>
      <c r="C339" s="99"/>
      <c r="D339" s="53" t="s">
        <v>439</v>
      </c>
      <c r="E339" s="113"/>
      <c r="F339" s="113"/>
    </row>
    <row r="340" spans="1:6" ht="14.65" thickBot="1">
      <c r="A340" s="104"/>
      <c r="B340" s="103"/>
      <c r="C340" s="100"/>
      <c r="D340" s="55" t="s">
        <v>440</v>
      </c>
      <c r="E340" s="114"/>
      <c r="F340" s="114"/>
    </row>
    <row r="341" spans="1:6" ht="14.65" thickBot="1">
      <c r="A341" s="59"/>
      <c r="B341" s="60" t="s">
        <v>591</v>
      </c>
      <c r="C341" s="51"/>
      <c r="D341" s="52"/>
      <c r="E341" s="41">
        <f>SUM(E314:E340)/COUNTA($C314:$C340)</f>
        <v>1</v>
      </c>
      <c r="F341" s="42">
        <f>SUM(F314:F340)/COUNTA($C314:$C340)</f>
        <v>2</v>
      </c>
    </row>
    <row r="342" spans="1:6">
      <c r="A342" s="105" t="s">
        <v>84</v>
      </c>
      <c r="B342" s="101" t="s">
        <v>85</v>
      </c>
      <c r="C342" s="98" t="s">
        <v>86</v>
      </c>
      <c r="D342" s="53" t="s">
        <v>441</v>
      </c>
      <c r="E342" s="112">
        <v>3</v>
      </c>
      <c r="F342" s="112">
        <v>5</v>
      </c>
    </row>
    <row r="343" spans="1:6">
      <c r="A343" s="105"/>
      <c r="B343" s="102"/>
      <c r="C343" s="99"/>
      <c r="D343" s="53" t="s">
        <v>442</v>
      </c>
      <c r="E343" s="113"/>
      <c r="F343" s="113"/>
    </row>
    <row r="344" spans="1:6">
      <c r="A344" s="105"/>
      <c r="B344" s="102"/>
      <c r="C344" s="99"/>
      <c r="D344" s="53" t="s">
        <v>443</v>
      </c>
      <c r="E344" s="113"/>
      <c r="F344" s="113"/>
    </row>
    <row r="345" spans="1:6">
      <c r="A345" s="105"/>
      <c r="B345" s="102"/>
      <c r="C345" s="99"/>
      <c r="D345" s="54" t="s">
        <v>444</v>
      </c>
      <c r="E345" s="113"/>
      <c r="F345" s="113"/>
    </row>
    <row r="346" spans="1:6" ht="14.65" thickBot="1">
      <c r="A346" s="105"/>
      <c r="B346" s="102"/>
      <c r="C346" s="100"/>
      <c r="D346" s="55" t="s">
        <v>445</v>
      </c>
      <c r="E346" s="114"/>
      <c r="F346" s="114"/>
    </row>
    <row r="347" spans="1:6">
      <c r="A347" s="105"/>
      <c r="B347" s="102"/>
      <c r="C347" s="98" t="s">
        <v>87</v>
      </c>
      <c r="D347" s="53" t="s">
        <v>446</v>
      </c>
      <c r="E347" s="112">
        <v>3</v>
      </c>
      <c r="F347" s="112">
        <v>5</v>
      </c>
    </row>
    <row r="348" spans="1:6">
      <c r="A348" s="105"/>
      <c r="B348" s="102"/>
      <c r="C348" s="99"/>
      <c r="D348" s="53" t="s">
        <v>447</v>
      </c>
      <c r="E348" s="113"/>
      <c r="F348" s="113"/>
    </row>
    <row r="349" spans="1:6">
      <c r="A349" s="105"/>
      <c r="B349" s="102"/>
      <c r="C349" s="99"/>
      <c r="D349" s="53" t="s">
        <v>448</v>
      </c>
      <c r="E349" s="113"/>
      <c r="F349" s="113"/>
    </row>
    <row r="350" spans="1:6">
      <c r="A350" s="105"/>
      <c r="B350" s="102"/>
      <c r="C350" s="99"/>
      <c r="D350" s="53" t="s">
        <v>449</v>
      </c>
      <c r="E350" s="113"/>
      <c r="F350" s="113"/>
    </row>
    <row r="351" spans="1:6">
      <c r="A351" s="105"/>
      <c r="B351" s="102"/>
      <c r="C351" s="99"/>
      <c r="D351" s="53" t="s">
        <v>450</v>
      </c>
      <c r="E351" s="113"/>
      <c r="F351" s="113"/>
    </row>
    <row r="352" spans="1:6" ht="14.65" thickBot="1">
      <c r="A352" s="105"/>
      <c r="B352" s="102"/>
      <c r="C352" s="100"/>
      <c r="D352" s="55" t="s">
        <v>451</v>
      </c>
      <c r="E352" s="114"/>
      <c r="F352" s="114"/>
    </row>
    <row r="353" spans="1:6">
      <c r="A353" s="105"/>
      <c r="B353" s="102"/>
      <c r="C353" s="98" t="s">
        <v>88</v>
      </c>
      <c r="D353" s="53" t="s">
        <v>452</v>
      </c>
      <c r="E353" s="112">
        <v>3</v>
      </c>
      <c r="F353" s="112">
        <v>5</v>
      </c>
    </row>
    <row r="354" spans="1:6">
      <c r="A354" s="105"/>
      <c r="B354" s="102"/>
      <c r="C354" s="99"/>
      <c r="D354" s="53" t="s">
        <v>453</v>
      </c>
      <c r="E354" s="113"/>
      <c r="F354" s="113"/>
    </row>
    <row r="355" spans="1:6">
      <c r="A355" s="105"/>
      <c r="B355" s="102"/>
      <c r="C355" s="99"/>
      <c r="D355" s="53" t="s">
        <v>454</v>
      </c>
      <c r="E355" s="113"/>
      <c r="F355" s="113"/>
    </row>
    <row r="356" spans="1:6">
      <c r="A356" s="105"/>
      <c r="B356" s="102"/>
      <c r="C356" s="99"/>
      <c r="D356" s="53" t="s">
        <v>455</v>
      </c>
      <c r="E356" s="113"/>
      <c r="F356" s="113"/>
    </row>
    <row r="357" spans="1:6" ht="14.65" thickBot="1">
      <c r="A357" s="105"/>
      <c r="B357" s="102"/>
      <c r="C357" s="100"/>
      <c r="D357" s="55" t="s">
        <v>456</v>
      </c>
      <c r="E357" s="114"/>
      <c r="F357" s="114"/>
    </row>
    <row r="358" spans="1:6">
      <c r="A358" s="105"/>
      <c r="B358" s="102"/>
      <c r="C358" s="98" t="s">
        <v>89</v>
      </c>
      <c r="D358" s="53" t="s">
        <v>457</v>
      </c>
      <c r="E358" s="112">
        <v>3</v>
      </c>
      <c r="F358" s="112">
        <v>5</v>
      </c>
    </row>
    <row r="359" spans="1:6">
      <c r="A359" s="105"/>
      <c r="B359" s="102"/>
      <c r="C359" s="99"/>
      <c r="D359" s="53" t="s">
        <v>458</v>
      </c>
      <c r="E359" s="113"/>
      <c r="F359" s="113"/>
    </row>
    <row r="360" spans="1:6">
      <c r="A360" s="105"/>
      <c r="B360" s="102"/>
      <c r="C360" s="99"/>
      <c r="D360" s="53" t="s">
        <v>459</v>
      </c>
      <c r="E360" s="113"/>
      <c r="F360" s="113"/>
    </row>
    <row r="361" spans="1:6" ht="14.65" thickBot="1">
      <c r="A361" s="105"/>
      <c r="B361" s="102"/>
      <c r="C361" s="100"/>
      <c r="D361" s="55" t="s">
        <v>460</v>
      </c>
      <c r="E361" s="114"/>
      <c r="F361" s="114"/>
    </row>
    <row r="362" spans="1:6">
      <c r="A362" s="105"/>
      <c r="B362" s="102"/>
      <c r="C362" s="98" t="s">
        <v>90</v>
      </c>
      <c r="D362" s="53" t="s">
        <v>461</v>
      </c>
      <c r="E362" s="112">
        <v>3</v>
      </c>
      <c r="F362" s="112">
        <v>5</v>
      </c>
    </row>
    <row r="363" spans="1:6">
      <c r="A363" s="105"/>
      <c r="B363" s="102"/>
      <c r="C363" s="99"/>
      <c r="D363" s="53" t="s">
        <v>462</v>
      </c>
      <c r="E363" s="113"/>
      <c r="F363" s="113"/>
    </row>
    <row r="364" spans="1:6">
      <c r="A364" s="105"/>
      <c r="B364" s="102"/>
      <c r="C364" s="99"/>
      <c r="D364" s="53" t="s">
        <v>463</v>
      </c>
      <c r="E364" s="113"/>
      <c r="F364" s="113"/>
    </row>
    <row r="365" spans="1:6">
      <c r="A365" s="105"/>
      <c r="B365" s="102"/>
      <c r="C365" s="99"/>
      <c r="D365" s="53" t="s">
        <v>459</v>
      </c>
      <c r="E365" s="113"/>
      <c r="F365" s="113"/>
    </row>
    <row r="366" spans="1:6" ht="14.65" thickBot="1">
      <c r="A366" s="105"/>
      <c r="B366" s="103"/>
      <c r="C366" s="100"/>
      <c r="D366" s="55" t="s">
        <v>464</v>
      </c>
      <c r="E366" s="114"/>
      <c r="F366" s="114"/>
    </row>
    <row r="367" spans="1:6" ht="14.65" thickBot="1">
      <c r="A367" s="105"/>
      <c r="B367" s="50" t="s">
        <v>591</v>
      </c>
      <c r="C367" s="51"/>
      <c r="D367" s="52"/>
      <c r="E367" s="41">
        <f>SUM(E342:E366)/COUNTA($C342:$C366)</f>
        <v>3</v>
      </c>
      <c r="F367" s="41">
        <f>SUM(F342:F366)/COUNTA($C342:$C366)</f>
        <v>5</v>
      </c>
    </row>
    <row r="368" spans="1:6">
      <c r="A368" s="105"/>
      <c r="B368" s="101" t="s">
        <v>91</v>
      </c>
      <c r="C368" s="98" t="s">
        <v>92</v>
      </c>
      <c r="D368" s="53" t="s">
        <v>465</v>
      </c>
      <c r="E368" s="112">
        <v>5</v>
      </c>
      <c r="F368" s="112">
        <v>2</v>
      </c>
    </row>
    <row r="369" spans="1:6">
      <c r="A369" s="105"/>
      <c r="B369" s="102"/>
      <c r="C369" s="99"/>
      <c r="D369" s="53" t="s">
        <v>466</v>
      </c>
      <c r="E369" s="113"/>
      <c r="F369" s="113"/>
    </row>
    <row r="370" spans="1:6">
      <c r="A370" s="105"/>
      <c r="B370" s="102"/>
      <c r="C370" s="99"/>
      <c r="D370" s="53" t="s">
        <v>467</v>
      </c>
      <c r="E370" s="113"/>
      <c r="F370" s="113"/>
    </row>
    <row r="371" spans="1:6" ht="14.65" thickBot="1">
      <c r="A371" s="105"/>
      <c r="B371" s="102"/>
      <c r="C371" s="100"/>
      <c r="D371" s="55" t="s">
        <v>468</v>
      </c>
      <c r="E371" s="114"/>
      <c r="F371" s="114"/>
    </row>
    <row r="372" spans="1:6">
      <c r="A372" s="105"/>
      <c r="B372" s="102"/>
      <c r="C372" s="98" t="s">
        <v>93</v>
      </c>
      <c r="D372" s="53" t="s">
        <v>469</v>
      </c>
      <c r="E372" s="112">
        <v>5</v>
      </c>
      <c r="F372" s="112">
        <v>2</v>
      </c>
    </row>
    <row r="373" spans="1:6">
      <c r="A373" s="105"/>
      <c r="B373" s="102"/>
      <c r="C373" s="99"/>
      <c r="D373" s="53" t="s">
        <v>470</v>
      </c>
      <c r="E373" s="113"/>
      <c r="F373" s="113"/>
    </row>
    <row r="374" spans="1:6">
      <c r="A374" s="105"/>
      <c r="B374" s="102"/>
      <c r="C374" s="99"/>
      <c r="D374" s="53" t="s">
        <v>471</v>
      </c>
      <c r="E374" s="113"/>
      <c r="F374" s="113"/>
    </row>
    <row r="375" spans="1:6" ht="14.65" thickBot="1">
      <c r="A375" s="105"/>
      <c r="B375" s="102"/>
      <c r="C375" s="100"/>
      <c r="D375" s="55" t="s">
        <v>472</v>
      </c>
      <c r="E375" s="114"/>
      <c r="F375" s="114"/>
    </row>
    <row r="376" spans="1:6">
      <c r="A376" s="105"/>
      <c r="B376" s="102"/>
      <c r="C376" s="98" t="s">
        <v>94</v>
      </c>
      <c r="D376" s="53" t="s">
        <v>473</v>
      </c>
      <c r="E376" s="112">
        <v>5</v>
      </c>
      <c r="F376" s="112">
        <v>2</v>
      </c>
    </row>
    <row r="377" spans="1:6">
      <c r="A377" s="105"/>
      <c r="B377" s="102"/>
      <c r="C377" s="99"/>
      <c r="D377" s="53" t="s">
        <v>447</v>
      </c>
      <c r="E377" s="113"/>
      <c r="F377" s="113"/>
    </row>
    <row r="378" spans="1:6">
      <c r="A378" s="105"/>
      <c r="B378" s="102"/>
      <c r="C378" s="99"/>
      <c r="D378" s="53" t="s">
        <v>467</v>
      </c>
      <c r="E378" s="113"/>
      <c r="F378" s="113"/>
    </row>
    <row r="379" spans="1:6">
      <c r="A379" s="105"/>
      <c r="B379" s="102"/>
      <c r="C379" s="99"/>
      <c r="D379" s="53" t="s">
        <v>474</v>
      </c>
      <c r="E379" s="113"/>
      <c r="F379" s="113"/>
    </row>
    <row r="380" spans="1:6" ht="14.65" thickBot="1">
      <c r="A380" s="105"/>
      <c r="B380" s="102"/>
      <c r="C380" s="100"/>
      <c r="D380" s="55" t="s">
        <v>475</v>
      </c>
      <c r="E380" s="114"/>
      <c r="F380" s="114"/>
    </row>
    <row r="381" spans="1:6">
      <c r="A381" s="105"/>
      <c r="B381" s="102"/>
      <c r="C381" s="98" t="s">
        <v>95</v>
      </c>
      <c r="D381" s="53" t="s">
        <v>476</v>
      </c>
      <c r="E381" s="112">
        <v>5</v>
      </c>
      <c r="F381" s="112">
        <v>2</v>
      </c>
    </row>
    <row r="382" spans="1:6">
      <c r="A382" s="105"/>
      <c r="B382" s="102"/>
      <c r="C382" s="99"/>
      <c r="D382" s="53" t="s">
        <v>477</v>
      </c>
      <c r="E382" s="113"/>
      <c r="F382" s="113"/>
    </row>
    <row r="383" spans="1:6">
      <c r="A383" s="105"/>
      <c r="B383" s="102"/>
      <c r="C383" s="99"/>
      <c r="D383" s="53" t="s">
        <v>478</v>
      </c>
      <c r="E383" s="113"/>
      <c r="F383" s="113"/>
    </row>
    <row r="384" spans="1:6">
      <c r="A384" s="105"/>
      <c r="B384" s="102"/>
      <c r="C384" s="99"/>
      <c r="D384" s="53" t="s">
        <v>479</v>
      </c>
      <c r="E384" s="113"/>
      <c r="F384" s="113"/>
    </row>
    <row r="385" spans="1:6">
      <c r="A385" s="105"/>
      <c r="B385" s="102"/>
      <c r="C385" s="99"/>
      <c r="D385" s="54" t="s">
        <v>480</v>
      </c>
      <c r="E385" s="113"/>
      <c r="F385" s="113"/>
    </row>
    <row r="386" spans="1:6" ht="14.65" thickBot="1">
      <c r="A386" s="105"/>
      <c r="B386" s="102"/>
      <c r="C386" s="100"/>
      <c r="D386" s="56" t="s">
        <v>481</v>
      </c>
      <c r="E386" s="114"/>
      <c r="F386" s="114"/>
    </row>
    <row r="387" spans="1:6">
      <c r="A387" s="105"/>
      <c r="B387" s="102"/>
      <c r="C387" s="98" t="s">
        <v>96</v>
      </c>
      <c r="D387" s="53" t="s">
        <v>482</v>
      </c>
      <c r="E387" s="112">
        <v>5</v>
      </c>
      <c r="F387" s="112">
        <v>2</v>
      </c>
    </row>
    <row r="388" spans="1:6">
      <c r="A388" s="105"/>
      <c r="B388" s="102"/>
      <c r="C388" s="99"/>
      <c r="D388" s="53" t="s">
        <v>477</v>
      </c>
      <c r="E388" s="113"/>
      <c r="F388" s="113"/>
    </row>
    <row r="389" spans="1:6">
      <c r="A389" s="105"/>
      <c r="B389" s="102"/>
      <c r="C389" s="99"/>
      <c r="D389" s="53" t="s">
        <v>483</v>
      </c>
      <c r="E389" s="113"/>
      <c r="F389" s="113"/>
    </row>
    <row r="390" spans="1:6">
      <c r="A390" s="105"/>
      <c r="B390" s="102"/>
      <c r="C390" s="99"/>
      <c r="D390" s="54" t="s">
        <v>484</v>
      </c>
      <c r="E390" s="113"/>
      <c r="F390" s="113"/>
    </row>
    <row r="391" spans="1:6" ht="14.65" thickBot="1">
      <c r="A391" s="105"/>
      <c r="B391" s="102"/>
      <c r="C391" s="100"/>
      <c r="D391" s="56" t="s">
        <v>485</v>
      </c>
      <c r="E391" s="114"/>
      <c r="F391" s="114"/>
    </row>
    <row r="392" spans="1:6">
      <c r="A392" s="105"/>
      <c r="B392" s="102"/>
      <c r="C392" s="98" t="s">
        <v>97</v>
      </c>
      <c r="D392" s="53" t="s">
        <v>486</v>
      </c>
      <c r="E392" s="112">
        <v>5</v>
      </c>
      <c r="F392" s="112">
        <v>2</v>
      </c>
    </row>
    <row r="393" spans="1:6">
      <c r="A393" s="105"/>
      <c r="B393" s="102"/>
      <c r="C393" s="99"/>
      <c r="D393" s="53" t="s">
        <v>487</v>
      </c>
      <c r="E393" s="113"/>
      <c r="F393" s="113"/>
    </row>
    <row r="394" spans="1:6" ht="14.65" thickBot="1">
      <c r="A394" s="105"/>
      <c r="B394" s="102"/>
      <c r="C394" s="100"/>
      <c r="D394" s="56" t="s">
        <v>488</v>
      </c>
      <c r="E394" s="114"/>
      <c r="F394" s="114"/>
    </row>
    <row r="395" spans="1:6">
      <c r="A395" s="105"/>
      <c r="B395" s="102"/>
      <c r="C395" s="98" t="s">
        <v>98</v>
      </c>
      <c r="D395" s="53" t="s">
        <v>489</v>
      </c>
      <c r="E395" s="112">
        <v>5</v>
      </c>
      <c r="F395" s="112">
        <v>2</v>
      </c>
    </row>
    <row r="396" spans="1:6">
      <c r="A396" s="105"/>
      <c r="B396" s="102"/>
      <c r="C396" s="99"/>
      <c r="D396" s="53" t="s">
        <v>490</v>
      </c>
      <c r="E396" s="113"/>
      <c r="F396" s="113"/>
    </row>
    <row r="397" spans="1:6">
      <c r="A397" s="105"/>
      <c r="B397" s="102"/>
      <c r="C397" s="99"/>
      <c r="D397" s="54" t="s">
        <v>491</v>
      </c>
      <c r="E397" s="113"/>
      <c r="F397" s="113"/>
    </row>
    <row r="398" spans="1:6" ht="14.65" thickBot="1">
      <c r="A398" s="105"/>
      <c r="B398" s="102"/>
      <c r="C398" s="100"/>
      <c r="D398" s="55" t="s">
        <v>492</v>
      </c>
      <c r="E398" s="114"/>
      <c r="F398" s="114"/>
    </row>
    <row r="399" spans="1:6">
      <c r="A399" s="105"/>
      <c r="B399" s="102"/>
      <c r="C399" s="98" t="s">
        <v>99</v>
      </c>
      <c r="D399" s="53" t="s">
        <v>493</v>
      </c>
      <c r="E399" s="112">
        <v>5</v>
      </c>
      <c r="F399" s="112">
        <v>2</v>
      </c>
    </row>
    <row r="400" spans="1:6">
      <c r="A400" s="105"/>
      <c r="B400" s="102"/>
      <c r="C400" s="99"/>
      <c r="D400" s="53" t="s">
        <v>494</v>
      </c>
      <c r="E400" s="113"/>
      <c r="F400" s="113"/>
    </row>
    <row r="401" spans="1:6">
      <c r="A401" s="105"/>
      <c r="B401" s="102"/>
      <c r="C401" s="99"/>
      <c r="D401" s="53" t="s">
        <v>495</v>
      </c>
      <c r="E401" s="113"/>
      <c r="F401" s="113"/>
    </row>
    <row r="402" spans="1:6">
      <c r="A402" s="105"/>
      <c r="B402" s="102"/>
      <c r="C402" s="99"/>
      <c r="D402" s="54" t="s">
        <v>216</v>
      </c>
      <c r="E402" s="113"/>
      <c r="F402" s="113"/>
    </row>
    <row r="403" spans="1:6" ht="14.65" thickBot="1">
      <c r="A403" s="105"/>
      <c r="B403" s="103"/>
      <c r="C403" s="100"/>
      <c r="D403" s="55" t="s">
        <v>496</v>
      </c>
      <c r="E403" s="114"/>
      <c r="F403" s="114"/>
    </row>
    <row r="404" spans="1:6" ht="14.65" thickBot="1">
      <c r="A404" s="105"/>
      <c r="B404" s="50" t="s">
        <v>591</v>
      </c>
      <c r="C404" s="51"/>
      <c r="D404" s="52"/>
      <c r="E404" s="41">
        <f>SUM(E368:E403)/COUNTA($C368:$C403)</f>
        <v>5</v>
      </c>
      <c r="F404" s="41">
        <f>SUM(F368:F403)/COUNTA($C368:$C403)</f>
        <v>2</v>
      </c>
    </row>
    <row r="405" spans="1:6">
      <c r="A405" s="105"/>
      <c r="B405" s="101" t="s">
        <v>100</v>
      </c>
      <c r="C405" s="98" t="s">
        <v>101</v>
      </c>
      <c r="D405" s="53" t="s">
        <v>497</v>
      </c>
      <c r="E405" s="112">
        <v>2</v>
      </c>
      <c r="F405" s="112">
        <v>3</v>
      </c>
    </row>
    <row r="406" spans="1:6">
      <c r="A406" s="105"/>
      <c r="B406" s="102"/>
      <c r="C406" s="99"/>
      <c r="D406" s="53" t="s">
        <v>498</v>
      </c>
      <c r="E406" s="113"/>
      <c r="F406" s="113"/>
    </row>
    <row r="407" spans="1:6">
      <c r="A407" s="105"/>
      <c r="B407" s="102"/>
      <c r="C407" s="99"/>
      <c r="D407" s="53" t="s">
        <v>499</v>
      </c>
      <c r="E407" s="113"/>
      <c r="F407" s="113"/>
    </row>
    <row r="408" spans="1:6">
      <c r="A408" s="105"/>
      <c r="B408" s="102"/>
      <c r="C408" s="99"/>
      <c r="D408" s="54" t="s">
        <v>500</v>
      </c>
      <c r="E408" s="113"/>
      <c r="F408" s="113"/>
    </row>
    <row r="409" spans="1:6" ht="14.65" thickBot="1">
      <c r="A409" s="105"/>
      <c r="B409" s="102"/>
      <c r="C409" s="100"/>
      <c r="D409" s="56" t="s">
        <v>501</v>
      </c>
      <c r="E409" s="114"/>
      <c r="F409" s="114"/>
    </row>
    <row r="410" spans="1:6">
      <c r="A410" s="105"/>
      <c r="B410" s="102"/>
      <c r="C410" s="98" t="s">
        <v>102</v>
      </c>
      <c r="D410" s="53" t="s">
        <v>502</v>
      </c>
      <c r="E410" s="112">
        <v>2</v>
      </c>
      <c r="F410" s="112">
        <v>3</v>
      </c>
    </row>
    <row r="411" spans="1:6">
      <c r="A411" s="105"/>
      <c r="B411" s="102"/>
      <c r="C411" s="99"/>
      <c r="D411" s="53" t="s">
        <v>503</v>
      </c>
      <c r="E411" s="113"/>
      <c r="F411" s="113"/>
    </row>
    <row r="412" spans="1:6">
      <c r="A412" s="105"/>
      <c r="B412" s="102"/>
      <c r="C412" s="99"/>
      <c r="D412" s="53" t="s">
        <v>504</v>
      </c>
      <c r="E412" s="113"/>
      <c r="F412" s="113"/>
    </row>
    <row r="413" spans="1:6" ht="14.65" thickBot="1">
      <c r="A413" s="105"/>
      <c r="B413" s="102"/>
      <c r="C413" s="100"/>
      <c r="D413" s="55" t="s">
        <v>505</v>
      </c>
      <c r="E413" s="114"/>
      <c r="F413" s="114"/>
    </row>
    <row r="414" spans="1:6">
      <c r="A414" s="105"/>
      <c r="B414" s="102"/>
      <c r="C414" s="98" t="s">
        <v>103</v>
      </c>
      <c r="D414" s="54" t="s">
        <v>506</v>
      </c>
      <c r="E414" s="112">
        <v>2</v>
      </c>
      <c r="F414" s="112">
        <v>3</v>
      </c>
    </row>
    <row r="415" spans="1:6">
      <c r="A415" s="105"/>
      <c r="B415" s="102"/>
      <c r="C415" s="99"/>
      <c r="D415" s="53" t="s">
        <v>503</v>
      </c>
      <c r="E415" s="113"/>
      <c r="F415" s="113"/>
    </row>
    <row r="416" spans="1:6">
      <c r="A416" s="105"/>
      <c r="B416" s="102"/>
      <c r="C416" s="99"/>
      <c r="D416" s="53" t="s">
        <v>393</v>
      </c>
      <c r="E416" s="113"/>
      <c r="F416" s="113"/>
    </row>
    <row r="417" spans="1:6">
      <c r="A417" s="105"/>
      <c r="B417" s="102"/>
      <c r="C417" s="99"/>
      <c r="D417" s="53" t="s">
        <v>507</v>
      </c>
      <c r="E417" s="113"/>
      <c r="F417" s="113"/>
    </row>
    <row r="418" spans="1:6" ht="14.65" thickBot="1">
      <c r="A418" s="105"/>
      <c r="B418" s="102"/>
      <c r="C418" s="100"/>
      <c r="D418" s="55" t="s">
        <v>508</v>
      </c>
      <c r="E418" s="114"/>
      <c r="F418" s="114"/>
    </row>
    <row r="419" spans="1:6">
      <c r="A419" s="105"/>
      <c r="B419" s="102"/>
      <c r="C419" s="98" t="s">
        <v>104</v>
      </c>
      <c r="D419" s="53" t="s">
        <v>385</v>
      </c>
      <c r="E419" s="112">
        <v>2</v>
      </c>
      <c r="F419" s="112">
        <v>3</v>
      </c>
    </row>
    <row r="420" spans="1:6">
      <c r="A420" s="105"/>
      <c r="B420" s="102"/>
      <c r="C420" s="99"/>
      <c r="D420" s="53" t="s">
        <v>509</v>
      </c>
      <c r="E420" s="113"/>
      <c r="F420" s="113"/>
    </row>
    <row r="421" spans="1:6">
      <c r="A421" s="105"/>
      <c r="B421" s="102"/>
      <c r="C421" s="99"/>
      <c r="D421" s="53" t="s">
        <v>510</v>
      </c>
      <c r="E421" s="113"/>
      <c r="F421" s="113"/>
    </row>
    <row r="422" spans="1:6">
      <c r="A422" s="105"/>
      <c r="B422" s="102"/>
      <c r="C422" s="99"/>
      <c r="D422" s="53" t="s">
        <v>454</v>
      </c>
      <c r="E422" s="113"/>
      <c r="F422" s="113"/>
    </row>
    <row r="423" spans="1:6">
      <c r="A423" s="105"/>
      <c r="B423" s="102"/>
      <c r="C423" s="99"/>
      <c r="D423" s="53" t="s">
        <v>511</v>
      </c>
      <c r="E423" s="113"/>
      <c r="F423" s="113"/>
    </row>
    <row r="424" spans="1:6" ht="14.65" thickBot="1">
      <c r="A424" s="105"/>
      <c r="B424" s="102"/>
      <c r="C424" s="100"/>
      <c r="D424" s="55" t="s">
        <v>512</v>
      </c>
      <c r="E424" s="114"/>
      <c r="F424" s="114"/>
    </row>
    <row r="425" spans="1:6">
      <c r="A425" s="105"/>
      <c r="B425" s="102"/>
      <c r="C425" s="98" t="s">
        <v>105</v>
      </c>
      <c r="D425" s="53" t="s">
        <v>378</v>
      </c>
      <c r="E425" s="112">
        <v>2</v>
      </c>
      <c r="F425" s="112">
        <v>3</v>
      </c>
    </row>
    <row r="426" spans="1:6">
      <c r="A426" s="105"/>
      <c r="B426" s="102"/>
      <c r="C426" s="99"/>
      <c r="D426" s="53" t="s">
        <v>513</v>
      </c>
      <c r="E426" s="113"/>
      <c r="F426" s="113"/>
    </row>
    <row r="427" spans="1:6">
      <c r="A427" s="105"/>
      <c r="B427" s="102"/>
      <c r="C427" s="99"/>
      <c r="D427" s="53" t="s">
        <v>514</v>
      </c>
      <c r="E427" s="113"/>
      <c r="F427" s="113"/>
    </row>
    <row r="428" spans="1:6" ht="14.65" thickBot="1">
      <c r="A428" s="105"/>
      <c r="B428" s="103"/>
      <c r="C428" s="100"/>
      <c r="D428" s="55" t="s">
        <v>515</v>
      </c>
      <c r="E428" s="114"/>
      <c r="F428" s="114"/>
    </row>
    <row r="429" spans="1:6" ht="14.65" thickBot="1">
      <c r="A429" s="61"/>
      <c r="B429" s="58" t="s">
        <v>591</v>
      </c>
      <c r="C429" s="51"/>
      <c r="D429" s="52"/>
      <c r="E429" s="41">
        <f>SUM(E405:E428)/COUNTA($C405:$C428)</f>
        <v>2</v>
      </c>
      <c r="F429" s="41">
        <f>SUM(F405:F428)/COUNTA($C405:$C428)</f>
        <v>3</v>
      </c>
    </row>
    <row r="430" spans="1:6">
      <c r="A430" s="111" t="s">
        <v>106</v>
      </c>
      <c r="B430" s="101" t="s">
        <v>107</v>
      </c>
      <c r="C430" s="98" t="s">
        <v>108</v>
      </c>
      <c r="D430" s="53" t="s">
        <v>516</v>
      </c>
      <c r="E430" s="112">
        <v>4</v>
      </c>
      <c r="F430" s="112">
        <v>1</v>
      </c>
    </row>
    <row r="431" spans="1:6">
      <c r="A431" s="111"/>
      <c r="B431" s="102"/>
      <c r="C431" s="99"/>
      <c r="D431" s="54" t="s">
        <v>517</v>
      </c>
      <c r="E431" s="113"/>
      <c r="F431" s="113"/>
    </row>
    <row r="432" spans="1:6">
      <c r="A432" s="111"/>
      <c r="B432" s="102"/>
      <c r="C432" s="99"/>
      <c r="D432" s="53" t="s">
        <v>518</v>
      </c>
      <c r="E432" s="113"/>
      <c r="F432" s="113"/>
    </row>
    <row r="433" spans="1:6">
      <c r="A433" s="111"/>
      <c r="B433" s="102"/>
      <c r="C433" s="99"/>
      <c r="D433" s="53" t="s">
        <v>519</v>
      </c>
      <c r="E433" s="113"/>
      <c r="F433" s="113"/>
    </row>
    <row r="434" spans="1:6" ht="14.65" thickBot="1">
      <c r="A434" s="111"/>
      <c r="B434" s="103"/>
      <c r="C434" s="100"/>
      <c r="D434" s="55" t="s">
        <v>520</v>
      </c>
      <c r="E434" s="114"/>
      <c r="F434" s="114"/>
    </row>
    <row r="435" spans="1:6" ht="14.65" thickBot="1">
      <c r="A435" s="111"/>
      <c r="B435" s="50" t="s">
        <v>591</v>
      </c>
      <c r="C435" s="51"/>
      <c r="D435" s="52"/>
      <c r="E435" s="41">
        <f>SUM(E430)/COUNTA($C430)</f>
        <v>4</v>
      </c>
      <c r="F435" s="41">
        <f>SUM(F430)/COUNTA($C430)</f>
        <v>1</v>
      </c>
    </row>
    <row r="436" spans="1:6">
      <c r="A436" s="111"/>
      <c r="B436" s="101" t="s">
        <v>109</v>
      </c>
      <c r="C436" s="98" t="s">
        <v>110</v>
      </c>
      <c r="D436" s="53" t="s">
        <v>385</v>
      </c>
      <c r="E436" s="112">
        <v>1</v>
      </c>
      <c r="F436" s="112">
        <v>4</v>
      </c>
    </row>
    <row r="437" spans="1:6">
      <c r="A437" s="111"/>
      <c r="B437" s="102"/>
      <c r="C437" s="99"/>
      <c r="D437" s="53" t="s">
        <v>521</v>
      </c>
      <c r="E437" s="113"/>
      <c r="F437" s="113"/>
    </row>
    <row r="438" spans="1:6">
      <c r="A438" s="111"/>
      <c r="B438" s="102"/>
      <c r="C438" s="99"/>
      <c r="D438" s="53" t="s">
        <v>522</v>
      </c>
      <c r="E438" s="113"/>
      <c r="F438" s="113"/>
    </row>
    <row r="439" spans="1:6">
      <c r="A439" s="111"/>
      <c r="B439" s="102"/>
      <c r="C439" s="99"/>
      <c r="D439" s="53" t="s">
        <v>523</v>
      </c>
      <c r="E439" s="113"/>
      <c r="F439" s="113"/>
    </row>
    <row r="440" spans="1:6" ht="14.65" thickBot="1">
      <c r="A440" s="111"/>
      <c r="B440" s="102"/>
      <c r="C440" s="100"/>
      <c r="D440" s="55" t="s">
        <v>524</v>
      </c>
      <c r="E440" s="114"/>
      <c r="F440" s="114"/>
    </row>
    <row r="441" spans="1:6">
      <c r="A441" s="111"/>
      <c r="B441" s="102"/>
      <c r="C441" s="98" t="s">
        <v>111</v>
      </c>
      <c r="D441" s="53" t="s">
        <v>385</v>
      </c>
      <c r="E441" s="112">
        <v>1</v>
      </c>
      <c r="F441" s="112">
        <v>4</v>
      </c>
    </row>
    <row r="442" spans="1:6">
      <c r="A442" s="111"/>
      <c r="B442" s="102"/>
      <c r="C442" s="99"/>
      <c r="D442" s="53" t="s">
        <v>525</v>
      </c>
      <c r="E442" s="113"/>
      <c r="F442" s="113"/>
    </row>
    <row r="443" spans="1:6">
      <c r="A443" s="111"/>
      <c r="B443" s="102"/>
      <c r="C443" s="99"/>
      <c r="D443" s="53" t="s">
        <v>526</v>
      </c>
      <c r="E443" s="113"/>
      <c r="F443" s="113"/>
    </row>
    <row r="444" spans="1:6">
      <c r="A444" s="111"/>
      <c r="B444" s="102"/>
      <c r="C444" s="99"/>
      <c r="D444" s="54" t="s">
        <v>527</v>
      </c>
      <c r="E444" s="113"/>
      <c r="F444" s="113"/>
    </row>
    <row r="445" spans="1:6" ht="14.65" thickBot="1">
      <c r="A445" s="111"/>
      <c r="B445" s="102"/>
      <c r="C445" s="100"/>
      <c r="D445" s="55" t="s">
        <v>528</v>
      </c>
      <c r="E445" s="114"/>
      <c r="F445" s="114"/>
    </row>
    <row r="446" spans="1:6">
      <c r="A446" s="111"/>
      <c r="B446" s="102"/>
      <c r="C446" s="98" t="s">
        <v>112</v>
      </c>
      <c r="D446" s="53" t="s">
        <v>385</v>
      </c>
      <c r="E446" s="112">
        <v>1</v>
      </c>
      <c r="F446" s="112">
        <v>4</v>
      </c>
    </row>
    <row r="447" spans="1:6">
      <c r="A447" s="111"/>
      <c r="B447" s="102"/>
      <c r="C447" s="99"/>
      <c r="D447" s="54" t="s">
        <v>529</v>
      </c>
      <c r="E447" s="113"/>
      <c r="F447" s="113"/>
    </row>
    <row r="448" spans="1:6">
      <c r="A448" s="111"/>
      <c r="B448" s="102"/>
      <c r="C448" s="99"/>
      <c r="D448" s="54" t="s">
        <v>530</v>
      </c>
      <c r="E448" s="113"/>
      <c r="F448" s="113"/>
    </row>
    <row r="449" spans="1:6">
      <c r="A449" s="111"/>
      <c r="B449" s="102"/>
      <c r="C449" s="99"/>
      <c r="D449" s="54" t="s">
        <v>531</v>
      </c>
      <c r="E449" s="113"/>
      <c r="F449" s="113"/>
    </row>
    <row r="450" spans="1:6" ht="14.65" thickBot="1">
      <c r="A450" s="111"/>
      <c r="B450" s="102"/>
      <c r="C450" s="100"/>
      <c r="D450" s="55" t="s">
        <v>532</v>
      </c>
      <c r="E450" s="114"/>
      <c r="F450" s="114"/>
    </row>
    <row r="451" spans="1:6">
      <c r="A451" s="111"/>
      <c r="B451" s="102"/>
      <c r="C451" s="98" t="s">
        <v>113</v>
      </c>
      <c r="D451" s="53" t="s">
        <v>385</v>
      </c>
      <c r="E451" s="112">
        <v>1</v>
      </c>
      <c r="F451" s="112">
        <v>4</v>
      </c>
    </row>
    <row r="452" spans="1:6">
      <c r="A452" s="111"/>
      <c r="B452" s="102"/>
      <c r="C452" s="99"/>
      <c r="D452" s="54" t="s">
        <v>529</v>
      </c>
      <c r="E452" s="113"/>
      <c r="F452" s="113"/>
    </row>
    <row r="453" spans="1:6">
      <c r="A453" s="111"/>
      <c r="B453" s="102"/>
      <c r="C453" s="99"/>
      <c r="D453" s="54" t="s">
        <v>533</v>
      </c>
      <c r="E453" s="113"/>
      <c r="F453" s="113"/>
    </row>
    <row r="454" spans="1:6">
      <c r="A454" s="111"/>
      <c r="B454" s="102"/>
      <c r="C454" s="99"/>
      <c r="D454" s="54" t="s">
        <v>534</v>
      </c>
      <c r="E454" s="113"/>
      <c r="F454" s="113"/>
    </row>
    <row r="455" spans="1:6" ht="14.65" thickBot="1">
      <c r="A455" s="111"/>
      <c r="B455" s="102"/>
      <c r="C455" s="100"/>
      <c r="D455" s="55" t="s">
        <v>535</v>
      </c>
      <c r="E455" s="114"/>
      <c r="F455" s="114"/>
    </row>
    <row r="456" spans="1:6">
      <c r="A456" s="111"/>
      <c r="B456" s="102"/>
      <c r="C456" s="98" t="s">
        <v>114</v>
      </c>
      <c r="D456" s="53" t="s">
        <v>385</v>
      </c>
      <c r="E456" s="112">
        <v>1</v>
      </c>
      <c r="F456" s="112">
        <v>4</v>
      </c>
    </row>
    <row r="457" spans="1:6">
      <c r="A457" s="111"/>
      <c r="B457" s="102"/>
      <c r="C457" s="99"/>
      <c r="D457" s="53" t="s">
        <v>536</v>
      </c>
      <c r="E457" s="113"/>
      <c r="F457" s="113"/>
    </row>
    <row r="458" spans="1:6">
      <c r="A458" s="111"/>
      <c r="B458" s="102"/>
      <c r="C458" s="99"/>
      <c r="D458" s="54" t="s">
        <v>537</v>
      </c>
      <c r="E458" s="113"/>
      <c r="F458" s="113"/>
    </row>
    <row r="459" spans="1:6" ht="14.65" thickBot="1">
      <c r="A459" s="111"/>
      <c r="B459" s="103"/>
      <c r="C459" s="100"/>
      <c r="D459" s="55" t="s">
        <v>538</v>
      </c>
      <c r="E459" s="114"/>
      <c r="F459" s="114"/>
    </row>
    <row r="460" spans="1:6" ht="14.65" thickBot="1">
      <c r="A460" s="111"/>
      <c r="B460" s="50" t="s">
        <v>591</v>
      </c>
      <c r="C460" s="51"/>
      <c r="D460" s="52"/>
      <c r="E460" s="41">
        <f>SUM(E436:E459)/COUNTA($C436:$C459)</f>
        <v>1</v>
      </c>
      <c r="F460" s="41">
        <f>SUM(F436:F459)/COUNTA($C436:$C459)</f>
        <v>4</v>
      </c>
    </row>
    <row r="461" spans="1:6">
      <c r="A461" s="111"/>
      <c r="B461" s="101" t="s">
        <v>115</v>
      </c>
      <c r="C461" s="98" t="s">
        <v>116</v>
      </c>
      <c r="D461" s="53" t="s">
        <v>539</v>
      </c>
      <c r="E461" s="112">
        <v>2</v>
      </c>
      <c r="F461" s="112">
        <v>5</v>
      </c>
    </row>
    <row r="462" spans="1:6">
      <c r="A462" s="111"/>
      <c r="B462" s="102"/>
      <c r="C462" s="99"/>
      <c r="D462" s="54" t="s">
        <v>540</v>
      </c>
      <c r="E462" s="113"/>
      <c r="F462" s="113"/>
    </row>
    <row r="463" spans="1:6">
      <c r="A463" s="111"/>
      <c r="B463" s="102"/>
      <c r="C463" s="99"/>
      <c r="D463" s="54" t="s">
        <v>541</v>
      </c>
      <c r="E463" s="113"/>
      <c r="F463" s="113"/>
    </row>
    <row r="464" spans="1:6">
      <c r="A464" s="111"/>
      <c r="B464" s="102"/>
      <c r="C464" s="99"/>
      <c r="D464" s="54" t="s">
        <v>542</v>
      </c>
      <c r="E464" s="113"/>
      <c r="F464" s="113"/>
    </row>
    <row r="465" spans="1:6">
      <c r="A465" s="111"/>
      <c r="B465" s="102"/>
      <c r="C465" s="99"/>
      <c r="D465" s="54" t="s">
        <v>543</v>
      </c>
      <c r="E465" s="113"/>
      <c r="F465" s="113"/>
    </row>
    <row r="466" spans="1:6" ht="14.65" thickBot="1">
      <c r="A466" s="111"/>
      <c r="B466" s="102"/>
      <c r="C466" s="100"/>
      <c r="D466" s="55" t="s">
        <v>544</v>
      </c>
      <c r="E466" s="114"/>
      <c r="F466" s="114"/>
    </row>
    <row r="467" spans="1:6">
      <c r="A467" s="111"/>
      <c r="B467" s="102"/>
      <c r="C467" s="98" t="s">
        <v>117</v>
      </c>
      <c r="D467" s="54" t="s">
        <v>545</v>
      </c>
      <c r="E467" s="112">
        <v>2</v>
      </c>
      <c r="F467" s="112">
        <v>5</v>
      </c>
    </row>
    <row r="468" spans="1:6">
      <c r="A468" s="111"/>
      <c r="B468" s="102"/>
      <c r="C468" s="99"/>
      <c r="D468" s="54" t="s">
        <v>546</v>
      </c>
      <c r="E468" s="113"/>
      <c r="F468" s="113"/>
    </row>
    <row r="469" spans="1:6">
      <c r="A469" s="111"/>
      <c r="B469" s="102"/>
      <c r="C469" s="99"/>
      <c r="D469" s="54" t="s">
        <v>547</v>
      </c>
      <c r="E469" s="113"/>
      <c r="F469" s="113"/>
    </row>
    <row r="470" spans="1:6" ht="14.65" thickBot="1">
      <c r="A470" s="111"/>
      <c r="B470" s="102"/>
      <c r="C470" s="100"/>
      <c r="D470" s="55" t="s">
        <v>548</v>
      </c>
      <c r="E470" s="114"/>
      <c r="F470" s="114"/>
    </row>
    <row r="471" spans="1:6">
      <c r="A471" s="111"/>
      <c r="B471" s="102"/>
      <c r="C471" s="98" t="s">
        <v>118</v>
      </c>
      <c r="D471" s="54" t="s">
        <v>549</v>
      </c>
      <c r="E471" s="112">
        <v>2</v>
      </c>
      <c r="F471" s="112">
        <v>5</v>
      </c>
    </row>
    <row r="472" spans="1:6">
      <c r="A472" s="111"/>
      <c r="B472" s="102"/>
      <c r="C472" s="99"/>
      <c r="D472" s="54" t="s">
        <v>550</v>
      </c>
      <c r="E472" s="113"/>
      <c r="F472" s="113"/>
    </row>
    <row r="473" spans="1:6">
      <c r="A473" s="111"/>
      <c r="B473" s="102"/>
      <c r="C473" s="99"/>
      <c r="D473" s="54" t="s">
        <v>551</v>
      </c>
      <c r="E473" s="113"/>
      <c r="F473" s="113"/>
    </row>
    <row r="474" spans="1:6" ht="14.65" thickBot="1">
      <c r="A474" s="111"/>
      <c r="B474" s="102"/>
      <c r="C474" s="100"/>
      <c r="D474" s="55" t="s">
        <v>552</v>
      </c>
      <c r="E474" s="114"/>
      <c r="F474" s="114"/>
    </row>
    <row r="475" spans="1:6">
      <c r="A475" s="111"/>
      <c r="B475" s="102"/>
      <c r="C475" s="98" t="s">
        <v>119</v>
      </c>
      <c r="D475" s="53" t="s">
        <v>385</v>
      </c>
      <c r="E475" s="112">
        <v>2</v>
      </c>
      <c r="F475" s="112">
        <v>5</v>
      </c>
    </row>
    <row r="476" spans="1:6">
      <c r="A476" s="111"/>
      <c r="B476" s="102"/>
      <c r="C476" s="99"/>
      <c r="D476" s="53" t="s">
        <v>553</v>
      </c>
      <c r="E476" s="113"/>
      <c r="F476" s="113"/>
    </row>
    <row r="477" spans="1:6">
      <c r="A477" s="111"/>
      <c r="B477" s="102"/>
      <c r="C477" s="99"/>
      <c r="D477" s="53" t="s">
        <v>554</v>
      </c>
      <c r="E477" s="113"/>
      <c r="F477" s="113"/>
    </row>
    <row r="478" spans="1:6">
      <c r="A478" s="111"/>
      <c r="B478" s="102"/>
      <c r="C478" s="99"/>
      <c r="D478" s="53" t="s">
        <v>555</v>
      </c>
      <c r="E478" s="113"/>
      <c r="F478" s="113"/>
    </row>
    <row r="479" spans="1:6" ht="14.65" thickBot="1">
      <c r="A479" s="111"/>
      <c r="B479" s="102"/>
      <c r="C479" s="100"/>
      <c r="D479" s="55" t="s">
        <v>556</v>
      </c>
      <c r="E479" s="114"/>
      <c r="F479" s="114"/>
    </row>
    <row r="480" spans="1:6">
      <c r="A480" s="111"/>
      <c r="B480" s="102"/>
      <c r="C480" s="98" t="s">
        <v>120</v>
      </c>
      <c r="D480" s="53" t="s">
        <v>557</v>
      </c>
      <c r="E480" s="112">
        <v>2</v>
      </c>
      <c r="F480" s="112">
        <v>5</v>
      </c>
    </row>
    <row r="481" spans="1:6">
      <c r="A481" s="111"/>
      <c r="B481" s="102"/>
      <c r="C481" s="99"/>
      <c r="D481" s="53" t="s">
        <v>558</v>
      </c>
      <c r="E481" s="113"/>
      <c r="F481" s="113"/>
    </row>
    <row r="482" spans="1:6" ht="14.65" thickBot="1">
      <c r="A482" s="111"/>
      <c r="B482" s="103"/>
      <c r="C482" s="100"/>
      <c r="D482" s="55" t="s">
        <v>538</v>
      </c>
      <c r="E482" s="114"/>
      <c r="F482" s="114"/>
    </row>
    <row r="483" spans="1:6" ht="14.65" thickBot="1">
      <c r="A483" s="111"/>
      <c r="B483" s="50" t="s">
        <v>591</v>
      </c>
      <c r="C483" s="51"/>
      <c r="D483" s="52"/>
      <c r="E483" s="41">
        <f>SUM(E461:E482)/COUNTA($C461:$C482)</f>
        <v>2</v>
      </c>
      <c r="F483" s="41">
        <f>SUM(F461:F482)/COUNTA($C461:$C482)</f>
        <v>5</v>
      </c>
    </row>
    <row r="484" spans="1:6">
      <c r="A484" s="111"/>
      <c r="B484" s="101" t="s">
        <v>121</v>
      </c>
      <c r="C484" s="98" t="s">
        <v>122</v>
      </c>
      <c r="D484" s="53" t="s">
        <v>385</v>
      </c>
      <c r="E484" s="112">
        <v>3</v>
      </c>
      <c r="F484" s="112">
        <v>2</v>
      </c>
    </row>
    <row r="485" spans="1:6">
      <c r="A485" s="111"/>
      <c r="B485" s="102"/>
      <c r="C485" s="99"/>
      <c r="D485" s="53" t="s">
        <v>225</v>
      </c>
      <c r="E485" s="113"/>
      <c r="F485" s="113"/>
    </row>
    <row r="486" spans="1:6">
      <c r="A486" s="111"/>
      <c r="B486" s="102"/>
      <c r="C486" s="99"/>
      <c r="D486" s="53" t="s">
        <v>554</v>
      </c>
      <c r="E486" s="113"/>
      <c r="F486" s="113"/>
    </row>
    <row r="487" spans="1:6">
      <c r="A487" s="111"/>
      <c r="B487" s="102"/>
      <c r="C487" s="99"/>
      <c r="D487" s="53" t="s">
        <v>559</v>
      </c>
      <c r="E487" s="113"/>
      <c r="F487" s="113"/>
    </row>
    <row r="488" spans="1:6">
      <c r="A488" s="111"/>
      <c r="B488" s="102"/>
      <c r="C488" s="99"/>
      <c r="D488" s="53" t="s">
        <v>560</v>
      </c>
      <c r="E488" s="113"/>
      <c r="F488" s="113"/>
    </row>
    <row r="489" spans="1:6" ht="14.65" thickBot="1">
      <c r="A489" s="111"/>
      <c r="B489" s="102"/>
      <c r="C489" s="100"/>
      <c r="D489" s="55" t="s">
        <v>561</v>
      </c>
      <c r="E489" s="114"/>
      <c r="F489" s="114"/>
    </row>
    <row r="490" spans="1:6">
      <c r="A490" s="111"/>
      <c r="B490" s="102"/>
      <c r="C490" s="98" t="s">
        <v>123</v>
      </c>
      <c r="D490" s="53" t="s">
        <v>562</v>
      </c>
      <c r="E490" s="112">
        <v>3</v>
      </c>
      <c r="F490" s="112">
        <v>2</v>
      </c>
    </row>
    <row r="491" spans="1:6">
      <c r="A491" s="111"/>
      <c r="B491" s="102"/>
      <c r="C491" s="99"/>
      <c r="D491" s="53" t="s">
        <v>225</v>
      </c>
      <c r="E491" s="113"/>
      <c r="F491" s="113"/>
    </row>
    <row r="492" spans="1:6">
      <c r="A492" s="111"/>
      <c r="B492" s="102"/>
      <c r="C492" s="99"/>
      <c r="D492" s="53" t="s">
        <v>563</v>
      </c>
      <c r="E492" s="113"/>
      <c r="F492" s="113"/>
    </row>
    <row r="493" spans="1:6">
      <c r="A493" s="111"/>
      <c r="B493" s="102"/>
      <c r="C493" s="99"/>
      <c r="D493" s="53" t="s">
        <v>564</v>
      </c>
      <c r="E493" s="113"/>
      <c r="F493" s="113"/>
    </row>
    <row r="494" spans="1:6" ht="14.65" thickBot="1">
      <c r="A494" s="111"/>
      <c r="B494" s="102"/>
      <c r="C494" s="100"/>
      <c r="D494" s="55" t="s">
        <v>565</v>
      </c>
      <c r="E494" s="114"/>
      <c r="F494" s="114"/>
    </row>
    <row r="495" spans="1:6">
      <c r="A495" s="111"/>
      <c r="B495" s="102"/>
      <c r="C495" s="98" t="s">
        <v>124</v>
      </c>
      <c r="D495" s="53" t="s">
        <v>566</v>
      </c>
      <c r="E495" s="112">
        <v>3</v>
      </c>
      <c r="F495" s="112">
        <v>2</v>
      </c>
    </row>
    <row r="496" spans="1:6">
      <c r="A496" s="111"/>
      <c r="B496" s="102"/>
      <c r="C496" s="99"/>
      <c r="D496" s="53" t="s">
        <v>225</v>
      </c>
      <c r="E496" s="113"/>
      <c r="F496" s="113"/>
    </row>
    <row r="497" spans="1:6">
      <c r="A497" s="111"/>
      <c r="B497" s="102"/>
      <c r="C497" s="99"/>
      <c r="D497" s="53" t="s">
        <v>567</v>
      </c>
      <c r="E497" s="113"/>
      <c r="F497" s="113"/>
    </row>
    <row r="498" spans="1:6" ht="14.65" thickBot="1">
      <c r="A498" s="111"/>
      <c r="B498" s="103"/>
      <c r="C498" s="100"/>
      <c r="D498" s="55" t="s">
        <v>568</v>
      </c>
      <c r="E498" s="114"/>
      <c r="F498" s="114"/>
    </row>
    <row r="499" spans="1:6" ht="14.65" thickBot="1">
      <c r="A499" s="111"/>
      <c r="B499" s="50" t="s">
        <v>591</v>
      </c>
      <c r="C499" s="51"/>
      <c r="D499" s="52"/>
      <c r="E499" s="41">
        <f>SUM(E484:E498)/COUNTA($C484:$C498)</f>
        <v>3</v>
      </c>
      <c r="F499" s="41">
        <f>SUM(F484:F498)/COUNTA($C484:$C498)</f>
        <v>2</v>
      </c>
    </row>
    <row r="500" spans="1:6">
      <c r="A500" s="111"/>
      <c r="B500" s="101" t="s">
        <v>125</v>
      </c>
      <c r="C500" s="98" t="s">
        <v>126</v>
      </c>
      <c r="D500" s="54" t="s">
        <v>569</v>
      </c>
      <c r="E500" s="112">
        <v>4</v>
      </c>
      <c r="F500" s="112">
        <v>2</v>
      </c>
    </row>
    <row r="501" spans="1:6">
      <c r="A501" s="111"/>
      <c r="B501" s="102"/>
      <c r="C501" s="99"/>
      <c r="D501" s="53" t="s">
        <v>570</v>
      </c>
      <c r="E501" s="113"/>
      <c r="F501" s="113"/>
    </row>
    <row r="502" spans="1:6">
      <c r="A502" s="111"/>
      <c r="B502" s="102"/>
      <c r="C502" s="99"/>
      <c r="D502" s="54" t="s">
        <v>571</v>
      </c>
      <c r="E502" s="113"/>
      <c r="F502" s="113"/>
    </row>
    <row r="503" spans="1:6" ht="14.65" thickBot="1">
      <c r="A503" s="111"/>
      <c r="B503" s="102"/>
      <c r="C503" s="100"/>
      <c r="D503" s="55" t="s">
        <v>535</v>
      </c>
      <c r="E503" s="114"/>
      <c r="F503" s="114"/>
    </row>
    <row r="504" spans="1:6">
      <c r="A504" s="111"/>
      <c r="B504" s="102"/>
      <c r="C504" s="98" t="s">
        <v>127</v>
      </c>
      <c r="D504" s="57" t="s">
        <v>572</v>
      </c>
      <c r="E504" s="112">
        <v>4</v>
      </c>
      <c r="F504" s="112">
        <v>2</v>
      </c>
    </row>
    <row r="505" spans="1:6">
      <c r="A505" s="111"/>
      <c r="B505" s="102"/>
      <c r="C505" s="99"/>
      <c r="D505" s="62" t="s">
        <v>571</v>
      </c>
      <c r="E505" s="113"/>
      <c r="F505" s="113"/>
    </row>
    <row r="506" spans="1:6" ht="14.65" thickBot="1">
      <c r="A506" s="111"/>
      <c r="B506" s="103"/>
      <c r="C506" s="100"/>
      <c r="D506" s="63" t="s">
        <v>535</v>
      </c>
      <c r="E506" s="114"/>
      <c r="F506" s="114"/>
    </row>
    <row r="507" spans="1:6" ht="14.65" thickBot="1">
      <c r="A507" s="64"/>
      <c r="B507" s="58" t="s">
        <v>591</v>
      </c>
      <c r="C507" s="51"/>
      <c r="D507" s="52"/>
      <c r="E507" s="41">
        <f>SUM(E500:E506)/COUNTA($C500:$C506)</f>
        <v>4</v>
      </c>
      <c r="F507" s="41">
        <f>SUM(F500:F506)/COUNTA($C500:$C506)</f>
        <v>2</v>
      </c>
    </row>
    <row r="508" spans="1:6">
      <c r="A508" s="109" t="s">
        <v>128</v>
      </c>
      <c r="B508" s="106" t="s">
        <v>129</v>
      </c>
      <c r="C508" s="98" t="s">
        <v>130</v>
      </c>
      <c r="D508" s="57" t="s">
        <v>573</v>
      </c>
      <c r="E508" s="112">
        <v>5</v>
      </c>
      <c r="F508" s="112">
        <v>3</v>
      </c>
    </row>
    <row r="509" spans="1:6">
      <c r="A509" s="110"/>
      <c r="B509" s="107"/>
      <c r="C509" s="99"/>
      <c r="D509" s="62" t="s">
        <v>574</v>
      </c>
      <c r="E509" s="113"/>
      <c r="F509" s="113"/>
    </row>
    <row r="510" spans="1:6">
      <c r="A510" s="110"/>
      <c r="B510" s="107"/>
      <c r="C510" s="99"/>
      <c r="D510" s="62" t="s">
        <v>575</v>
      </c>
      <c r="E510" s="113"/>
      <c r="F510" s="113"/>
    </row>
    <row r="511" spans="1:6" ht="14.65" thickBot="1">
      <c r="A511" s="110"/>
      <c r="B511" s="108"/>
      <c r="C511" s="100"/>
      <c r="D511" s="63" t="s">
        <v>576</v>
      </c>
      <c r="E511" s="114"/>
      <c r="F511" s="114"/>
    </row>
    <row r="512" spans="1:6" ht="14.65" thickBot="1">
      <c r="A512" s="110"/>
      <c r="B512" s="60" t="s">
        <v>591</v>
      </c>
      <c r="C512" s="51"/>
      <c r="D512" s="52"/>
      <c r="E512" s="41">
        <f>SUM(E508)/COUNTA($C508)</f>
        <v>5</v>
      </c>
      <c r="F512" s="41">
        <f>SUM(F508)/COUNTA($C508)</f>
        <v>3</v>
      </c>
    </row>
    <row r="513" spans="1:6">
      <c r="A513" s="110"/>
      <c r="B513" s="106" t="s">
        <v>131</v>
      </c>
      <c r="C513" s="98" t="s">
        <v>132</v>
      </c>
      <c r="D513" s="54" t="s">
        <v>577</v>
      </c>
      <c r="E513" s="112">
        <v>1</v>
      </c>
      <c r="F513" s="112">
        <v>3</v>
      </c>
    </row>
    <row r="514" spans="1:6">
      <c r="A514" s="110"/>
      <c r="B514" s="107"/>
      <c r="C514" s="99"/>
      <c r="D514" s="53" t="s">
        <v>578</v>
      </c>
      <c r="E514" s="113"/>
      <c r="F514" s="113"/>
    </row>
    <row r="515" spans="1:6">
      <c r="A515" s="110"/>
      <c r="B515" s="107"/>
      <c r="C515" s="99"/>
      <c r="D515" s="54" t="s">
        <v>571</v>
      </c>
      <c r="E515" s="113"/>
      <c r="F515" s="113"/>
    </row>
    <row r="516" spans="1:6" ht="14.65" thickBot="1">
      <c r="A516" s="110"/>
      <c r="B516" s="107"/>
      <c r="C516" s="100"/>
      <c r="D516" s="55" t="s">
        <v>535</v>
      </c>
      <c r="E516" s="114"/>
      <c r="F516" s="114"/>
    </row>
    <row r="517" spans="1:6">
      <c r="A517" s="110"/>
      <c r="B517" s="107"/>
      <c r="C517" s="98" t="s">
        <v>133</v>
      </c>
      <c r="D517" s="54" t="s">
        <v>579</v>
      </c>
      <c r="E517" s="112">
        <v>1</v>
      </c>
      <c r="F517" s="112">
        <v>3</v>
      </c>
    </row>
    <row r="518" spans="1:6">
      <c r="A518" s="110"/>
      <c r="B518" s="107"/>
      <c r="C518" s="99"/>
      <c r="D518" s="54" t="s">
        <v>571</v>
      </c>
      <c r="E518" s="113"/>
      <c r="F518" s="113"/>
    </row>
    <row r="519" spans="1:6" ht="14.65" thickBot="1">
      <c r="A519" s="110"/>
      <c r="B519" s="108"/>
      <c r="C519" s="100"/>
      <c r="D519" s="56" t="s">
        <v>580</v>
      </c>
      <c r="E519" s="114"/>
      <c r="F519" s="114"/>
    </row>
    <row r="520" spans="1:6" ht="14.65" thickBot="1">
      <c r="A520" s="110"/>
      <c r="B520" s="60" t="s">
        <v>591</v>
      </c>
      <c r="C520" s="51"/>
      <c r="D520" s="52"/>
      <c r="E520" s="41">
        <f>SUM(E513:E519)/COUNTA($C513:$C519)</f>
        <v>1</v>
      </c>
      <c r="F520" s="41">
        <f>SUM(F513:F519)/COUNTA($C513:$C519)</f>
        <v>3</v>
      </c>
    </row>
    <row r="521" spans="1:6">
      <c r="A521" s="110"/>
      <c r="B521" s="106" t="s">
        <v>134</v>
      </c>
      <c r="C521" s="98" t="s">
        <v>135</v>
      </c>
      <c r="D521" s="54" t="s">
        <v>581</v>
      </c>
      <c r="E521" s="112">
        <v>3</v>
      </c>
      <c r="F521" s="112">
        <v>3</v>
      </c>
    </row>
    <row r="522" spans="1:6" ht="14.65" thickBot="1">
      <c r="A522" s="110"/>
      <c r="B522" s="107"/>
      <c r="C522" s="100"/>
      <c r="D522" s="56" t="s">
        <v>582</v>
      </c>
      <c r="E522" s="114"/>
      <c r="F522" s="114"/>
    </row>
    <row r="523" spans="1:6">
      <c r="A523" s="110"/>
      <c r="B523" s="107"/>
      <c r="C523" s="98" t="s">
        <v>136</v>
      </c>
      <c r="D523" s="54" t="s">
        <v>583</v>
      </c>
      <c r="E523" s="112">
        <v>3</v>
      </c>
      <c r="F523" s="112">
        <v>3</v>
      </c>
    </row>
    <row r="524" spans="1:6" ht="14.65" thickBot="1">
      <c r="A524" s="110"/>
      <c r="B524" s="107"/>
      <c r="C524" s="100"/>
      <c r="D524" s="56" t="s">
        <v>534</v>
      </c>
      <c r="E524" s="114"/>
      <c r="F524" s="114"/>
    </row>
    <row r="525" spans="1:6">
      <c r="A525" s="110"/>
      <c r="B525" s="107"/>
      <c r="C525" s="98" t="s">
        <v>137</v>
      </c>
      <c r="D525" s="54" t="s">
        <v>584</v>
      </c>
      <c r="E525" s="112">
        <v>3</v>
      </c>
      <c r="F525" s="112">
        <v>3</v>
      </c>
    </row>
    <row r="526" spans="1:6">
      <c r="A526" s="110"/>
      <c r="B526" s="107"/>
      <c r="C526" s="99"/>
      <c r="D526" s="54" t="s">
        <v>534</v>
      </c>
      <c r="E526" s="113"/>
      <c r="F526" s="113"/>
    </row>
    <row r="527" spans="1:6" ht="14.65" thickBot="1">
      <c r="A527" s="110"/>
      <c r="B527" s="107"/>
      <c r="C527" s="99"/>
      <c r="D527" s="54" t="s">
        <v>585</v>
      </c>
      <c r="E527" s="114"/>
      <c r="F527" s="114"/>
    </row>
    <row r="528" spans="1:6" ht="14.65" thickBot="1">
      <c r="A528" s="65"/>
      <c r="B528" s="66" t="s">
        <v>591</v>
      </c>
      <c r="C528" s="67"/>
      <c r="D528" s="68"/>
      <c r="E528" s="43">
        <f>SUM(E521:E527)/COUNTA($C521:$C527)</f>
        <v>3</v>
      </c>
      <c r="F528" s="43">
        <f>SUM(F521:F527)/COUNTA($C521:$C527)</f>
        <v>3</v>
      </c>
    </row>
    <row r="530" spans="1:1" ht="15.4">
      <c r="A530" s="69"/>
    </row>
    <row r="531" spans="1:1" ht="15.4">
      <c r="A531" s="69"/>
    </row>
    <row r="532" spans="1:1" ht="15.4">
      <c r="A532" s="69"/>
    </row>
    <row r="533" spans="1:1" ht="15.4">
      <c r="A533" s="69"/>
    </row>
    <row r="534" spans="1:1" ht="15.4">
      <c r="A534" s="69"/>
    </row>
    <row r="535" spans="1:1" ht="15.4">
      <c r="A535" s="69"/>
    </row>
    <row r="536" spans="1:1" ht="15.4">
      <c r="A536" s="69"/>
    </row>
    <row r="537" spans="1:1" ht="15.4">
      <c r="A537" s="69"/>
    </row>
    <row r="538" spans="1:1" ht="15.4">
      <c r="A538" s="69"/>
    </row>
    <row r="539" spans="1:1" ht="15.4">
      <c r="A539" s="69"/>
    </row>
    <row r="540" spans="1:1" ht="15.4">
      <c r="A540" s="69"/>
    </row>
    <row r="541" spans="1:1" ht="15.4">
      <c r="A541" s="69"/>
    </row>
    <row r="542" spans="1:1" ht="15.4">
      <c r="A542" s="69"/>
    </row>
    <row r="543" spans="1:1" ht="15.4">
      <c r="A543" s="69"/>
    </row>
    <row r="544" spans="1:1" ht="15.4">
      <c r="A544" s="69"/>
    </row>
    <row r="545" spans="1:1" ht="15.4">
      <c r="A545" s="69"/>
    </row>
    <row r="546" spans="1:1" ht="15.4">
      <c r="A546" s="69"/>
    </row>
    <row r="547" spans="1:1" ht="15.4">
      <c r="A547" s="69"/>
    </row>
    <row r="548" spans="1:1" ht="15.4">
      <c r="A548" s="69"/>
    </row>
    <row r="549" spans="1:1" ht="15.4">
      <c r="A549" s="69"/>
    </row>
    <row r="550" spans="1:1" ht="15.4">
      <c r="A550" s="69"/>
    </row>
    <row r="551" spans="1:1" ht="15.4">
      <c r="A551" s="69"/>
    </row>
    <row r="552" spans="1:1" ht="15.4">
      <c r="A552" s="69"/>
    </row>
    <row r="553" spans="1:1" ht="15.4">
      <c r="A553" s="69"/>
    </row>
    <row r="554" spans="1:1" ht="15.4">
      <c r="A554" s="69"/>
    </row>
    <row r="555" spans="1:1" ht="15.4">
      <c r="A555" s="69"/>
    </row>
    <row r="556" spans="1:1" ht="15.4">
      <c r="A556" s="69"/>
    </row>
    <row r="557" spans="1:1" ht="15.4">
      <c r="A557" s="69"/>
    </row>
    <row r="558" spans="1:1" ht="15.4">
      <c r="A558" s="69"/>
    </row>
    <row r="559" spans="1:1" ht="15.4">
      <c r="A559" s="69"/>
    </row>
    <row r="560" spans="1:1" ht="15.4">
      <c r="A560" s="71"/>
    </row>
  </sheetData>
  <sheetProtection algorithmName="SHA-512" hashValue="S7onuZ6NwrpwjJYxmQxu6V1f8+VkpaLxh7gxIcUnXRTg7tjW2nCqA7VzCkoeoBTjr5bmT5FSPt0ltaetY0wpWA==" saltValue="0uplN32MaSIc2BfPKBjGAw==" spinCount="100000" sheet="1" objects="1" scenarios="1" selectLockedCells="1"/>
  <mergeCells count="352">
    <mergeCell ref="F508:F511"/>
    <mergeCell ref="F513:F516"/>
    <mergeCell ref="F517:F519"/>
    <mergeCell ref="F521:F522"/>
    <mergeCell ref="F523:F524"/>
    <mergeCell ref="F525:F527"/>
    <mergeCell ref="F484:F489"/>
    <mergeCell ref="F490:F494"/>
    <mergeCell ref="F495:F498"/>
    <mergeCell ref="F500:F503"/>
    <mergeCell ref="F504:F506"/>
    <mergeCell ref="F461:F466"/>
    <mergeCell ref="F467:F470"/>
    <mergeCell ref="F471:F474"/>
    <mergeCell ref="F475:F479"/>
    <mergeCell ref="F480:F482"/>
    <mergeCell ref="F430:F434"/>
    <mergeCell ref="F436:F440"/>
    <mergeCell ref="F441:F445"/>
    <mergeCell ref="F446:F450"/>
    <mergeCell ref="F451:F455"/>
    <mergeCell ref="F456:F459"/>
    <mergeCell ref="F405:F409"/>
    <mergeCell ref="F410:F413"/>
    <mergeCell ref="F414:F418"/>
    <mergeCell ref="F419:F424"/>
    <mergeCell ref="F425:F428"/>
    <mergeCell ref="F368:F371"/>
    <mergeCell ref="F372:F375"/>
    <mergeCell ref="F376:F380"/>
    <mergeCell ref="F381:F386"/>
    <mergeCell ref="F387:F391"/>
    <mergeCell ref="F392:F394"/>
    <mergeCell ref="F395:F398"/>
    <mergeCell ref="F399:F403"/>
    <mergeCell ref="F342:F346"/>
    <mergeCell ref="F347:F352"/>
    <mergeCell ref="F353:F357"/>
    <mergeCell ref="F358:F361"/>
    <mergeCell ref="F362:F366"/>
    <mergeCell ref="F304:F307"/>
    <mergeCell ref="F308:F312"/>
    <mergeCell ref="F314:F319"/>
    <mergeCell ref="F320:F324"/>
    <mergeCell ref="F325:F330"/>
    <mergeCell ref="F331:F335"/>
    <mergeCell ref="F336:F340"/>
    <mergeCell ref="F288:F293"/>
    <mergeCell ref="F294:F298"/>
    <mergeCell ref="F299:F302"/>
    <mergeCell ref="F204:F208"/>
    <mergeCell ref="F209:F213"/>
    <mergeCell ref="F214:F219"/>
    <mergeCell ref="F220:F224"/>
    <mergeCell ref="F225:F229"/>
    <mergeCell ref="F230:F234"/>
    <mergeCell ref="F235:F238"/>
    <mergeCell ref="F239:F242"/>
    <mergeCell ref="F244:F249"/>
    <mergeCell ref="F250:F254"/>
    <mergeCell ref="F255:F260"/>
    <mergeCell ref="F261:F266"/>
    <mergeCell ref="F267:F270"/>
    <mergeCell ref="F271:F275"/>
    <mergeCell ref="F276:F279"/>
    <mergeCell ref="F280:F282"/>
    <mergeCell ref="F283:F287"/>
    <mergeCell ref="F165:F170"/>
    <mergeCell ref="F171:F176"/>
    <mergeCell ref="F178:F182"/>
    <mergeCell ref="F183:F187"/>
    <mergeCell ref="F188:F192"/>
    <mergeCell ref="F193:F197"/>
    <mergeCell ref="F198:F202"/>
    <mergeCell ref="F137:F142"/>
    <mergeCell ref="F143:F146"/>
    <mergeCell ref="F147:F152"/>
    <mergeCell ref="F153:F158"/>
    <mergeCell ref="F159:F164"/>
    <mergeCell ref="F99:F103"/>
    <mergeCell ref="F104:F107"/>
    <mergeCell ref="F108:F110"/>
    <mergeCell ref="F112:F116"/>
    <mergeCell ref="F117:F120"/>
    <mergeCell ref="F121:F124"/>
    <mergeCell ref="F125:F129"/>
    <mergeCell ref="F130:F135"/>
    <mergeCell ref="A2:A136"/>
    <mergeCell ref="F50:F54"/>
    <mergeCell ref="F55:F59"/>
    <mergeCell ref="F60:F64"/>
    <mergeCell ref="F65:F68"/>
    <mergeCell ref="F70:F74"/>
    <mergeCell ref="F75:F79"/>
    <mergeCell ref="F80:F84"/>
    <mergeCell ref="F85:F89"/>
    <mergeCell ref="F90:F93"/>
    <mergeCell ref="F94:F97"/>
    <mergeCell ref="E99:E103"/>
    <mergeCell ref="E104:E107"/>
    <mergeCell ref="E108:E110"/>
    <mergeCell ref="E112:E116"/>
    <mergeCell ref="E117:E120"/>
    <mergeCell ref="E508:E511"/>
    <mergeCell ref="E513:E516"/>
    <mergeCell ref="E517:E519"/>
    <mergeCell ref="E521:E522"/>
    <mergeCell ref="E523:E524"/>
    <mergeCell ref="E525:E527"/>
    <mergeCell ref="E467:E470"/>
    <mergeCell ref="E471:E474"/>
    <mergeCell ref="E475:E479"/>
    <mergeCell ref="E480:E482"/>
    <mergeCell ref="E484:E489"/>
    <mergeCell ref="E490:E494"/>
    <mergeCell ref="E495:E498"/>
    <mergeCell ref="E500:E503"/>
    <mergeCell ref="E504:E506"/>
    <mergeCell ref="E419:E424"/>
    <mergeCell ref="E425:E428"/>
    <mergeCell ref="E430:E434"/>
    <mergeCell ref="E436:E440"/>
    <mergeCell ref="E441:E445"/>
    <mergeCell ref="E446:E450"/>
    <mergeCell ref="E451:E455"/>
    <mergeCell ref="E456:E459"/>
    <mergeCell ref="E461:E466"/>
    <mergeCell ref="E376:E380"/>
    <mergeCell ref="E381:E386"/>
    <mergeCell ref="E387:E391"/>
    <mergeCell ref="E392:E394"/>
    <mergeCell ref="E395:E398"/>
    <mergeCell ref="E399:E403"/>
    <mergeCell ref="E405:E409"/>
    <mergeCell ref="E410:E413"/>
    <mergeCell ref="E414:E418"/>
    <mergeCell ref="E331:E335"/>
    <mergeCell ref="E336:E340"/>
    <mergeCell ref="E342:E346"/>
    <mergeCell ref="E347:E352"/>
    <mergeCell ref="E353:E357"/>
    <mergeCell ref="E358:E361"/>
    <mergeCell ref="E362:E366"/>
    <mergeCell ref="E368:E371"/>
    <mergeCell ref="E372:E375"/>
    <mergeCell ref="E283:E287"/>
    <mergeCell ref="E288:E293"/>
    <mergeCell ref="E294:E298"/>
    <mergeCell ref="E299:E302"/>
    <mergeCell ref="E304:E307"/>
    <mergeCell ref="E308:E312"/>
    <mergeCell ref="E314:E319"/>
    <mergeCell ref="E320:E324"/>
    <mergeCell ref="E325:E330"/>
    <mergeCell ref="E239:E242"/>
    <mergeCell ref="E244:E249"/>
    <mergeCell ref="E250:E254"/>
    <mergeCell ref="E255:E260"/>
    <mergeCell ref="E261:E266"/>
    <mergeCell ref="E267:E270"/>
    <mergeCell ref="E271:E275"/>
    <mergeCell ref="E276:E279"/>
    <mergeCell ref="E280:E282"/>
    <mergeCell ref="E193:E197"/>
    <mergeCell ref="E198:E202"/>
    <mergeCell ref="E204:E208"/>
    <mergeCell ref="E209:E213"/>
    <mergeCell ref="E214:E219"/>
    <mergeCell ref="E220:E224"/>
    <mergeCell ref="E225:E229"/>
    <mergeCell ref="E230:E234"/>
    <mergeCell ref="E235:E238"/>
    <mergeCell ref="E143:E146"/>
    <mergeCell ref="E147:E152"/>
    <mergeCell ref="E153:E158"/>
    <mergeCell ref="E159:E164"/>
    <mergeCell ref="E165:E170"/>
    <mergeCell ref="E171:E176"/>
    <mergeCell ref="E178:E182"/>
    <mergeCell ref="E183:E187"/>
    <mergeCell ref="E188:E192"/>
    <mergeCell ref="E121:E124"/>
    <mergeCell ref="E125:E129"/>
    <mergeCell ref="E130:E135"/>
    <mergeCell ref="E137:E142"/>
    <mergeCell ref="E70:E74"/>
    <mergeCell ref="E75:E79"/>
    <mergeCell ref="E80:E84"/>
    <mergeCell ref="E85:E89"/>
    <mergeCell ref="E90:E93"/>
    <mergeCell ref="E94:E97"/>
    <mergeCell ref="F34:F36"/>
    <mergeCell ref="F37:F39"/>
    <mergeCell ref="F40:F42"/>
    <mergeCell ref="F43:F45"/>
    <mergeCell ref="F46:F48"/>
    <mergeCell ref="E34:E36"/>
    <mergeCell ref="E37:E39"/>
    <mergeCell ref="E40:E42"/>
    <mergeCell ref="E43:E45"/>
    <mergeCell ref="E46:E48"/>
    <mergeCell ref="E50:E54"/>
    <mergeCell ref="E55:E59"/>
    <mergeCell ref="E60:E64"/>
    <mergeCell ref="E65:E68"/>
    <mergeCell ref="E2:E7"/>
    <mergeCell ref="E8:E13"/>
    <mergeCell ref="E14:E18"/>
    <mergeCell ref="E19:E22"/>
    <mergeCell ref="E23:E27"/>
    <mergeCell ref="E28:E32"/>
    <mergeCell ref="F2:F7"/>
    <mergeCell ref="F8:F13"/>
    <mergeCell ref="F14:F18"/>
    <mergeCell ref="F19:F22"/>
    <mergeCell ref="F23:F27"/>
    <mergeCell ref="F28:F32"/>
    <mergeCell ref="C521:C522"/>
    <mergeCell ref="C523:C524"/>
    <mergeCell ref="C525:C527"/>
    <mergeCell ref="C430:C434"/>
    <mergeCell ref="C376:C380"/>
    <mergeCell ref="C381:C386"/>
    <mergeCell ref="C387:C391"/>
    <mergeCell ref="C392:C394"/>
    <mergeCell ref="C395:C398"/>
    <mergeCell ref="C399:C403"/>
    <mergeCell ref="C283:C287"/>
    <mergeCell ref="C230:C234"/>
    <mergeCell ref="C235:C238"/>
    <mergeCell ref="C239:C242"/>
    <mergeCell ref="C121:C124"/>
    <mergeCell ref="C125:C129"/>
    <mergeCell ref="C130:C135"/>
    <mergeCell ref="C108:C110"/>
    <mergeCell ref="A342:A428"/>
    <mergeCell ref="B112:B135"/>
    <mergeCell ref="B70:B97"/>
    <mergeCell ref="B500:B506"/>
    <mergeCell ref="C500:C503"/>
    <mergeCell ref="C504:C506"/>
    <mergeCell ref="A508:A527"/>
    <mergeCell ref="B508:B511"/>
    <mergeCell ref="C508:C511"/>
    <mergeCell ref="B513:B519"/>
    <mergeCell ref="C513:C516"/>
    <mergeCell ref="C517:C519"/>
    <mergeCell ref="B521:B527"/>
    <mergeCell ref="C461:C466"/>
    <mergeCell ref="C467:C470"/>
    <mergeCell ref="C471:C474"/>
    <mergeCell ref="C475:C479"/>
    <mergeCell ref="C480:C482"/>
    <mergeCell ref="B484:B498"/>
    <mergeCell ref="C484:C489"/>
    <mergeCell ref="C490:C494"/>
    <mergeCell ref="C495:C498"/>
    <mergeCell ref="A430:A506"/>
    <mergeCell ref="B430:B434"/>
    <mergeCell ref="B436:B459"/>
    <mergeCell ref="C436:C440"/>
    <mergeCell ref="C441:C445"/>
    <mergeCell ref="C446:C450"/>
    <mergeCell ref="C451:C455"/>
    <mergeCell ref="C456:C459"/>
    <mergeCell ref="B461:B482"/>
    <mergeCell ref="B405:B428"/>
    <mergeCell ref="C405:C409"/>
    <mergeCell ref="C410:C413"/>
    <mergeCell ref="C414:C418"/>
    <mergeCell ref="C419:C424"/>
    <mergeCell ref="C425:C428"/>
    <mergeCell ref="B342:B366"/>
    <mergeCell ref="C342:C346"/>
    <mergeCell ref="C347:C352"/>
    <mergeCell ref="C353:C357"/>
    <mergeCell ref="C358:C361"/>
    <mergeCell ref="C362:C366"/>
    <mergeCell ref="B368:B403"/>
    <mergeCell ref="C368:C371"/>
    <mergeCell ref="C372:C375"/>
    <mergeCell ref="C214:C219"/>
    <mergeCell ref="C220:C224"/>
    <mergeCell ref="C225:C229"/>
    <mergeCell ref="B314:B340"/>
    <mergeCell ref="C314:C319"/>
    <mergeCell ref="C320:C324"/>
    <mergeCell ref="C325:C330"/>
    <mergeCell ref="C331:C335"/>
    <mergeCell ref="C336:C340"/>
    <mergeCell ref="C288:C293"/>
    <mergeCell ref="C294:C298"/>
    <mergeCell ref="C299:C302"/>
    <mergeCell ref="B304:B312"/>
    <mergeCell ref="C304:C307"/>
    <mergeCell ref="C308:C312"/>
    <mergeCell ref="B244:B302"/>
    <mergeCell ref="C244:C249"/>
    <mergeCell ref="C250:C254"/>
    <mergeCell ref="C255:C260"/>
    <mergeCell ref="C261:C266"/>
    <mergeCell ref="C267:C270"/>
    <mergeCell ref="C271:C275"/>
    <mergeCell ref="C276:C279"/>
    <mergeCell ref="C280:C282"/>
    <mergeCell ref="B50:B68"/>
    <mergeCell ref="C50:C54"/>
    <mergeCell ref="C55:C59"/>
    <mergeCell ref="C60:C64"/>
    <mergeCell ref="C65:C68"/>
    <mergeCell ref="B34:B48"/>
    <mergeCell ref="A137:A340"/>
    <mergeCell ref="B137:B176"/>
    <mergeCell ref="C137:C142"/>
    <mergeCell ref="C143:C146"/>
    <mergeCell ref="C147:C152"/>
    <mergeCell ref="C153:C158"/>
    <mergeCell ref="C159:C164"/>
    <mergeCell ref="C165:C170"/>
    <mergeCell ref="C171:C176"/>
    <mergeCell ref="B178:B202"/>
    <mergeCell ref="C178:C182"/>
    <mergeCell ref="C183:C187"/>
    <mergeCell ref="C188:C192"/>
    <mergeCell ref="C193:C197"/>
    <mergeCell ref="C198:C202"/>
    <mergeCell ref="B204:B242"/>
    <mergeCell ref="C204:C208"/>
    <mergeCell ref="C209:C213"/>
    <mergeCell ref="C112:C116"/>
    <mergeCell ref="C117:C120"/>
    <mergeCell ref="C85:C89"/>
    <mergeCell ref="C90:C93"/>
    <mergeCell ref="C94:C97"/>
    <mergeCell ref="B99:B110"/>
    <mergeCell ref="C99:C103"/>
    <mergeCell ref="C104:C107"/>
    <mergeCell ref="C70:C74"/>
    <mergeCell ref="C75:C79"/>
    <mergeCell ref="C80:C84"/>
    <mergeCell ref="C34:C36"/>
    <mergeCell ref="C37:C39"/>
    <mergeCell ref="C40:C42"/>
    <mergeCell ref="C43:C45"/>
    <mergeCell ref="C46:C48"/>
    <mergeCell ref="B2:B32"/>
    <mergeCell ref="C2:C7"/>
    <mergeCell ref="C8:C13"/>
    <mergeCell ref="C14:C18"/>
    <mergeCell ref="C19:C22"/>
    <mergeCell ref="C23:C27"/>
    <mergeCell ref="C28:C32"/>
  </mergeCells>
  <dataValidations count="1">
    <dataValidation type="decimal" allowBlank="1" showInputMessage="1" showErrorMessage="1" sqref="E2:F528">
      <formula1>0</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0.6640625" defaultRowHeight="14.25"/>
  <cols>
    <col min="1" max="1" width="26" customWidth="1"/>
    <col min="2" max="2" width="84.796875" customWidth="1"/>
  </cols>
  <sheetData>
    <row r="1" spans="1:2">
      <c r="A1" s="37" t="s">
        <v>622</v>
      </c>
      <c r="B1" s="39" t="s">
        <v>623</v>
      </c>
    </row>
    <row r="2" spans="1:2">
      <c r="A2" s="38" t="s">
        <v>615</v>
      </c>
      <c r="B2" s="40" t="s">
        <v>614</v>
      </c>
    </row>
    <row r="3" spans="1:2">
      <c r="A3" s="38" t="s">
        <v>616</v>
      </c>
      <c r="B3" s="40" t="s">
        <v>624</v>
      </c>
    </row>
    <row r="4" spans="1:2">
      <c r="A4" s="38" t="s">
        <v>617</v>
      </c>
      <c r="B4" s="40" t="s">
        <v>625</v>
      </c>
    </row>
    <row r="5" spans="1:2">
      <c r="A5" s="38" t="s">
        <v>619</v>
      </c>
      <c r="B5" s="40" t="s">
        <v>618</v>
      </c>
    </row>
    <row r="6" spans="1:2">
      <c r="A6" s="38" t="s">
        <v>620</v>
      </c>
      <c r="B6" s="40" t="s">
        <v>621</v>
      </c>
    </row>
  </sheetData>
  <hyperlinks>
    <hyperlink ref="B2" r:id="rId1"/>
    <hyperlink ref="B5" r:id="rId2"/>
    <hyperlink ref="B6" r:id="rId3"/>
    <hyperlink ref="B3" r:id="rId4"/>
    <hyperlink ref="B4"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CSF Summary</vt:lpstr>
      <vt:lpstr>Maturity Levels</vt:lpstr>
      <vt:lpstr>NIST CSF Details</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2019-01-25T14:53:12Z</dcterms:created>
  <dcterms:modified xsi:type="dcterms:W3CDTF">2019-01-27T12:48:34Z</dcterms:modified>
  <cp:category/>
</cp:coreProperties>
</file>