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F:\Data Analisis\HaloTech\Excel\HomeWork\"/>
    </mc:Choice>
  </mc:AlternateContent>
  <xr:revisionPtr revIDLastSave="0" documentId="13_ncr:1_{40A652DC-5906-4229-B850-8ED152DBE6A6}" xr6:coauthVersionLast="47" xr6:coauthVersionMax="47" xr10:uidLastSave="{00000000-0000-0000-0000-000000000000}"/>
  <bookViews>
    <workbookView xWindow="-120" yWindow="-120" windowWidth="20730" windowHeight="11160" tabRatio="598" activeTab="3" xr2:uid="{00000000-000D-0000-FFFF-FFFF00000000}"/>
  </bookViews>
  <sheets>
    <sheet name="Product" sheetId="6" r:id="rId1"/>
    <sheet name="Customer" sheetId="7" r:id="rId2"/>
    <sheet name="Pivot Table" sheetId="19" r:id="rId3"/>
    <sheet name="Dashboard" sheetId="11" r:id="rId4"/>
  </sheets>
  <definedNames>
    <definedName name="_xlnm._FilterDatabase" localSheetId="1" hidden="1">Customer!$A$1:$L$196</definedName>
    <definedName name="_xlnm._FilterDatabase" localSheetId="0" hidden="1">Product!$P$1:$P$268</definedName>
    <definedName name="_xlchart.v1.0" hidden="1">Product!$M$1</definedName>
    <definedName name="_xlchart.v1.1" hidden="1">Product!$M$2:$M$268</definedName>
    <definedName name="Slicer_Kota">#N/A</definedName>
    <definedName name="Slicer_Sumber">#N/A</definedName>
    <definedName name="Slicer_Tahun_Jua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0OKb92BS6EKAI9/Fjs+wodMBCfYpDVFlp4pF0rn7d8="/>
    </ext>
  </extLst>
</workbook>
</file>

<file path=xl/calcChain.xml><?xml version="1.0" encoding="utf-8"?>
<calcChain xmlns="http://schemas.openxmlformats.org/spreadsheetml/2006/main">
  <c r="P4" i="6" l="1"/>
  <c r="P3"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 i="6"/>
  <c r="B10" i="19"/>
  <c r="B7" i="19"/>
  <c r="B4" i="19"/>
</calcChain>
</file>

<file path=xl/sharedStrings.xml><?xml version="1.0" encoding="utf-8"?>
<sst xmlns="http://schemas.openxmlformats.org/spreadsheetml/2006/main" count="3506" uniqueCount="395">
  <si>
    <t>Status</t>
  </si>
  <si>
    <t>Tujuan</t>
  </si>
  <si>
    <t>ID</t>
  </si>
  <si>
    <t>Tahun Jual</t>
  </si>
  <si>
    <t>Bulan Jual</t>
  </si>
  <si>
    <t>Tipe Properti</t>
  </si>
  <si>
    <t>Harga</t>
  </si>
  <si>
    <t>Apartment</t>
  </si>
  <si>
    <t>Office</t>
  </si>
  <si>
    <t>Terjual</t>
  </si>
  <si>
    <t/>
  </si>
  <si>
    <t>Luas Properti (m2)</t>
  </si>
  <si>
    <t>CUST-0038</t>
  </si>
  <si>
    <t>CUST-0037</t>
  </si>
  <si>
    <t>CUST-0024</t>
  </si>
  <si>
    <t>CUST-0044</t>
  </si>
  <si>
    <t>CUST-0019</t>
  </si>
  <si>
    <t>CUST-0051</t>
  </si>
  <si>
    <t>CUST-0067</t>
  </si>
  <si>
    <t>CUST-0071</t>
  </si>
  <si>
    <t>CUST-0099</t>
  </si>
  <si>
    <t>CUST-0052</t>
  </si>
  <si>
    <t>CUST-0061</t>
  </si>
  <si>
    <t>CUST-0074</t>
  </si>
  <si>
    <t>CUST-0029</t>
  </si>
  <si>
    <t>CUST-0047</t>
  </si>
  <si>
    <t>CUST-0028</t>
  </si>
  <si>
    <t>CUST-0050</t>
  </si>
  <si>
    <t>CUST-0090</t>
  </si>
  <si>
    <t>CUST-0093</t>
  </si>
  <si>
    <t>CUST-0095</t>
  </si>
  <si>
    <t>CUST-0017</t>
  </si>
  <si>
    <t>CUST-0058</t>
  </si>
  <si>
    <t>CUST-0075</t>
  </si>
  <si>
    <t>CUST-0048</t>
  </si>
  <si>
    <t>CUST-0097</t>
  </si>
  <si>
    <t>CUST-0025</t>
  </si>
  <si>
    <t>CUST-0027</t>
  </si>
  <si>
    <t>CUST-0030</t>
  </si>
  <si>
    <t>CUST-0096</t>
  </si>
  <si>
    <t>CUST-0032</t>
  </si>
  <si>
    <t>CUST-0082</t>
  </si>
  <si>
    <t>CUST-0021</t>
  </si>
  <si>
    <t>CUST-0083</t>
  </si>
  <si>
    <t>CUST-0080</t>
  </si>
  <si>
    <t>CUST-0085</t>
  </si>
  <si>
    <t>CUST-0086</t>
  </si>
  <si>
    <t>CUST-0057</t>
  </si>
  <si>
    <t>CUST-0070</t>
  </si>
  <si>
    <t>CUST-0076</t>
  </si>
  <si>
    <t>CUST-0078</t>
  </si>
  <si>
    <t>CUST-0020</t>
  </si>
  <si>
    <t>CUST-0064</t>
  </si>
  <si>
    <t>CUST-0066</t>
  </si>
  <si>
    <t>CUST-0091</t>
  </si>
  <si>
    <t>CUST-0094</t>
  </si>
  <si>
    <t>CUST-0026</t>
  </si>
  <si>
    <t>CUST-0045</t>
  </si>
  <si>
    <t>CUST-0072</t>
  </si>
  <si>
    <t>CUST-0016</t>
  </si>
  <si>
    <t>CUST-0063</t>
  </si>
  <si>
    <t>CUST-0079</t>
  </si>
  <si>
    <t>CUST-0087</t>
  </si>
  <si>
    <t>CUST-0068</t>
  </si>
  <si>
    <t>CUST-0077</t>
  </si>
  <si>
    <t>CUST-0092</t>
  </si>
  <si>
    <t>CUST-0049</t>
  </si>
  <si>
    <t>CUST-0081</t>
  </si>
  <si>
    <t>CUST-0062</t>
  </si>
  <si>
    <t>CUST-0073</t>
  </si>
  <si>
    <t>CUST-0098</t>
  </si>
  <si>
    <t>CUST-0054</t>
  </si>
  <si>
    <t>CUST-0043</t>
  </si>
  <si>
    <t>CUST-0018</t>
  </si>
  <si>
    <t>CUST-0033</t>
  </si>
  <si>
    <t>CUST-0013</t>
  </si>
  <si>
    <t>CUST-0014</t>
  </si>
  <si>
    <t>CUST-0034</t>
  </si>
  <si>
    <t>CUST-0040</t>
  </si>
  <si>
    <t>CUST-0012</t>
  </si>
  <si>
    <t>CUST-0041</t>
  </si>
  <si>
    <t>CUST-0069</t>
  </si>
  <si>
    <t>CUST-0053</t>
  </si>
  <si>
    <t>CUST-0088</t>
  </si>
  <si>
    <t>CUST-0059</t>
  </si>
  <si>
    <t>CUST-0089</t>
  </si>
  <si>
    <t>CUST-0023</t>
  </si>
  <si>
    <t>CUST-0055</t>
  </si>
  <si>
    <t>CUST-0046</t>
  </si>
  <si>
    <t>CUST-0084</t>
  </si>
  <si>
    <t>CUST-0015</t>
  </si>
  <si>
    <t>CUST-0042</t>
  </si>
  <si>
    <t>CUST-0031</t>
  </si>
  <si>
    <t>CUST-0011</t>
  </si>
  <si>
    <t>CUST-0022</t>
  </si>
  <si>
    <t>CUST-0035</t>
  </si>
  <si>
    <t>CUST-0039</t>
  </si>
  <si>
    <t>CUST-0065</t>
  </si>
  <si>
    <t>CUST-0122</t>
  </si>
  <si>
    <t>CUST-0170</t>
  </si>
  <si>
    <t>CUST-0135</t>
  </si>
  <si>
    <t>CUST-0176</t>
  </si>
  <si>
    <t>CUST-0180</t>
  </si>
  <si>
    <t>CUST-0169</t>
  </si>
  <si>
    <t>CUST-0181</t>
  </si>
  <si>
    <t>CUST-0103</t>
  </si>
  <si>
    <t>CUST-0138</t>
  </si>
  <si>
    <t>CUST-0137</t>
  </si>
  <si>
    <t>CUST-0101</t>
  </si>
  <si>
    <t>CUST-0106</t>
  </si>
  <si>
    <t>CUST-0174</t>
  </si>
  <si>
    <t>CUST-0152</t>
  </si>
  <si>
    <t>CUST-0132</t>
  </si>
  <si>
    <t>CUST-0160</t>
  </si>
  <si>
    <t>CUST-0166</t>
  </si>
  <si>
    <t>CUST-0179</t>
  </si>
  <si>
    <t>CUST-0146</t>
  </si>
  <si>
    <t>CUST-0159</t>
  </si>
  <si>
    <t>CUST-0120</t>
  </si>
  <si>
    <t>CUST-0121</t>
  </si>
  <si>
    <t>CUST-0133</t>
  </si>
  <si>
    <t>CUST-0115</t>
  </si>
  <si>
    <t>CUST-0145</t>
  </si>
  <si>
    <t>CUST-0163</t>
  </si>
  <si>
    <t>CUST-0100</t>
  </si>
  <si>
    <t>CUST-0105</t>
  </si>
  <si>
    <t>CUST-0161</t>
  </si>
  <si>
    <t>CUST-0172</t>
  </si>
  <si>
    <t>CUST-0109</t>
  </si>
  <si>
    <t>CUST-0124</t>
  </si>
  <si>
    <t>CUST-0178</t>
  </si>
  <si>
    <t>CUST-0117</t>
  </si>
  <si>
    <t>CUST-0141</t>
  </si>
  <si>
    <t>CUST-0154</t>
  </si>
  <si>
    <t>CUST-0108</t>
  </si>
  <si>
    <t>CUST-0140</t>
  </si>
  <si>
    <t>CUST-0151</t>
  </si>
  <si>
    <t>CUST-0123</t>
  </si>
  <si>
    <t>CUST-0142</t>
  </si>
  <si>
    <t>CUST-0147</t>
  </si>
  <si>
    <t>CUST-0165</t>
  </si>
  <si>
    <t>CUST-0173</t>
  </si>
  <si>
    <t>CUST-0111</t>
  </si>
  <si>
    <t>CUST-0156</t>
  </si>
  <si>
    <t>CUST-0104</t>
  </si>
  <si>
    <t>CUST-0175</t>
  </si>
  <si>
    <t>CUST-0167</t>
  </si>
  <si>
    <t>CUST-0128</t>
  </si>
  <si>
    <t>CUST-0129</t>
  </si>
  <si>
    <t>CUST-0110</t>
  </si>
  <si>
    <t>CUST-0143</t>
  </si>
  <si>
    <t>CUST-0185</t>
  </si>
  <si>
    <t>CUST-0118</t>
  </si>
  <si>
    <t>CUST-0119</t>
  </si>
  <si>
    <t>CUST-0155</t>
  </si>
  <si>
    <t>CUST-0157</t>
  </si>
  <si>
    <t>CUST-0150</t>
  </si>
  <si>
    <t>CUST-0134</t>
  </si>
  <si>
    <t>CUST-0149</t>
  </si>
  <si>
    <t>CUST-0164</t>
  </si>
  <si>
    <t>CUST-0144</t>
  </si>
  <si>
    <t>CUST-0148</t>
  </si>
  <si>
    <t>CUST-0168</t>
  </si>
  <si>
    <t>CUST-0130</t>
  </si>
  <si>
    <t>CUST-0136</t>
  </si>
  <si>
    <t>CUST-0116</t>
  </si>
  <si>
    <t>CUST-0125</t>
  </si>
  <si>
    <t>CUST-0139</t>
  </si>
  <si>
    <t>CUST-0113</t>
  </si>
  <si>
    <t>CUST-0158</t>
  </si>
  <si>
    <t>CUST-0182</t>
  </si>
  <si>
    <t>CUST-0114</t>
  </si>
  <si>
    <t>CUST-0131</t>
  </si>
  <si>
    <t>CUST-0184</t>
  </si>
  <si>
    <t>CUSTOMER_ID</t>
  </si>
  <si>
    <t>Individual</t>
  </si>
  <si>
    <t>Tipe Customer</t>
  </si>
  <si>
    <t>Perusahaan</t>
  </si>
  <si>
    <t>Nama Belakang</t>
  </si>
  <si>
    <t>Nama Depan</t>
  </si>
  <si>
    <t xml:space="preserve">Andi </t>
  </si>
  <si>
    <t>Wirawan</t>
  </si>
  <si>
    <t xml:space="preserve">Siti </t>
  </si>
  <si>
    <t>Rahmawati</t>
  </si>
  <si>
    <t xml:space="preserve">Bayu </t>
  </si>
  <si>
    <t>Santoso</t>
  </si>
  <si>
    <t xml:space="preserve">Rina </t>
  </si>
  <si>
    <t>Wijaya</t>
  </si>
  <si>
    <t xml:space="preserve">Budi </t>
  </si>
  <si>
    <t>Setiawan</t>
  </si>
  <si>
    <t xml:space="preserve">Ayu </t>
  </si>
  <si>
    <t>Pertiwi</t>
  </si>
  <si>
    <t xml:space="preserve">Dewa </t>
  </si>
  <si>
    <t>Nugraha</t>
  </si>
  <si>
    <t xml:space="preserve">Dewi </t>
  </si>
  <si>
    <t>Kartika</t>
  </si>
  <si>
    <t xml:space="preserve">Agus </t>
  </si>
  <si>
    <t>Saputra</t>
  </si>
  <si>
    <t xml:space="preserve">Siska </t>
  </si>
  <si>
    <t>Dewi</t>
  </si>
  <si>
    <t xml:space="preserve">Joko </t>
  </si>
  <si>
    <t>Susilo</t>
  </si>
  <si>
    <t xml:space="preserve">Laila </t>
  </si>
  <si>
    <t>Amalia</t>
  </si>
  <si>
    <t xml:space="preserve">Gede </t>
  </si>
  <si>
    <t>Prasetya</t>
  </si>
  <si>
    <t xml:space="preserve">Intan </t>
  </si>
  <si>
    <t>Cahyani</t>
  </si>
  <si>
    <t xml:space="preserve">Wawan </t>
  </si>
  <si>
    <t>Purnomo</t>
  </si>
  <si>
    <t xml:space="preserve">Lina </t>
  </si>
  <si>
    <t>Suryani</t>
  </si>
  <si>
    <t xml:space="preserve">Dika </t>
  </si>
  <si>
    <t>Kurniawan</t>
  </si>
  <si>
    <t xml:space="preserve">Indah </t>
  </si>
  <si>
    <t>Nurul</t>
  </si>
  <si>
    <t xml:space="preserve">Rizky </t>
  </si>
  <si>
    <t>Permana</t>
  </si>
  <si>
    <t xml:space="preserve">Nanda </t>
  </si>
  <si>
    <t>Arianti</t>
  </si>
  <si>
    <t xml:space="preserve">Toni </t>
  </si>
  <si>
    <t>Hartanto</t>
  </si>
  <si>
    <t>Permata</t>
  </si>
  <si>
    <t xml:space="preserve">Rudi </t>
  </si>
  <si>
    <t>Setiaji</t>
  </si>
  <si>
    <t xml:space="preserve">Yuni </t>
  </si>
  <si>
    <t>Astuti</t>
  </si>
  <si>
    <t xml:space="preserve">Adi </t>
  </si>
  <si>
    <t xml:space="preserve">Tiara </t>
  </si>
  <si>
    <t>Widyanti</t>
  </si>
  <si>
    <t xml:space="preserve">Bimo </t>
  </si>
  <si>
    <t>Setyawan</t>
  </si>
  <si>
    <t xml:space="preserve">Risa </t>
  </si>
  <si>
    <t>Putri</t>
  </si>
  <si>
    <t xml:space="preserve">Danang </t>
  </si>
  <si>
    <t>Kurnia</t>
  </si>
  <si>
    <t>Zulaikha</t>
  </si>
  <si>
    <t xml:space="preserve">Yudha </t>
  </si>
  <si>
    <t>Prasetyo</t>
  </si>
  <si>
    <t xml:space="preserve">Nina </t>
  </si>
  <si>
    <t>Oktaviani</t>
  </si>
  <si>
    <t xml:space="preserve">Fajar </t>
  </si>
  <si>
    <t>Pratama</t>
  </si>
  <si>
    <t xml:space="preserve">Sri </t>
  </si>
  <si>
    <t>Lestari</t>
  </si>
  <si>
    <t xml:space="preserve">Heri </t>
  </si>
  <si>
    <t>Hartono</t>
  </si>
  <si>
    <t xml:space="preserve">Mega </t>
  </si>
  <si>
    <t>Maharani</t>
  </si>
  <si>
    <t xml:space="preserve">Wahyu </t>
  </si>
  <si>
    <t>Sudarsono</t>
  </si>
  <si>
    <t>Wulandari</t>
  </si>
  <si>
    <t xml:space="preserve">Junaidi </t>
  </si>
  <si>
    <t>Santosa</t>
  </si>
  <si>
    <t xml:space="preserve">Sari </t>
  </si>
  <si>
    <t xml:space="preserve">Eko </t>
  </si>
  <si>
    <t>Saputro</t>
  </si>
  <si>
    <t xml:space="preserve">Melati </t>
  </si>
  <si>
    <t>Susanti</t>
  </si>
  <si>
    <t xml:space="preserve">Fikri </t>
  </si>
  <si>
    <t xml:space="preserve">Diah </t>
  </si>
  <si>
    <t>Puspita</t>
  </si>
  <si>
    <t xml:space="preserve">Cipto </t>
  </si>
  <si>
    <t>Haryanto</t>
  </si>
  <si>
    <t xml:space="preserve">Desi </t>
  </si>
  <si>
    <t>Anwar</t>
  </si>
  <si>
    <t xml:space="preserve">Hendra </t>
  </si>
  <si>
    <t>Kusuma</t>
  </si>
  <si>
    <t xml:space="preserve">Widya </t>
  </si>
  <si>
    <t>Ratnasari</t>
  </si>
  <si>
    <t xml:space="preserve">Iwan </t>
  </si>
  <si>
    <t>Wibowo</t>
  </si>
  <si>
    <t xml:space="preserve">Ria </t>
  </si>
  <si>
    <t>Oktaviana</t>
  </si>
  <si>
    <t xml:space="preserve">Yoga </t>
  </si>
  <si>
    <t xml:space="preserve">Lili </t>
  </si>
  <si>
    <t>Handayani</t>
  </si>
  <si>
    <t xml:space="preserve">Beni </t>
  </si>
  <si>
    <t>Sutanto</t>
  </si>
  <si>
    <t xml:space="preserve">Indri </t>
  </si>
  <si>
    <t xml:space="preserve">Doni </t>
  </si>
  <si>
    <t>Hermawan</t>
  </si>
  <si>
    <t xml:space="preserve">Vina </t>
  </si>
  <si>
    <t>Salsabila</t>
  </si>
  <si>
    <t xml:space="preserve">Ari </t>
  </si>
  <si>
    <t>Nugroho</t>
  </si>
  <si>
    <t xml:space="preserve">Suci </t>
  </si>
  <si>
    <t xml:space="preserve">Heru </t>
  </si>
  <si>
    <t>Susanto</t>
  </si>
  <si>
    <t xml:space="preserve">Winda </t>
  </si>
  <si>
    <t xml:space="preserve">Donny </t>
  </si>
  <si>
    <t>Putra</t>
  </si>
  <si>
    <t xml:space="preserve">Hadi </t>
  </si>
  <si>
    <t>Priyanto</t>
  </si>
  <si>
    <t>Setianingrum</t>
  </si>
  <si>
    <t xml:space="preserve">Yudhi </t>
  </si>
  <si>
    <t xml:space="preserve">Faris </t>
  </si>
  <si>
    <t xml:space="preserve">Ratna </t>
  </si>
  <si>
    <t>Anggraini</t>
  </si>
  <si>
    <t>Wardani</t>
  </si>
  <si>
    <t xml:space="preserve">Aditya </t>
  </si>
  <si>
    <t xml:space="preserve">Dina </t>
  </si>
  <si>
    <t>Pratiwi</t>
  </si>
  <si>
    <t xml:space="preserve">Sinta </t>
  </si>
  <si>
    <t>Septiani</t>
  </si>
  <si>
    <t xml:space="preserve">Edi </t>
  </si>
  <si>
    <t xml:space="preserve">Yulia </t>
  </si>
  <si>
    <t xml:space="preserve">Dimas </t>
  </si>
  <si>
    <t>Mustika</t>
  </si>
  <si>
    <t xml:space="preserve">Haryanto </t>
  </si>
  <si>
    <t>Widodo</t>
  </si>
  <si>
    <t xml:space="preserve">Tia </t>
  </si>
  <si>
    <t>Permatasari</t>
  </si>
  <si>
    <t xml:space="preserve">Bagus </t>
  </si>
  <si>
    <t xml:space="preserve">Dini </t>
  </si>
  <si>
    <t>Saraswati</t>
  </si>
  <si>
    <t xml:space="preserve">Teguh </t>
  </si>
  <si>
    <t xml:space="preserve">Putri </t>
  </si>
  <si>
    <t xml:space="preserve">Rizal </t>
  </si>
  <si>
    <t>Gunawan</t>
  </si>
  <si>
    <t xml:space="preserve">Reni </t>
  </si>
  <si>
    <t>Kurniasih</t>
  </si>
  <si>
    <t xml:space="preserve">Lestari </t>
  </si>
  <si>
    <t xml:space="preserve">Lila </t>
  </si>
  <si>
    <t>Novitasari</t>
  </si>
  <si>
    <t xml:space="preserve">Arif </t>
  </si>
  <si>
    <t xml:space="preserve">Tri </t>
  </si>
  <si>
    <t xml:space="preserve">Dani </t>
  </si>
  <si>
    <t xml:space="preserve">Desy </t>
  </si>
  <si>
    <t xml:space="preserve">Anwar </t>
  </si>
  <si>
    <t xml:space="preserve">Hendro </t>
  </si>
  <si>
    <t>Rahayu</t>
  </si>
  <si>
    <t xml:space="preserve">Yusuf </t>
  </si>
  <si>
    <t xml:space="preserve">Fitri </t>
  </si>
  <si>
    <t xml:space="preserve">Rizki </t>
  </si>
  <si>
    <t xml:space="preserve">Seno </t>
  </si>
  <si>
    <t xml:space="preserve">Arief </t>
  </si>
  <si>
    <t xml:space="preserve">Nurul </t>
  </si>
  <si>
    <t xml:space="preserve">Dedi </t>
  </si>
  <si>
    <t>Setiawati</t>
  </si>
  <si>
    <t>PT Nusantara Jaya Abadi</t>
  </si>
  <si>
    <t>PT Harmoni Makmur Sejahtera</t>
  </si>
  <si>
    <t>PT Inovasi Teknologi Canggih</t>
  </si>
  <si>
    <t>PT Bintang Mandiri Sentosa</t>
  </si>
  <si>
    <t>PT Maju Bersama Perkasa</t>
  </si>
  <si>
    <t>PT Lestari Jaya Utama</t>
  </si>
  <si>
    <t>PT Sumber Cahaya Gemilang</t>
  </si>
  <si>
    <t>Umur disaat membeli</t>
  </si>
  <si>
    <t>Interval Umur</t>
  </si>
  <si>
    <t>18-25</t>
  </si>
  <si>
    <t>26-35</t>
  </si>
  <si>
    <t>36-45</t>
  </si>
  <si>
    <t>46-55</t>
  </si>
  <si>
    <t>56-65</t>
  </si>
  <si>
    <t>65+</t>
  </si>
  <si>
    <t>Kota</t>
  </si>
  <si>
    <t>Jakarta</t>
  </si>
  <si>
    <t>Bandung</t>
  </si>
  <si>
    <t>Semarang</t>
  </si>
  <si>
    <t>Surabaya</t>
  </si>
  <si>
    <t>Makassar</t>
  </si>
  <si>
    <t>Riau</t>
  </si>
  <si>
    <t>Palembang</t>
  </si>
  <si>
    <t>Denpasar</t>
  </si>
  <si>
    <t>Website</t>
  </si>
  <si>
    <t>Client</t>
  </si>
  <si>
    <t>Agency</t>
  </si>
  <si>
    <t>Tidak</t>
  </si>
  <si>
    <t>Iya</t>
  </si>
  <si>
    <t>is_Kredit</t>
  </si>
  <si>
    <t>Sumber</t>
  </si>
  <si>
    <t>Kepuasan Customer</t>
  </si>
  <si>
    <t>N/A</t>
  </si>
  <si>
    <t>Gender</t>
  </si>
  <si>
    <t>Perempuan</t>
  </si>
  <si>
    <t>Laki-Laki</t>
  </si>
  <si>
    <t>Rumah</t>
  </si>
  <si>
    <t>Investasi</t>
  </si>
  <si>
    <t># Kamar Tidur</t>
  </si>
  <si>
    <t># Kamar Mandi</t>
  </si>
  <si>
    <t>GYM</t>
  </si>
  <si>
    <t>Kolam Renang</t>
  </si>
  <si>
    <t>Depok</t>
  </si>
  <si>
    <t>Bekasi</t>
  </si>
  <si>
    <t>Tangerang</t>
  </si>
  <si>
    <t>Tangerang Selatan</t>
  </si>
  <si>
    <t>Jarak ke Stasiun KRL Terdekat (km)</t>
  </si>
  <si>
    <t>Row Labels</t>
  </si>
  <si>
    <t>Grand Total</t>
  </si>
  <si>
    <t>Jumlah Pelanggan</t>
  </si>
  <si>
    <t>Rata-rata Harga Terjual</t>
  </si>
  <si>
    <t>Total Harga Terjual</t>
  </si>
  <si>
    <t>Sum of Harga</t>
  </si>
  <si>
    <t>Count of ID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</si>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</sst>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Rp&quot;* #,##0_-;\-&quot;Rp&quot;* #,##0_-;_-&quot;Rp&quot;* &quot;-&quot;_-;_-@_-"/>
    <numFmt numFmtId="164" formatCode="_-[$Rp-3809]* #,##0_-;\-[$Rp-3809]* #,##0_-;_-[$Rp-3809]* &quot;-&quot;??_-;_-@_-"/>
  </numFmts>
  <fonts count="4" x14ac:knownFonts="1">
    <font>
      <sz val="10"/>
      <color rgb="FF000000"/>
      <name val="Arial"/>
      <scheme val="minor"/>
    </font>
    <font>
      <b/>
      <sz val="10"/>
      <color rgb="FF000000"/>
      <name val="Arial"/>
      <family val="2"/>
      <scheme val="minor"/>
    </font>
    <font>
      <sz val="10"/>
      <color rgb="FF000000"/>
      <name val="Arial"/>
      <family val="2"/>
      <scheme val="minor"/>
    </font>
    <font>
      <sz val="10"/>
      <color rgb="FF000000"/>
      <name val="Arial"/>
      <family val="2"/>
      <scheme val="minor"/>
    </font>
  </fonts>
  <fills count="3">
    <fill>
      <patternFill patternType="none"/>
    </fill>
    <fill>
      <patternFill patternType="gray125"/>
    </fill>
    <fill>
      <patternFill patternType="solid">
        <fgColor rgb="FF330D53"/>
        <bgColor indexed="64"/>
      </patternFill>
    </fill>
  </fills>
  <borders count="1">
    <border>
      <left/>
      <right/>
      <top/>
      <bottom/>
      <diagonal/>
    </border>
  </borders>
  <cellStyleXfs count="2">
    <xf numFmtId="0" fontId="0" fillId="0" borderId="0"/>
    <xf numFmtId="42" fontId="3" fillId="0" borderId="0" applyFont="0" applyFill="0" applyBorder="0" applyAlignment="0" applyProtection="0"/>
  </cellStyleXfs>
  <cellXfs count="14">
    <xf numFmtId="0" fontId="0" fillId="0" borderId="0" xfId="0"/>
    <xf numFmtId="0" fontId="1" fillId="0" borderId="0" xfId="0" applyFont="1"/>
    <xf numFmtId="0" fontId="2" fillId="0" borderId="0" xfId="0" applyFont="1"/>
    <xf numFmtId="164" fontId="0" fillId="0" borderId="0" xfId="0" applyNumberFormat="1"/>
    <xf numFmtId="164" fontId="1" fillId="0" borderId="0" xfId="0" applyNumberFormat="1" applyFont="1"/>
    <xf numFmtId="2" fontId="0" fillId="0" borderId="0" xfId="0" applyNumberFormat="1"/>
    <xf numFmtId="2" fontId="2" fillId="0" borderId="0" xfId="0" applyNumberFormat="1" applyFont="1"/>
    <xf numFmtId="1" fontId="0" fillId="0" borderId="0" xfId="0" applyNumberFormat="1"/>
    <xf numFmtId="10" fontId="0" fillId="0" borderId="0" xfId="0" applyNumberFormat="1"/>
    <xf numFmtId="0" fontId="0" fillId="0" borderId="0" xfId="0" pivotButton="1"/>
    <xf numFmtId="0" fontId="0" fillId="0" borderId="0" xfId="0" applyAlignment="1">
      <alignment horizontal="left"/>
    </xf>
    <xf numFmtId="42" fontId="0" fillId="0" borderId="0" xfId="1" applyFont="1"/>
    <xf numFmtId="42" fontId="0" fillId="0" borderId="0" xfId="0" applyNumberFormat="1"/>
    <xf numFmtId="0" fontId="0" fillId="2" borderId="0" xfId="0" applyFill="1"/>
  </cellXfs>
  <cellStyles count="2">
    <cellStyle name="Currency [0]" xfId="1" builtinId="7"/>
    <cellStyle name="Normal" xfId="0" builtinId="0"/>
  </cellStyles>
  <dxfs count="5">
    <dxf>
      <numFmt numFmtId="14" formatCode="0.00%"/>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s>
  <tableStyles count="0" defaultTableStyle="TableStyleMedium2" defaultPivotStyle="PivotStyleLight16"/>
  <colors>
    <mruColors>
      <color rgb="FF7D3FAE"/>
      <color rgb="FF71269A"/>
      <color rgb="FF330D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[Sesi_6_Achmad Fani F I.xlsx]Pivot Table!PivotTable2</c:name>
    <c:fmtId val="3"/>
  </c:pivotSource>
  <c:chart>
    <c:title>
      <c:tx>
        <c:rich>
          <a:bodyPr rot="0" spcFirstLastPara="1" vertOverflow="ellipsis" vert="horz" wrap="square" anchor="ctr" anchorCtr="1"/>
          <a:lstStyle/>
          <a:p>
            <a:pPr>
              <a:defRPr sz="1050" b="0" i="0" u="none" strike="noStrike" kern="1200" spc="0" baseline="0">
                <a:solidFill>
                  <a:schemeClr val="bg2"/>
                </a:solidFill>
                <a:latin typeface="+mn-lt"/>
                <a:ea typeface="+mn-ea"/>
                <a:cs typeface="+mn-cs"/>
              </a:defRPr>
            </a:pPr>
            <a:r>
              <a:rPr lang="id-ID" sz="1050">
                <a:solidFill>
                  <a:schemeClr val="bg2"/>
                </a:solidFill>
              </a:rPr>
              <a:t>Jumlah</a:t>
            </a:r>
            <a:r>
              <a:rPr lang="id-ID" sz="1050" baseline="0">
                <a:solidFill>
                  <a:schemeClr val="bg2"/>
                </a:solidFill>
              </a:rPr>
              <a:t> Item Terjual Berdasarkan Sumber</a:t>
            </a:r>
            <a:endParaRPr lang="en-US" sz="1050">
              <a:solidFill>
                <a:schemeClr val="bg2"/>
              </a:solidFill>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bg2"/>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id-ID"/>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65000"/>
            </a:schemeClr>
          </a:solidFill>
          <a:ln w="19050">
            <a:solidFill>
              <a:schemeClr val="lt1"/>
            </a:solidFill>
          </a:ln>
          <a:effectLst/>
        </c:spPr>
      </c:pivotFmt>
      <c:pivotFmt>
        <c:idx val="12"/>
        <c:spPr>
          <a:solidFill>
            <a:schemeClr val="bg1">
              <a:lumMod val="85000"/>
            </a:schemeClr>
          </a:solidFill>
          <a:ln w="19050">
            <a:solidFill>
              <a:schemeClr val="lt1"/>
            </a:solidFill>
          </a:ln>
          <a:effectLst/>
        </c:spPr>
      </c:pivotFmt>
      <c:pivotFmt>
        <c:idx val="13"/>
        <c:spPr>
          <a:solidFill>
            <a:srgbClr val="92D050"/>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Table'!$E$3</c:f>
              <c:strCache>
                <c:ptCount val="1"/>
                <c:pt idx="0">
                  <c:v>Count of ID</c:v>
                </c:pt>
              </c:strCache>
            </c:strRef>
          </c:tx>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A434-4221-B310-6B7CAC427E79}"/>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A434-4221-B310-6B7CAC427E79}"/>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A434-4221-B310-6B7CAC427E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id-ID"/>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Table'!$D$4:$D$7</c:f>
              <c:strCache>
                <c:ptCount val="3"/>
                <c:pt idx="0">
                  <c:v>Agency</c:v>
                </c:pt>
                <c:pt idx="1">
                  <c:v>Client</c:v>
                </c:pt>
                <c:pt idx="2">
                  <c:v>Website</c:v>
                </c:pt>
              </c:strCache>
            </c:strRef>
          </c:cat>
          <c:val>
            <c:numRef>
              <c:f>'Pivot Table'!$E$4:$E$7</c:f>
              <c:numCache>
                <c:formatCode>0.00%</c:formatCode>
                <c:ptCount val="3"/>
                <c:pt idx="0">
                  <c:v>0.31282051282051282</c:v>
                </c:pt>
                <c:pt idx="1">
                  <c:v>7.6923076923076927E-2</c:v>
                </c:pt>
                <c:pt idx="2">
                  <c:v>0.61025641025641031</c:v>
                </c:pt>
              </c:numCache>
            </c:numRef>
          </c:val>
          <c:extLst>
            <c:ext xmlns:c16="http://schemas.microsoft.com/office/drawing/2014/chart" uri="{C3380CC4-5D6E-409C-BE32-E72D297353CC}">
              <c16:uniqueId val="{00000006-A434-4221-B310-6B7CAC427E79}"/>
            </c:ext>
          </c:extLst>
        </c:ser>
        <c:ser>
          <c:idx val="1"/>
          <c:order val="1"/>
          <c:tx>
            <c:strRef>
              <c:f>'Pivot Table'!$F$3</c:f>
              <c:strCache>
                <c:ptCount val="1"/>
                <c:pt idx="0">
                  <c:v>Sum of Harga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A434-4221-B310-6B7CAC427E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434-4221-B310-6B7CAC427E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A434-4221-B310-6B7CAC427E79}"/>
              </c:ext>
            </c:extLst>
          </c:dPt>
          <c:cat>
            <c:strRef>
              <c:f>'Pivot Table'!$D$4:$D$7</c:f>
              <c:strCache>
                <c:ptCount val="3"/>
                <c:pt idx="0">
                  <c:v>Agency</c:v>
                </c:pt>
                <c:pt idx="1">
                  <c:v>Client</c:v>
                </c:pt>
                <c:pt idx="2">
                  <c:v>Website</c:v>
                </c:pt>
              </c:strCache>
            </c:strRef>
          </c:cat>
          <c:val>
            <c:numRef>
              <c:f>'Pivot Table'!$F$4:$F$7</c:f>
              <c:numCache>
                <c:formatCode>_("Rp"* #,##0_);_("Rp"* \(#,##0\);_("Rp"* "-"_);_(@_)</c:formatCode>
                <c:ptCount val="3"/>
                <c:pt idx="0">
                  <c:v>88560853762.260025</c:v>
                </c:pt>
                <c:pt idx="1">
                  <c:v>21915418896.712002</c:v>
                </c:pt>
                <c:pt idx="2">
                  <c:v>181381979719.13797</c:v>
                </c:pt>
              </c:numCache>
            </c:numRef>
          </c:val>
          <c:extLst>
            <c:ext xmlns:c16="http://schemas.microsoft.com/office/drawing/2014/chart" uri="{C3380CC4-5D6E-409C-BE32-E72D297353CC}">
              <c16:uniqueId val="{0000000D-A434-4221-B310-6B7CAC427E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7D3FAE">
            <a:shade val="30000"/>
            <a:satMod val="115000"/>
          </a:srgbClr>
        </a:gs>
        <a:gs pos="50000">
          <a:srgbClr val="7D3FAE">
            <a:shade val="67500"/>
            <a:satMod val="115000"/>
          </a:srgbClr>
        </a:gs>
        <a:gs pos="100000">
          <a:srgbClr val="7D3FAE">
            <a:shade val="100000"/>
            <a:satMod val="115000"/>
          </a:srgbClr>
        </a:gs>
      </a:gsLst>
      <a:lin ang="2700000" scaled="1"/>
      <a:tileRect/>
    </a:gra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[Sesi_6_Achmad Fani F I.xlsx]Pivot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id-ID">
                <a:solidFill>
                  <a:schemeClr val="bg2"/>
                </a:solidFill>
              </a:rPr>
              <a:t>Total Harga Berdasarkan Kota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id-ID"/>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s>
    <c:plotArea>
      <c:layout/>
      <c:barChart>
        <c:barDir val="col"/>
        <c:grouping val="clustered"/>
        <c:varyColors val="0"/>
        <c:ser>
          <c:idx val="0"/>
          <c:order val="0"/>
          <c:tx>
            <c:strRef>
              <c:f>'Pivot Table'!$E$11</c:f>
              <c:strCache>
                <c:ptCount val="1"/>
                <c:pt idx="0">
                  <c:v>Total</c:v>
                </c:pt>
              </c:strCache>
            </c:strRef>
          </c:tx>
          <c:spPr>
            <a:solidFill>
              <a:schemeClr val="accent5"/>
            </a:solidFill>
            <a:ln>
              <a:noFill/>
            </a:ln>
            <a:effectLst/>
          </c:spPr>
          <c:invertIfNegative val="0"/>
          <c:dPt>
            <c:idx val="4"/>
            <c:invertIfNegative val="0"/>
            <c:bubble3D val="0"/>
            <c:spPr>
              <a:solidFill>
                <a:srgbClr val="92D050"/>
              </a:solidFill>
              <a:ln>
                <a:noFill/>
              </a:ln>
              <a:effectLst/>
            </c:spPr>
            <c:extLst>
              <c:ext xmlns:c16="http://schemas.microsoft.com/office/drawing/2014/chart" uri="{C3380CC4-5D6E-409C-BE32-E72D297353CC}">
                <c16:uniqueId val="{00000001-3F05-44A3-A3CB-1D0702A30863}"/>
              </c:ext>
            </c:extLst>
          </c:dPt>
          <c:cat>
            <c:strRef>
              <c:f>'Pivot Table'!$D$12:$D$24</c:f>
              <c:strCache>
                <c:ptCount val="12"/>
                <c:pt idx="0">
                  <c:v>Bandung</c:v>
                </c:pt>
                <c:pt idx="1">
                  <c:v>Bekasi</c:v>
                </c:pt>
                <c:pt idx="2">
                  <c:v>Denpasar</c:v>
                </c:pt>
                <c:pt idx="3">
                  <c:v>Depok</c:v>
                </c:pt>
                <c:pt idx="4">
                  <c:v>Jakarta</c:v>
                </c:pt>
                <c:pt idx="5">
                  <c:v>Makassar</c:v>
                </c:pt>
                <c:pt idx="6">
                  <c:v>Palembang</c:v>
                </c:pt>
                <c:pt idx="7">
                  <c:v>Riau</c:v>
                </c:pt>
                <c:pt idx="8">
                  <c:v>Semarang</c:v>
                </c:pt>
                <c:pt idx="9">
                  <c:v>Surabaya</c:v>
                </c:pt>
                <c:pt idx="10">
                  <c:v>Tangerang</c:v>
                </c:pt>
                <c:pt idx="11">
                  <c:v>Tangerang Selatan</c:v>
                </c:pt>
              </c:strCache>
            </c:strRef>
          </c:cat>
          <c:val>
            <c:numRef>
              <c:f>'Pivot Table'!$E$12:$E$24</c:f>
              <c:numCache>
                <c:formatCode>_("Rp"* #,##0_);_("Rp"* \(#,##0\);_("Rp"* "-"_);_(@_)</c:formatCode>
                <c:ptCount val="12"/>
                <c:pt idx="0">
                  <c:v>2445785205.908</c:v>
                </c:pt>
                <c:pt idx="1">
                  <c:v>12289325946.721998</c:v>
                </c:pt>
                <c:pt idx="2">
                  <c:v>19346332546.596001</c:v>
                </c:pt>
                <c:pt idx="3">
                  <c:v>13633927193.150002</c:v>
                </c:pt>
                <c:pt idx="4">
                  <c:v>301561224479.41608</c:v>
                </c:pt>
                <c:pt idx="5">
                  <c:v>1428654231.4000001</c:v>
                </c:pt>
                <c:pt idx="6">
                  <c:v>1878596459.3440001</c:v>
                </c:pt>
                <c:pt idx="7">
                  <c:v>1139320560.994</c:v>
                </c:pt>
                <c:pt idx="8">
                  <c:v>4531153101.5959997</c:v>
                </c:pt>
                <c:pt idx="9">
                  <c:v>36788499377.696007</c:v>
                </c:pt>
                <c:pt idx="10">
                  <c:v>11135197124.479998</c:v>
                </c:pt>
                <c:pt idx="11">
                  <c:v>7891796632.5219994</c:v>
                </c:pt>
              </c:numCache>
            </c:numRef>
          </c:val>
          <c:extLst>
            <c:ext xmlns:c16="http://schemas.microsoft.com/office/drawing/2014/chart" uri="{C3380CC4-5D6E-409C-BE32-E72D297353CC}">
              <c16:uniqueId val="{00000000-3F05-44A3-A3CB-1D0702A30863}"/>
            </c:ext>
          </c:extLst>
        </c:ser>
        <c:dLbls>
          <c:showLegendKey val="0"/>
          <c:showVal val="0"/>
          <c:showCatName val="0"/>
          <c:showSerName val="0"/>
          <c:showPercent val="0"/>
          <c:showBubbleSize val="0"/>
        </c:dLbls>
        <c:gapWidth val="219"/>
        <c:overlap val="-27"/>
        <c:axId val="1140849119"/>
        <c:axId val="1140849599"/>
      </c:barChart>
      <c:catAx>
        <c:axId val="1140849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id-ID"/>
          </a:p>
        </c:txPr>
        <c:crossAx val="1140849599"/>
        <c:crosses val="autoZero"/>
        <c:auto val="1"/>
        <c:lblAlgn val="ctr"/>
        <c:lblOffset val="100"/>
        <c:noMultiLvlLbl val="0"/>
      </c:catAx>
      <c:valAx>
        <c:axId val="1140849599"/>
        <c:scaling>
          <c:orientation val="minMax"/>
        </c:scaling>
        <c:delete val="0"/>
        <c:axPos val="l"/>
        <c:majorGridlines>
          <c:spPr>
            <a:ln w="9525" cap="flat" cmpd="sng" algn="ctr">
              <a:solidFill>
                <a:schemeClr val="tx1">
                  <a:lumMod val="15000"/>
                  <a:lumOff val="85000"/>
                </a:schemeClr>
              </a:solidFill>
              <a:round/>
            </a:ln>
            <a:effectLst/>
          </c:spPr>
        </c:majorGridlines>
        <c:numFmt formatCode="_(&quot;Rp&quot;* #,##0_);_(&quot;Rp&quot;* \(#,##0\);_(&quot;Rp&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id-ID"/>
          </a:p>
        </c:txPr>
        <c:crossAx val="114084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7D3FAE">
            <a:shade val="30000"/>
            <a:satMod val="115000"/>
          </a:srgbClr>
        </a:gs>
        <a:gs pos="50000">
          <a:srgbClr val="7D3FAE">
            <a:shade val="67500"/>
            <a:satMod val="115000"/>
          </a:srgbClr>
        </a:gs>
        <a:gs pos="100000">
          <a:srgbClr val="7D3FAE">
            <a:shade val="100000"/>
            <a:satMod val="115000"/>
          </a:srgbClr>
        </a:gs>
      </a:gsLst>
      <a:lin ang="2700000" scaled="1"/>
      <a:tileRect/>
    </a:gra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solidFill>
                  <a:schemeClr val="bg2"/>
                </a:solidFill>
              </a:rPr>
              <a:t> </a:t>
            </a:r>
            <a:r>
              <a:rPr lang="id-ID">
                <a:solidFill>
                  <a:schemeClr val="bg2"/>
                </a:solidFill>
              </a:rPr>
              <a:t>Hubungan Luas Properti dan Harga</a:t>
            </a:r>
            <a:r>
              <a:rPr lang="en-US">
                <a:solidFill>
                  <a:schemeClr val="bg2"/>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id-ID"/>
        </a:p>
      </c:txPr>
    </c:title>
    <c:autoTitleDeleted val="0"/>
    <c:plotArea>
      <c:layout/>
      <c:scatterChart>
        <c:scatterStyle val="lineMarker"/>
        <c:varyColors val="0"/>
        <c:ser>
          <c:idx val="0"/>
          <c:order val="0"/>
          <c:tx>
            <c:strRef>
              <c:f>Product!$M$1</c:f>
              <c:strCache>
                <c:ptCount val="1"/>
                <c:pt idx="0">
                  <c:v> Harga </c:v>
                </c:pt>
              </c:strCache>
            </c:strRef>
          </c:tx>
          <c:spPr>
            <a:ln w="19050" cap="rnd">
              <a:noFill/>
              <a:round/>
            </a:ln>
            <a:effectLst/>
          </c:spPr>
          <c:marker>
            <c:symbol val="circle"/>
            <c:size val="5"/>
            <c:spPr>
              <a:solidFill>
                <a:srgbClr val="92D050"/>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FF00"/>
                </a:solidFill>
                <a:prstDash val="sysDot"/>
              </a:ln>
              <a:effectLst/>
            </c:spPr>
            <c:trendlineType val="linear"/>
            <c:dispRSqr val="0"/>
            <c:dispEq val="0"/>
          </c:trendline>
          <c:xVal>
            <c:numRef>
              <c:f>Product!$F$2:$F$268</c:f>
              <c:numCache>
                <c:formatCode>0.00</c:formatCode>
                <c:ptCount val="267"/>
                <c:pt idx="0">
                  <c:v>72.673557556000006</c:v>
                </c:pt>
                <c:pt idx="1">
                  <c:v>53.860402766399993</c:v>
                </c:pt>
                <c:pt idx="2">
                  <c:v>105.17173301879998</c:v>
                </c:pt>
                <c:pt idx="3">
                  <c:v>150.06539835360002</c:v>
                </c:pt>
                <c:pt idx="4">
                  <c:v>72.563597565199998</c:v>
                </c:pt>
                <c:pt idx="5">
                  <c:v>74.163015613200002</c:v>
                </c:pt>
                <c:pt idx="6">
                  <c:v>149.4656165856</c:v>
                </c:pt>
                <c:pt idx="7">
                  <c:v>137.46998122560001</c:v>
                </c:pt>
                <c:pt idx="8">
                  <c:v>72.973448439999999</c:v>
                </c:pt>
                <c:pt idx="9">
                  <c:v>72.973448439999999</c:v>
                </c:pt>
                <c:pt idx="10">
                  <c:v>98.284239049599989</c:v>
                </c:pt>
                <c:pt idx="11">
                  <c:v>115.0681321908</c:v>
                </c:pt>
                <c:pt idx="12">
                  <c:v>73.813142915200004</c:v>
                </c:pt>
                <c:pt idx="13">
                  <c:v>62.327322058</c:v>
                </c:pt>
                <c:pt idx="14">
                  <c:v>137.46998122560001</c:v>
                </c:pt>
                <c:pt idx="15">
                  <c:v>107.80077643520001</c:v>
                </c:pt>
                <c:pt idx="16">
                  <c:v>76.912015383199986</c:v>
                </c:pt>
                <c:pt idx="17">
                  <c:v>69.034881496799997</c:v>
                </c:pt>
                <c:pt idx="18">
                  <c:v>67.245532555599993</c:v>
                </c:pt>
                <c:pt idx="19">
                  <c:v>149.74551474400002</c:v>
                </c:pt>
                <c:pt idx="20">
                  <c:v>86.198636424399993</c:v>
                </c:pt>
                <c:pt idx="21">
                  <c:v>118.34693918919999</c:v>
                </c:pt>
                <c:pt idx="22">
                  <c:v>72.973448439999999</c:v>
                </c:pt>
                <c:pt idx="23">
                  <c:v>104.83185668359999</c:v>
                </c:pt>
                <c:pt idx="24">
                  <c:v>74.163015613200002</c:v>
                </c:pt>
                <c:pt idx="25">
                  <c:v>148.30603850080001</c:v>
                </c:pt>
                <c:pt idx="26">
                  <c:v>76.912015383199986</c:v>
                </c:pt>
                <c:pt idx="27">
                  <c:v>69.034881496799997</c:v>
                </c:pt>
                <c:pt idx="28">
                  <c:v>148.30603850080001</c:v>
                </c:pt>
                <c:pt idx="29">
                  <c:v>62.327322058</c:v>
                </c:pt>
                <c:pt idx="30">
                  <c:v>73.323321137999983</c:v>
                </c:pt>
                <c:pt idx="31">
                  <c:v>113.558681408</c:v>
                </c:pt>
                <c:pt idx="32">
                  <c:v>72.673557556000006</c:v>
                </c:pt>
                <c:pt idx="33">
                  <c:v>94.135748487599997</c:v>
                </c:pt>
                <c:pt idx="34">
                  <c:v>149.74551474400002</c:v>
                </c:pt>
                <c:pt idx="35">
                  <c:v>104.23207491559999</c:v>
                </c:pt>
                <c:pt idx="36">
                  <c:v>57.449097011600003</c:v>
                </c:pt>
                <c:pt idx="37">
                  <c:v>133.23152339839999</c:v>
                </c:pt>
                <c:pt idx="38">
                  <c:v>72.673557556000006</c:v>
                </c:pt>
                <c:pt idx="39">
                  <c:v>101.5430533224</c:v>
                </c:pt>
                <c:pt idx="40">
                  <c:v>73.553237482399993</c:v>
                </c:pt>
                <c:pt idx="41">
                  <c:v>103.0525041052</c:v>
                </c:pt>
                <c:pt idx="42">
                  <c:v>103.2824204496</c:v>
                </c:pt>
                <c:pt idx="43">
                  <c:v>73.813142915200004</c:v>
                </c:pt>
                <c:pt idx="44">
                  <c:v>70.254437758400002</c:v>
                </c:pt>
                <c:pt idx="45">
                  <c:v>72.063779425199996</c:v>
                </c:pt>
                <c:pt idx="46">
                  <c:v>98.284239049599989</c:v>
                </c:pt>
                <c:pt idx="47">
                  <c:v>107.80077643520001</c:v>
                </c:pt>
                <c:pt idx="48">
                  <c:v>63.226994709999992</c:v>
                </c:pt>
                <c:pt idx="49">
                  <c:v>74.163015613200002</c:v>
                </c:pt>
                <c:pt idx="50">
                  <c:v>104.23207491559999</c:v>
                </c:pt>
                <c:pt idx="51">
                  <c:v>66.615761699199993</c:v>
                </c:pt>
                <c:pt idx="52">
                  <c:v>74.163015613200002</c:v>
                </c:pt>
                <c:pt idx="53">
                  <c:v>73.813142915200004</c:v>
                </c:pt>
                <c:pt idx="54">
                  <c:v>76.912015383199986</c:v>
                </c:pt>
                <c:pt idx="55">
                  <c:v>118.3169501008</c:v>
                </c:pt>
                <c:pt idx="56">
                  <c:v>104.77187850679999</c:v>
                </c:pt>
                <c:pt idx="57">
                  <c:v>66.92564894600001</c:v>
                </c:pt>
                <c:pt idx="58">
                  <c:v>74.183008338799993</c:v>
                </c:pt>
                <c:pt idx="59">
                  <c:v>54.560148162399997</c:v>
                </c:pt>
                <c:pt idx="60">
                  <c:v>85.768792824000002</c:v>
                </c:pt>
                <c:pt idx="61">
                  <c:v>72.563597565199998</c:v>
                </c:pt>
                <c:pt idx="62">
                  <c:v>65.186281818799998</c:v>
                </c:pt>
                <c:pt idx="63">
                  <c:v>66.955638034399996</c:v>
                </c:pt>
                <c:pt idx="64">
                  <c:v>74.163015613200002</c:v>
                </c:pt>
                <c:pt idx="65">
                  <c:v>115.0681321908</c:v>
                </c:pt>
                <c:pt idx="66">
                  <c:v>69.034881496799997</c:v>
                </c:pt>
                <c:pt idx="67">
                  <c:v>149.74551474400002</c:v>
                </c:pt>
                <c:pt idx="68">
                  <c:v>72.973448439999999</c:v>
                </c:pt>
                <c:pt idx="69">
                  <c:v>72.563597565199998</c:v>
                </c:pt>
                <c:pt idx="70">
                  <c:v>72.063779425199996</c:v>
                </c:pt>
                <c:pt idx="71">
                  <c:v>66.965634397199992</c:v>
                </c:pt>
                <c:pt idx="72">
                  <c:v>72.673557556000006</c:v>
                </c:pt>
                <c:pt idx="73">
                  <c:v>180.46433762839999</c:v>
                </c:pt>
                <c:pt idx="74">
                  <c:v>73.813142915200004</c:v>
                </c:pt>
                <c:pt idx="75">
                  <c:v>149.08575479919998</c:v>
                </c:pt>
                <c:pt idx="76">
                  <c:v>133.23152339839999</c:v>
                </c:pt>
                <c:pt idx="77">
                  <c:v>69.064870585199998</c:v>
                </c:pt>
                <c:pt idx="78">
                  <c:v>123.12520060759999</c:v>
                </c:pt>
                <c:pt idx="79">
                  <c:v>72.563597565199998</c:v>
                </c:pt>
                <c:pt idx="80">
                  <c:v>128.56322197080002</c:v>
                </c:pt>
                <c:pt idx="81">
                  <c:v>104.23207491559999</c:v>
                </c:pt>
                <c:pt idx="82">
                  <c:v>64.836409120799999</c:v>
                </c:pt>
                <c:pt idx="83">
                  <c:v>118.3169501008</c:v>
                </c:pt>
                <c:pt idx="84">
                  <c:v>72.563597565199998</c:v>
                </c:pt>
                <c:pt idx="85">
                  <c:v>55.6097662564</c:v>
                </c:pt>
                <c:pt idx="86">
                  <c:v>70.484354102800012</c:v>
                </c:pt>
                <c:pt idx="87">
                  <c:v>148.30603850080001</c:v>
                </c:pt>
                <c:pt idx="88">
                  <c:v>72.973448439999999</c:v>
                </c:pt>
                <c:pt idx="89">
                  <c:v>89.797327032399991</c:v>
                </c:pt>
                <c:pt idx="90">
                  <c:v>69.034881496799997</c:v>
                </c:pt>
                <c:pt idx="91">
                  <c:v>74.163015613200002</c:v>
                </c:pt>
                <c:pt idx="92">
                  <c:v>72.973448439999999</c:v>
                </c:pt>
                <c:pt idx="93">
                  <c:v>73.813142915200004</c:v>
                </c:pt>
                <c:pt idx="94">
                  <c:v>62.727176569999997</c:v>
                </c:pt>
                <c:pt idx="95">
                  <c:v>73.323321137999983</c:v>
                </c:pt>
                <c:pt idx="96">
                  <c:v>68.115216119199999</c:v>
                </c:pt>
                <c:pt idx="97">
                  <c:v>74.183008338799993</c:v>
                </c:pt>
                <c:pt idx="98">
                  <c:v>72.563597565199998</c:v>
                </c:pt>
                <c:pt idx="99">
                  <c:v>74.183008338799993</c:v>
                </c:pt>
                <c:pt idx="100">
                  <c:v>73.813142915200004</c:v>
                </c:pt>
                <c:pt idx="101">
                  <c:v>73.813142915200004</c:v>
                </c:pt>
                <c:pt idx="102">
                  <c:v>66.955638034399996</c:v>
                </c:pt>
                <c:pt idx="103">
                  <c:v>60.368034949199995</c:v>
                </c:pt>
                <c:pt idx="104">
                  <c:v>115.0681321908</c:v>
                </c:pt>
                <c:pt idx="105">
                  <c:v>150.06539835360002</c:v>
                </c:pt>
                <c:pt idx="106">
                  <c:v>85.768792824000002</c:v>
                </c:pt>
                <c:pt idx="107">
                  <c:v>66.92564894600001</c:v>
                </c:pt>
                <c:pt idx="108">
                  <c:v>62.267343881199999</c:v>
                </c:pt>
                <c:pt idx="109">
                  <c:v>73.813142915200004</c:v>
                </c:pt>
                <c:pt idx="110">
                  <c:v>67.255528918400003</c:v>
                </c:pt>
                <c:pt idx="111">
                  <c:v>85.768792824000002</c:v>
                </c:pt>
                <c:pt idx="112">
                  <c:v>98.284239049599989</c:v>
                </c:pt>
                <c:pt idx="113">
                  <c:v>38.1561168076</c:v>
                </c:pt>
                <c:pt idx="114">
                  <c:v>66.965634397199992</c:v>
                </c:pt>
                <c:pt idx="115">
                  <c:v>72.563597565199998</c:v>
                </c:pt>
                <c:pt idx="116">
                  <c:v>104.23207491559999</c:v>
                </c:pt>
                <c:pt idx="117">
                  <c:v>133.23152339839999</c:v>
                </c:pt>
                <c:pt idx="118">
                  <c:v>85.768792824000002</c:v>
                </c:pt>
                <c:pt idx="119">
                  <c:v>74.183008338799993</c:v>
                </c:pt>
                <c:pt idx="120">
                  <c:v>86.128661884799996</c:v>
                </c:pt>
                <c:pt idx="121">
                  <c:v>58.138846044799998</c:v>
                </c:pt>
                <c:pt idx="122">
                  <c:v>74.163015613200002</c:v>
                </c:pt>
                <c:pt idx="123">
                  <c:v>72.563597565199998</c:v>
                </c:pt>
                <c:pt idx="124">
                  <c:v>108.84039816640001</c:v>
                </c:pt>
                <c:pt idx="125">
                  <c:v>74.163015613200002</c:v>
                </c:pt>
                <c:pt idx="126">
                  <c:v>107.80077643520001</c:v>
                </c:pt>
                <c:pt idx="127">
                  <c:v>98.31422813799999</c:v>
                </c:pt>
                <c:pt idx="128">
                  <c:v>121.29586621520001</c:v>
                </c:pt>
                <c:pt idx="129">
                  <c:v>73.813142915200004</c:v>
                </c:pt>
                <c:pt idx="130">
                  <c:v>149.01578025959998</c:v>
                </c:pt>
                <c:pt idx="131">
                  <c:v>85.768792824000002</c:v>
                </c:pt>
                <c:pt idx="132">
                  <c:v>72.563597565199998</c:v>
                </c:pt>
                <c:pt idx="133">
                  <c:v>73.323321137999983</c:v>
                </c:pt>
                <c:pt idx="134">
                  <c:v>85.768792824000002</c:v>
                </c:pt>
                <c:pt idx="135">
                  <c:v>73.323321137999983</c:v>
                </c:pt>
                <c:pt idx="136">
                  <c:v>86.128661884799996</c:v>
                </c:pt>
                <c:pt idx="137">
                  <c:v>104.23207491559999</c:v>
                </c:pt>
                <c:pt idx="138">
                  <c:v>103.0525041052</c:v>
                </c:pt>
                <c:pt idx="139">
                  <c:v>57.449097011600003</c:v>
                </c:pt>
                <c:pt idx="140">
                  <c:v>74.163015613200002</c:v>
                </c:pt>
                <c:pt idx="141">
                  <c:v>72.563597565199998</c:v>
                </c:pt>
                <c:pt idx="142">
                  <c:v>86.198636424399993</c:v>
                </c:pt>
                <c:pt idx="143">
                  <c:v>73.4432774916</c:v>
                </c:pt>
                <c:pt idx="144">
                  <c:v>60.368034949199995</c:v>
                </c:pt>
                <c:pt idx="145">
                  <c:v>67.245532555599993</c:v>
                </c:pt>
                <c:pt idx="146">
                  <c:v>119.71644089280001</c:v>
                </c:pt>
                <c:pt idx="147">
                  <c:v>69.064870585199998</c:v>
                </c:pt>
                <c:pt idx="148">
                  <c:v>74.183008338799993</c:v>
                </c:pt>
                <c:pt idx="149">
                  <c:v>72.853492086399996</c:v>
                </c:pt>
                <c:pt idx="150">
                  <c:v>73.813142915200004</c:v>
                </c:pt>
                <c:pt idx="151">
                  <c:v>60.358038586399999</c:v>
                </c:pt>
                <c:pt idx="152">
                  <c:v>72.973448439999999</c:v>
                </c:pt>
                <c:pt idx="153">
                  <c:v>68.115216119199999</c:v>
                </c:pt>
                <c:pt idx="154">
                  <c:v>58.138846044799998</c:v>
                </c:pt>
                <c:pt idx="155">
                  <c:v>72.563597565199998</c:v>
                </c:pt>
                <c:pt idx="156">
                  <c:v>69.444732371599997</c:v>
                </c:pt>
                <c:pt idx="157">
                  <c:v>86.198636424399993</c:v>
                </c:pt>
                <c:pt idx="158">
                  <c:v>70.254437758400002</c:v>
                </c:pt>
                <c:pt idx="159">
                  <c:v>72.973448439999999</c:v>
                </c:pt>
                <c:pt idx="160">
                  <c:v>164.39018624599998</c:v>
                </c:pt>
                <c:pt idx="161">
                  <c:v>118.3169501008</c:v>
                </c:pt>
                <c:pt idx="162">
                  <c:v>99.273878966799984</c:v>
                </c:pt>
                <c:pt idx="163">
                  <c:v>70.904201340400007</c:v>
                </c:pt>
                <c:pt idx="164">
                  <c:v>73.813142915200004</c:v>
                </c:pt>
                <c:pt idx="165">
                  <c:v>60.368034949199995</c:v>
                </c:pt>
                <c:pt idx="166">
                  <c:v>149.08575479919998</c:v>
                </c:pt>
                <c:pt idx="167">
                  <c:v>70.254437758400002</c:v>
                </c:pt>
                <c:pt idx="168">
                  <c:v>72.673557556000006</c:v>
                </c:pt>
                <c:pt idx="169">
                  <c:v>65.186281818799998</c:v>
                </c:pt>
                <c:pt idx="170">
                  <c:v>68.435099728799983</c:v>
                </c:pt>
                <c:pt idx="171">
                  <c:v>72.563597565199998</c:v>
                </c:pt>
                <c:pt idx="172">
                  <c:v>105.17173301879998</c:v>
                </c:pt>
                <c:pt idx="173">
                  <c:v>74.163015613200002</c:v>
                </c:pt>
                <c:pt idx="174">
                  <c:v>72.973448439999999</c:v>
                </c:pt>
                <c:pt idx="175">
                  <c:v>124.80458955799999</c:v>
                </c:pt>
                <c:pt idx="176">
                  <c:v>54.560148162399997</c:v>
                </c:pt>
                <c:pt idx="177">
                  <c:v>60.368034949199995</c:v>
                </c:pt>
                <c:pt idx="178">
                  <c:v>66.305874452399991</c:v>
                </c:pt>
                <c:pt idx="179">
                  <c:v>85.768792824000002</c:v>
                </c:pt>
                <c:pt idx="180">
                  <c:v>60.358038586399999</c:v>
                </c:pt>
                <c:pt idx="181">
                  <c:v>74.183008338799993</c:v>
                </c:pt>
                <c:pt idx="182">
                  <c:v>88.9576325572</c:v>
                </c:pt>
                <c:pt idx="183">
                  <c:v>58.138846044799998</c:v>
                </c:pt>
                <c:pt idx="184">
                  <c:v>68.115216119199999</c:v>
                </c:pt>
                <c:pt idx="185">
                  <c:v>72.673557556000006</c:v>
                </c:pt>
                <c:pt idx="186">
                  <c:v>86.228625512799994</c:v>
                </c:pt>
                <c:pt idx="187">
                  <c:v>103.0525041052</c:v>
                </c:pt>
                <c:pt idx="188">
                  <c:v>56.329504378000003</c:v>
                </c:pt>
                <c:pt idx="189">
                  <c:v>62.167380253200001</c:v>
                </c:pt>
                <c:pt idx="190">
                  <c:v>74.163015613200002</c:v>
                </c:pt>
                <c:pt idx="191">
                  <c:v>148.30603850080001</c:v>
                </c:pt>
                <c:pt idx="192">
                  <c:v>103.0525041052</c:v>
                </c:pt>
                <c:pt idx="193">
                  <c:v>104.77187850679999</c:v>
                </c:pt>
                <c:pt idx="194">
                  <c:v>74.183008338799993</c:v>
                </c:pt>
                <c:pt idx="195">
                  <c:v>149.74551474400002</c:v>
                </c:pt>
                <c:pt idx="196">
                  <c:v>74.163015613200002</c:v>
                </c:pt>
                <c:pt idx="197">
                  <c:v>129.77278186960001</c:v>
                </c:pt>
                <c:pt idx="198">
                  <c:v>99.843671646399983</c:v>
                </c:pt>
                <c:pt idx="199">
                  <c:v>98.284239049599989</c:v>
                </c:pt>
                <c:pt idx="200">
                  <c:v>70.254437758400002</c:v>
                </c:pt>
                <c:pt idx="201">
                  <c:v>111.55978046</c:v>
                </c:pt>
                <c:pt idx="202">
                  <c:v>70.254437758400002</c:v>
                </c:pt>
                <c:pt idx="203">
                  <c:v>98.31422813799999</c:v>
                </c:pt>
                <c:pt idx="204">
                  <c:v>67.165561653200001</c:v>
                </c:pt>
                <c:pt idx="205">
                  <c:v>104.23207491559999</c:v>
                </c:pt>
                <c:pt idx="206">
                  <c:v>76.912015383199986</c:v>
                </c:pt>
                <c:pt idx="207">
                  <c:v>149.08575479919998</c:v>
                </c:pt>
                <c:pt idx="208">
                  <c:v>67.255528918400003</c:v>
                </c:pt>
                <c:pt idx="209">
                  <c:v>74.183008338799993</c:v>
                </c:pt>
                <c:pt idx="210">
                  <c:v>111.7893251924</c:v>
                </c:pt>
                <c:pt idx="211">
                  <c:v>68.115216119199999</c:v>
                </c:pt>
                <c:pt idx="212">
                  <c:v>118.34693918919999</c:v>
                </c:pt>
                <c:pt idx="213">
                  <c:v>98.284239049599989</c:v>
                </c:pt>
                <c:pt idx="214">
                  <c:v>58.138846044799998</c:v>
                </c:pt>
                <c:pt idx="215">
                  <c:v>107.80077643520001</c:v>
                </c:pt>
                <c:pt idx="216">
                  <c:v>57.429104286000005</c:v>
                </c:pt>
                <c:pt idx="217">
                  <c:v>60.368034949199995</c:v>
                </c:pt>
                <c:pt idx="218">
                  <c:v>68.115216119199999</c:v>
                </c:pt>
                <c:pt idx="219">
                  <c:v>76.912015383199986</c:v>
                </c:pt>
                <c:pt idx="220">
                  <c:v>107.80077643520001</c:v>
                </c:pt>
                <c:pt idx="221">
                  <c:v>74.411586880000002</c:v>
                </c:pt>
                <c:pt idx="222">
                  <c:v>133.23152339839999</c:v>
                </c:pt>
                <c:pt idx="223">
                  <c:v>74.163015613200002</c:v>
                </c:pt>
                <c:pt idx="224">
                  <c:v>90.846945126400001</c:v>
                </c:pt>
                <c:pt idx="225">
                  <c:v>130.15264365599998</c:v>
                </c:pt>
                <c:pt idx="226">
                  <c:v>73.813142915200004</c:v>
                </c:pt>
                <c:pt idx="227">
                  <c:v>121.4658043828</c:v>
                </c:pt>
                <c:pt idx="228">
                  <c:v>73.323321137999983</c:v>
                </c:pt>
                <c:pt idx="229">
                  <c:v>73.813142915200004</c:v>
                </c:pt>
                <c:pt idx="230">
                  <c:v>72.563597565199998</c:v>
                </c:pt>
                <c:pt idx="231">
                  <c:v>57.449097011600003</c:v>
                </c:pt>
                <c:pt idx="232">
                  <c:v>72.563597565199998</c:v>
                </c:pt>
                <c:pt idx="233">
                  <c:v>62.727176569999997</c:v>
                </c:pt>
                <c:pt idx="234">
                  <c:v>74.183008338799993</c:v>
                </c:pt>
                <c:pt idx="235">
                  <c:v>72.973448439999999</c:v>
                </c:pt>
                <c:pt idx="236">
                  <c:v>68.115216119199999</c:v>
                </c:pt>
                <c:pt idx="237">
                  <c:v>73.323321137999983</c:v>
                </c:pt>
                <c:pt idx="238">
                  <c:v>57.429104286000005</c:v>
                </c:pt>
                <c:pt idx="239">
                  <c:v>118.34693918919999</c:v>
                </c:pt>
                <c:pt idx="240">
                  <c:v>124.20480779</c:v>
                </c:pt>
                <c:pt idx="241">
                  <c:v>67.245532555599993</c:v>
                </c:pt>
                <c:pt idx="242">
                  <c:v>148.30603850080001</c:v>
                </c:pt>
                <c:pt idx="243">
                  <c:v>62.327322058</c:v>
                </c:pt>
                <c:pt idx="244">
                  <c:v>119.2366154784</c:v>
                </c:pt>
                <c:pt idx="245">
                  <c:v>118.3169501008</c:v>
                </c:pt>
                <c:pt idx="246">
                  <c:v>118.3169501008</c:v>
                </c:pt>
                <c:pt idx="247">
                  <c:v>69.444732371599997</c:v>
                </c:pt>
                <c:pt idx="248">
                  <c:v>73.323321137999983</c:v>
                </c:pt>
                <c:pt idx="249">
                  <c:v>98.31422813799999</c:v>
                </c:pt>
                <c:pt idx="250">
                  <c:v>64.836409120799999</c:v>
                </c:pt>
                <c:pt idx="251">
                  <c:v>86.198636424399993</c:v>
                </c:pt>
                <c:pt idx="252">
                  <c:v>66.965634397199992</c:v>
                </c:pt>
                <c:pt idx="253">
                  <c:v>85.768792824000002</c:v>
                </c:pt>
                <c:pt idx="254">
                  <c:v>126.0841239964</c:v>
                </c:pt>
                <c:pt idx="255">
                  <c:v>74.183008338799993</c:v>
                </c:pt>
                <c:pt idx="256">
                  <c:v>57.429104286000005</c:v>
                </c:pt>
                <c:pt idx="257">
                  <c:v>72.673557556000006</c:v>
                </c:pt>
                <c:pt idx="258">
                  <c:v>72.973448439999999</c:v>
                </c:pt>
                <c:pt idx="259">
                  <c:v>72.973448439999999</c:v>
                </c:pt>
                <c:pt idx="260">
                  <c:v>105.67155115879999</c:v>
                </c:pt>
                <c:pt idx="261">
                  <c:v>74.163015613200002</c:v>
                </c:pt>
                <c:pt idx="262">
                  <c:v>103.1524677332</c:v>
                </c:pt>
                <c:pt idx="263">
                  <c:v>72.973448439999999</c:v>
                </c:pt>
                <c:pt idx="264">
                  <c:v>73.813142915200004</c:v>
                </c:pt>
                <c:pt idx="265">
                  <c:v>127.78350567239998</c:v>
                </c:pt>
                <c:pt idx="266">
                  <c:v>72.673557556000006</c:v>
                </c:pt>
              </c:numCache>
            </c:numRef>
          </c:xVal>
          <c:yVal>
            <c:numRef>
              <c:f>Product!$M$2:$M$268</c:f>
              <c:numCache>
                <c:formatCode>_-[$Rp-3809]* #,##0_-;\-[$Rp-3809]* #,##0_-;_-[$Rp-3809]* "-"??_-;_-@_-</c:formatCode>
                <c:ptCount val="267"/>
                <c:pt idx="0">
                  <c:v>1474672962.4000003</c:v>
                </c:pt>
                <c:pt idx="1">
                  <c:v>951364045.19200003</c:v>
                </c:pt>
                <c:pt idx="2">
                  <c:v>1927067791.7259996</c:v>
                </c:pt>
                <c:pt idx="3">
                  <c:v>2563438030.5599999</c:v>
                </c:pt>
                <c:pt idx="4">
                  <c:v>1171127639.9679999</c:v>
                </c:pt>
                <c:pt idx="5">
                  <c:v>1278851097.6559999</c:v>
                </c:pt>
                <c:pt idx="6">
                  <c:v>2756759887.552</c:v>
                </c:pt>
                <c:pt idx="7">
                  <c:v>2229237160.6560001</c:v>
                </c:pt>
                <c:pt idx="8">
                  <c:v>1317688662.3999999</c:v>
                </c:pt>
                <c:pt idx="9">
                  <c:v>1067072393.1999999</c:v>
                </c:pt>
                <c:pt idx="10">
                  <c:v>1591138496.9039998</c:v>
                </c:pt>
                <c:pt idx="11">
                  <c:v>2282730999.6259999</c:v>
                </c:pt>
                <c:pt idx="12">
                  <c:v>1359978806.2960002</c:v>
                </c:pt>
                <c:pt idx="13">
                  <c:v>1134844804.1699998</c:v>
                </c:pt>
                <c:pt idx="14">
                  <c:v>2489385863.184</c:v>
                </c:pt>
                <c:pt idx="15">
                  <c:v>2095976799.1359999</c:v>
                </c:pt>
                <c:pt idx="16">
                  <c:v>1537397244.8999999</c:v>
                </c:pt>
                <c:pt idx="17">
                  <c:v>1153114828.096</c:v>
                </c:pt>
                <c:pt idx="18">
                  <c:v>1275326807.898</c:v>
                </c:pt>
                <c:pt idx="19">
                  <c:v>2771911847.7600002</c:v>
                </c:pt>
                <c:pt idx="20">
                  <c:v>1529815049.862</c:v>
                </c:pt>
                <c:pt idx="21">
                  <c:v>2201614765.3939996</c:v>
                </c:pt>
                <c:pt idx="22">
                  <c:v>1376192589.2</c:v>
                </c:pt>
                <c:pt idx="23">
                  <c:v>1661829013.812</c:v>
                </c:pt>
                <c:pt idx="24">
                  <c:v>1494713300.388</c:v>
                </c:pt>
                <c:pt idx="25">
                  <c:v>2580570752.6719999</c:v>
                </c:pt>
                <c:pt idx="26">
                  <c:v>1329542481.3439999</c:v>
                </c:pt>
                <c:pt idx="27">
                  <c:v>1146804325.8759999</c:v>
                </c:pt>
                <c:pt idx="28">
                  <c:v>2927191491.5760002</c:v>
                </c:pt>
                <c:pt idx="29">
                  <c:v>1112670021.8699999</c:v>
                </c:pt>
                <c:pt idx="30">
                  <c:v>1271750012.2799997</c:v>
                </c:pt>
                <c:pt idx="31">
                  <c:v>2115396883.6000001</c:v>
                </c:pt>
                <c:pt idx="32">
                  <c:v>1300827615.3400002</c:v>
                </c:pt>
                <c:pt idx="33">
                  <c:v>1599820721.928</c:v>
                </c:pt>
                <c:pt idx="34">
                  <c:v>2907339503.6400003</c:v>
                </c:pt>
                <c:pt idx="35">
                  <c:v>1611123642.6339998</c:v>
                </c:pt>
                <c:pt idx="36">
                  <c:v>906369793.95599997</c:v>
                </c:pt>
                <c:pt idx="37">
                  <c:v>2293418199.6879997</c:v>
                </c:pt>
                <c:pt idx="38">
                  <c:v>1196604083.1800001</c:v>
                </c:pt>
                <c:pt idx="39">
                  <c:v>2169195676.5160003</c:v>
                </c:pt>
                <c:pt idx="40">
                  <c:v>1280399760.5519998</c:v>
                </c:pt>
                <c:pt idx="41">
                  <c:v>1914079366.2539999</c:v>
                </c:pt>
                <c:pt idx="42">
                  <c:v>1794001461.9119999</c:v>
                </c:pt>
                <c:pt idx="43">
                  <c:v>1298947896.664</c:v>
                </c:pt>
                <c:pt idx="44">
                  <c:v>1050974376.4960001</c:v>
                </c:pt>
                <c:pt idx="45">
                  <c:v>1366809994.22</c:v>
                </c:pt>
                <c:pt idx="46">
                  <c:v>1506668731.3919997</c:v>
                </c:pt>
                <c:pt idx="47">
                  <c:v>2215908511.4320002</c:v>
                </c:pt>
                <c:pt idx="48">
                  <c:v>1278508414.1499999</c:v>
                </c:pt>
                <c:pt idx="49">
                  <c:v>1241972012.6000001</c:v>
                </c:pt>
                <c:pt idx="50">
                  <c:v>1913869087.2839997</c:v>
                </c:pt>
                <c:pt idx="51">
                  <c:v>1075784748.5439999</c:v>
                </c:pt>
                <c:pt idx="52">
                  <c:v>1517434779.1240003</c:v>
                </c:pt>
                <c:pt idx="53">
                  <c:v>1119437458.3920002</c:v>
                </c:pt>
                <c:pt idx="54">
                  <c:v>1274676470.7159998</c:v>
                </c:pt>
                <c:pt idx="55">
                  <c:v>2066551999.6880002</c:v>
                </c:pt>
                <c:pt idx="56">
                  <c:v>1726667380.438</c:v>
                </c:pt>
                <c:pt idx="57">
                  <c:v>1099164317.0200002</c:v>
                </c:pt>
                <c:pt idx="58">
                  <c:v>1181239613.1139998</c:v>
                </c:pt>
                <c:pt idx="59">
                  <c:v>1162555457.2720001</c:v>
                </c:pt>
                <c:pt idx="60">
                  <c:v>1619251169.8</c:v>
                </c:pt>
                <c:pt idx="61">
                  <c:v>1436370113.0680001</c:v>
                </c:pt>
                <c:pt idx="62">
                  <c:v>1179135785.7399998</c:v>
                </c:pt>
                <c:pt idx="63">
                  <c:v>1151449239.1159999</c:v>
                </c:pt>
                <c:pt idx="64">
                  <c:v>1453980931.8099999</c:v>
                </c:pt>
                <c:pt idx="65">
                  <c:v>1792102656.2559998</c:v>
                </c:pt>
                <c:pt idx="66">
                  <c:v>1170689399.352</c:v>
                </c:pt>
                <c:pt idx="67">
                  <c:v>2679755953.1600003</c:v>
                </c:pt>
                <c:pt idx="68">
                  <c:v>1314532755.8</c:v>
                </c:pt>
                <c:pt idx="69">
                  <c:v>1166764974.056</c:v>
                </c:pt>
                <c:pt idx="70">
                  <c:v>1390486128.592</c:v>
                </c:pt>
                <c:pt idx="71">
                  <c:v>1103177720.0839999</c:v>
                </c:pt>
                <c:pt idx="72">
                  <c:v>1309659798.7</c:v>
                </c:pt>
                <c:pt idx="73">
                  <c:v>2798554732.0940003</c:v>
                </c:pt>
                <c:pt idx="74">
                  <c:v>1550907427.0799999</c:v>
                </c:pt>
                <c:pt idx="75">
                  <c:v>2940357508.1759996</c:v>
                </c:pt>
                <c:pt idx="76">
                  <c:v>2669431972.3280001</c:v>
                </c:pt>
                <c:pt idx="77">
                  <c:v>1139320560.994</c:v>
                </c:pt>
                <c:pt idx="78">
                  <c:v>2094477173.5580001</c:v>
                </c:pt>
                <c:pt idx="79">
                  <c:v>1426644212.4219999</c:v>
                </c:pt>
                <c:pt idx="80">
                  <c:v>2094038439.658</c:v>
                </c:pt>
                <c:pt idx="81">
                  <c:v>1726675024.1179998</c:v>
                </c:pt>
                <c:pt idx="82">
                  <c:v>1257334271.776</c:v>
                </c:pt>
                <c:pt idx="83">
                  <c:v>1880270034.1919999</c:v>
                </c:pt>
                <c:pt idx="84">
                  <c:v>1364156868.448</c:v>
                </c:pt>
                <c:pt idx="85">
                  <c:v>976422268.0079999</c:v>
                </c:pt>
                <c:pt idx="86">
                  <c:v>1468051971.2320001</c:v>
                </c:pt>
                <c:pt idx="87">
                  <c:v>2749858826.6160002</c:v>
                </c:pt>
                <c:pt idx="88">
                  <c:v>1084075803.8</c:v>
                </c:pt>
                <c:pt idx="89">
                  <c:v>1816731466.4619999</c:v>
                </c:pt>
                <c:pt idx="90">
                  <c:v>1367489215.1800001</c:v>
                </c:pt>
                <c:pt idx="91">
                  <c:v>1336196075.918</c:v>
                </c:pt>
                <c:pt idx="92">
                  <c:v>1226905075</c:v>
                </c:pt>
                <c:pt idx="93">
                  <c:v>1379987898.52</c:v>
                </c:pt>
                <c:pt idx="94">
                  <c:v>1295108254</c:v>
                </c:pt>
                <c:pt idx="95">
                  <c:v>1106647124.2199998</c:v>
                </c:pt>
                <c:pt idx="96">
                  <c:v>1233980567.3799999</c:v>
                </c:pt>
                <c:pt idx="97">
                  <c:v>1261389839.5119998</c:v>
                </c:pt>
                <c:pt idx="98">
                  <c:v>1147839704.55</c:v>
                </c:pt>
                <c:pt idx="99">
                  <c:v>1217949815.0599997</c:v>
                </c:pt>
                <c:pt idx="100">
                  <c:v>1243860801.48</c:v>
                </c:pt>
                <c:pt idx="101">
                  <c:v>1209803318.6800001</c:v>
                </c:pt>
                <c:pt idx="102">
                  <c:v>1286273168.7079999</c:v>
                </c:pt>
                <c:pt idx="103">
                  <c:v>1192278984.622</c:v>
                </c:pt>
                <c:pt idx="104">
                  <c:v>2226810163.3799996</c:v>
                </c:pt>
                <c:pt idx="105">
                  <c:v>2691164358.8720002</c:v>
                </c:pt>
                <c:pt idx="106">
                  <c:v>1646963864.9199998</c:v>
                </c:pt>
                <c:pt idx="107">
                  <c:v>1202950315.1600001</c:v>
                </c:pt>
                <c:pt idx="108">
                  <c:v>1056113844.72</c:v>
                </c:pt>
                <c:pt idx="109">
                  <c:v>1111827108.3920002</c:v>
                </c:pt>
                <c:pt idx="110">
                  <c:v>1089569876.5599999</c:v>
                </c:pt>
                <c:pt idx="111">
                  <c:v>1348424344.0799999</c:v>
                </c:pt>
                <c:pt idx="112">
                  <c:v>1986124674.3359997</c:v>
                </c:pt>
                <c:pt idx="113">
                  <c:v>653068417.73800004</c:v>
                </c:pt>
                <c:pt idx="114">
                  <c:v>1137709331.0219998</c:v>
                </c:pt>
                <c:pt idx="115">
                  <c:v>1251487174.322</c:v>
                </c:pt>
                <c:pt idx="116">
                  <c:v>2066469425.724</c:v>
                </c:pt>
                <c:pt idx="117">
                  <c:v>2403536911.1599998</c:v>
                </c:pt>
                <c:pt idx="118">
                  <c:v>1632218361.8399999</c:v>
                </c:pt>
                <c:pt idx="119">
                  <c:v>1300052670.6199999</c:v>
                </c:pt>
                <c:pt idx="120">
                  <c:v>1815848041.48</c:v>
                </c:pt>
                <c:pt idx="121">
                  <c:v>998089487.73599994</c:v>
                </c:pt>
                <c:pt idx="122">
                  <c:v>1596875916.438</c:v>
                </c:pt>
                <c:pt idx="123">
                  <c:v>1405558192.346</c:v>
                </c:pt>
                <c:pt idx="124">
                  <c:v>2044109221.9680002</c:v>
                </c:pt>
                <c:pt idx="125">
                  <c:v>1088085313.9199998</c:v>
                </c:pt>
                <c:pt idx="126">
                  <c:v>1839565349.5120003</c:v>
                </c:pt>
                <c:pt idx="127">
                  <c:v>1751947621.05</c:v>
                </c:pt>
                <c:pt idx="128">
                  <c:v>2233564376.7800002</c:v>
                </c:pt>
                <c:pt idx="129">
                  <c:v>1342201784.1760001</c:v>
                </c:pt>
                <c:pt idx="130">
                  <c:v>2990099491.2579999</c:v>
                </c:pt>
                <c:pt idx="131">
                  <c:v>1454697271.28</c:v>
                </c:pt>
                <c:pt idx="132">
                  <c:v>1329026812.9159999</c:v>
                </c:pt>
                <c:pt idx="133">
                  <c:v>1295273181.9499998</c:v>
                </c:pt>
                <c:pt idx="134">
                  <c:v>1400893185.5599999</c:v>
                </c:pt>
                <c:pt idx="135">
                  <c:v>1271389026.1599998</c:v>
                </c:pt>
                <c:pt idx="136">
                  <c:v>1609438986.6720002</c:v>
                </c:pt>
                <c:pt idx="137">
                  <c:v>1725255454.9779997</c:v>
                </c:pt>
                <c:pt idx="138">
                  <c:v>1723290380.3939998</c:v>
                </c:pt>
                <c:pt idx="139">
                  <c:v>852507587.38200009</c:v>
                </c:pt>
                <c:pt idx="140">
                  <c:v>1400154561.652</c:v>
                </c:pt>
                <c:pt idx="141">
                  <c:v>1383615273.5239999</c:v>
                </c:pt>
                <c:pt idx="142">
                  <c:v>1632482706.5140002</c:v>
                </c:pt>
                <c:pt idx="143">
                  <c:v>1386483531.1139998</c:v>
                </c:pt>
                <c:pt idx="144">
                  <c:v>1139249423.664</c:v>
                </c:pt>
                <c:pt idx="145">
                  <c:v>1218619268.108</c:v>
                </c:pt>
                <c:pt idx="146">
                  <c:v>1799352331.2160001</c:v>
                </c:pt>
                <c:pt idx="147">
                  <c:v>1238028522.5440001</c:v>
                </c:pt>
                <c:pt idx="148">
                  <c:v>1534979073.4079998</c:v>
                </c:pt>
                <c:pt idx="149">
                  <c:v>1532138397.5039999</c:v>
                </c:pt>
                <c:pt idx="150">
                  <c:v>1350157139.6719999</c:v>
                </c:pt>
                <c:pt idx="151">
                  <c:v>1252105972.4360001</c:v>
                </c:pt>
                <c:pt idx="152">
                  <c:v>1204468430</c:v>
                </c:pt>
                <c:pt idx="153">
                  <c:v>1314362732.8039999</c:v>
                </c:pt>
                <c:pt idx="154">
                  <c:v>1135634638.5120001</c:v>
                </c:pt>
                <c:pt idx="155">
                  <c:v>1188450934.132</c:v>
                </c:pt>
                <c:pt idx="156">
                  <c:v>1105746076.556</c:v>
                </c:pt>
                <c:pt idx="157">
                  <c:v>1704709831.9679997</c:v>
                </c:pt>
                <c:pt idx="158">
                  <c:v>1214244812.2639999</c:v>
                </c:pt>
                <c:pt idx="159">
                  <c:v>1405014151.2</c:v>
                </c:pt>
                <c:pt idx="160">
                  <c:v>2960133868.1199999</c:v>
                </c:pt>
                <c:pt idx="161">
                  <c:v>2491832294.072</c:v>
                </c:pt>
                <c:pt idx="162">
                  <c:v>1922296866.6439998</c:v>
                </c:pt>
                <c:pt idx="163">
                  <c:v>1220049656.1660001</c:v>
                </c:pt>
                <c:pt idx="164">
                  <c:v>1159082249.072</c:v>
                </c:pt>
                <c:pt idx="165">
                  <c:v>1246896775.6299999</c:v>
                </c:pt>
                <c:pt idx="166">
                  <c:v>2514565220.5519996</c:v>
                </c:pt>
                <c:pt idx="167">
                  <c:v>1149655645.1600001</c:v>
                </c:pt>
                <c:pt idx="168">
                  <c:v>1160610660.6600001</c:v>
                </c:pt>
                <c:pt idx="169">
                  <c:v>1134812434.0739999</c:v>
                </c:pt>
                <c:pt idx="170">
                  <c:v>1104565616.8359997</c:v>
                </c:pt>
                <c:pt idx="171">
                  <c:v>1433276737.9919999</c:v>
                </c:pt>
                <c:pt idx="172">
                  <c:v>1980392885.3499997</c:v>
                </c:pt>
                <c:pt idx="173">
                  <c:v>1461650602.5440001</c:v>
                </c:pt>
                <c:pt idx="174">
                  <c:v>1250155638.6000001</c:v>
                </c:pt>
                <c:pt idx="175">
                  <c:v>2232525713.9899998</c:v>
                </c:pt>
                <c:pt idx="176">
                  <c:v>939674325.39200008</c:v>
                </c:pt>
                <c:pt idx="177">
                  <c:v>986318380.51999986</c:v>
                </c:pt>
                <c:pt idx="178">
                  <c:v>1209810731.2719998</c:v>
                </c:pt>
                <c:pt idx="179">
                  <c:v>1637656484.6399999</c:v>
                </c:pt>
                <c:pt idx="180">
                  <c:v>937873105.53200006</c:v>
                </c:pt>
                <c:pt idx="181">
                  <c:v>1358891163.9599998</c:v>
                </c:pt>
                <c:pt idx="182">
                  <c:v>1649884801.6859999</c:v>
                </c:pt>
                <c:pt idx="183">
                  <c:v>1063170721.184</c:v>
                </c:pt>
                <c:pt idx="184">
                  <c:v>1114770462.9159999</c:v>
                </c:pt>
                <c:pt idx="185">
                  <c:v>1453076300.0600002</c:v>
                </c:pt>
                <c:pt idx="186">
                  <c:v>1410031342.7640002</c:v>
                </c:pt>
                <c:pt idx="187">
                  <c:v>1870342127.082</c:v>
                </c:pt>
                <c:pt idx="188">
                  <c:v>818494220.17000008</c:v>
                </c:pt>
                <c:pt idx="189">
                  <c:v>1045860572.372</c:v>
                </c:pt>
                <c:pt idx="190">
                  <c:v>1268817849.97</c:v>
                </c:pt>
                <c:pt idx="191">
                  <c:v>2262075378.7280002</c:v>
                </c:pt>
                <c:pt idx="192">
                  <c:v>2555306977.0799994</c:v>
                </c:pt>
                <c:pt idx="193">
                  <c:v>1991609665.7819998</c:v>
                </c:pt>
                <c:pt idx="194">
                  <c:v>1391057447.0099998</c:v>
                </c:pt>
                <c:pt idx="195">
                  <c:v>2815199918.5200005</c:v>
                </c:pt>
                <c:pt idx="196">
                  <c:v>1304039505.23</c:v>
                </c:pt>
                <c:pt idx="197">
                  <c:v>2123549561.5840001</c:v>
                </c:pt>
                <c:pt idx="198">
                  <c:v>2032401059.5679998</c:v>
                </c:pt>
                <c:pt idx="199">
                  <c:v>1951496928.5679998</c:v>
                </c:pt>
                <c:pt idx="200">
                  <c:v>1380557023.8240001</c:v>
                </c:pt>
                <c:pt idx="201">
                  <c:v>1762026001.9999998</c:v>
                </c:pt>
                <c:pt idx="202">
                  <c:v>1368373726.72</c:v>
                </c:pt>
                <c:pt idx="203">
                  <c:v>1466584982.3899999</c:v>
                </c:pt>
                <c:pt idx="204">
                  <c:v>1393044821.586</c:v>
                </c:pt>
                <c:pt idx="205">
                  <c:v>2158988559.5519996</c:v>
                </c:pt>
                <c:pt idx="206">
                  <c:v>1326595460.52</c:v>
                </c:pt>
                <c:pt idx="207">
                  <c:v>2538187578.0799999</c:v>
                </c:pt>
                <c:pt idx="208">
                  <c:v>1267484492.2080002</c:v>
                </c:pt>
                <c:pt idx="209">
                  <c:v>1320317261.7359998</c:v>
                </c:pt>
                <c:pt idx="210">
                  <c:v>1701850040.198</c:v>
                </c:pt>
                <c:pt idx="211">
                  <c:v>1207421650.204</c:v>
                </c:pt>
                <c:pt idx="212">
                  <c:v>2298446279.052</c:v>
                </c:pt>
                <c:pt idx="213">
                  <c:v>1714610761.7759998</c:v>
                </c:pt>
                <c:pt idx="214">
                  <c:v>1133370491.6159999</c:v>
                </c:pt>
                <c:pt idx="215">
                  <c:v>1763567296.7440002</c:v>
                </c:pt>
                <c:pt idx="216">
                  <c:v>918965216.50999999</c:v>
                </c:pt>
                <c:pt idx="217">
                  <c:v>1100312135.5599999</c:v>
                </c:pt>
                <c:pt idx="218">
                  <c:v>1258643634.1599998</c:v>
                </c:pt>
                <c:pt idx="219">
                  <c:v>1238471744.8840001</c:v>
                </c:pt>
                <c:pt idx="220">
                  <c:v>1668642105.7679999</c:v>
                </c:pt>
                <c:pt idx="221">
                  <c:v>1467309698.8000002</c:v>
                </c:pt>
                <c:pt idx="222">
                  <c:v>2122238466.0399997</c:v>
                </c:pt>
                <c:pt idx="223">
                  <c:v>1182750362.0239999</c:v>
                </c:pt>
                <c:pt idx="224">
                  <c:v>1379163812.0479999</c:v>
                </c:pt>
                <c:pt idx="225">
                  <c:v>2555306977.0799994</c:v>
                </c:pt>
                <c:pt idx="226">
                  <c:v>1417875469.3839998</c:v>
                </c:pt>
                <c:pt idx="227">
                  <c:v>2205189638.9819999</c:v>
                </c:pt>
                <c:pt idx="228">
                  <c:v>1467847367.2499998</c:v>
                </c:pt>
                <c:pt idx="229">
                  <c:v>1465357973.9920001</c:v>
                </c:pt>
                <c:pt idx="230">
                  <c:v>1114994129.4359999</c:v>
                </c:pt>
                <c:pt idx="231">
                  <c:v>1048467960.4960001</c:v>
                </c:pt>
                <c:pt idx="232">
                  <c:v>1495842467.46</c:v>
                </c:pt>
                <c:pt idx="233">
                  <c:v>1130397226.7499998</c:v>
                </c:pt>
                <c:pt idx="234">
                  <c:v>1282890473.6779997</c:v>
                </c:pt>
                <c:pt idx="235">
                  <c:v>1342485293.6000001</c:v>
                </c:pt>
                <c:pt idx="236">
                  <c:v>1094632272.4919999</c:v>
                </c:pt>
                <c:pt idx="237">
                  <c:v>1285143295.0399997</c:v>
                </c:pt>
                <c:pt idx="238">
                  <c:v>1174365151.74</c:v>
                </c:pt>
                <c:pt idx="239">
                  <c:v>2373296533.2779999</c:v>
                </c:pt>
                <c:pt idx="240">
                  <c:v>2158201602.7000003</c:v>
                </c:pt>
                <c:pt idx="241">
                  <c:v>1190666123.7019999</c:v>
                </c:pt>
                <c:pt idx="242">
                  <c:v>2752893820.8640003</c:v>
                </c:pt>
                <c:pt idx="243">
                  <c:v>1180553188.4300001</c:v>
                </c:pt>
                <c:pt idx="244">
                  <c:v>1878596459.3440001</c:v>
                </c:pt>
                <c:pt idx="245">
                  <c:v>1880212697.7039998</c:v>
                </c:pt>
                <c:pt idx="246">
                  <c:v>1943501310.4319999</c:v>
                </c:pt>
                <c:pt idx="247">
                  <c:v>1316869126.5839999</c:v>
                </c:pt>
                <c:pt idx="248">
                  <c:v>1424170213.1799998</c:v>
                </c:pt>
                <c:pt idx="249">
                  <c:v>1659447394.2199998</c:v>
                </c:pt>
                <c:pt idx="250">
                  <c:v>1221354301.244</c:v>
                </c:pt>
                <c:pt idx="251">
                  <c:v>1753897668.2480001</c:v>
                </c:pt>
                <c:pt idx="252">
                  <c:v>1198626149.8419998</c:v>
                </c:pt>
                <c:pt idx="253">
                  <c:v>1734332904.9199998</c:v>
                </c:pt>
                <c:pt idx="254">
                  <c:v>2141161902.3959999</c:v>
                </c:pt>
                <c:pt idx="255">
                  <c:v>1547488951.1839995</c:v>
                </c:pt>
                <c:pt idx="256">
                  <c:v>1109504227.3699999</c:v>
                </c:pt>
                <c:pt idx="257">
                  <c:v>1244746823.98</c:v>
                </c:pt>
                <c:pt idx="258">
                  <c:v>1225467885.4000001</c:v>
                </c:pt>
                <c:pt idx="259">
                  <c:v>1428654231.4000001</c:v>
                </c:pt>
                <c:pt idx="260">
                  <c:v>1969543205.9819999</c:v>
                </c:pt>
                <c:pt idx="261">
                  <c:v>1418402023.3900001</c:v>
                </c:pt>
                <c:pt idx="262">
                  <c:v>1972432754.776</c:v>
                </c:pt>
                <c:pt idx="263">
                  <c:v>1209592806.4000001</c:v>
                </c:pt>
                <c:pt idx="264">
                  <c:v>1308942754.8559999</c:v>
                </c:pt>
                <c:pt idx="265">
                  <c:v>2594647804.8259997</c:v>
                </c:pt>
                <c:pt idx="266">
                  <c:v>1090002366.6400001</c:v>
                </c:pt>
              </c:numCache>
            </c:numRef>
          </c:yVal>
          <c:smooth val="0"/>
          <c:extLst>
            <c:ext xmlns:c16="http://schemas.microsoft.com/office/drawing/2014/chart" uri="{C3380CC4-5D6E-409C-BE32-E72D297353CC}">
              <c16:uniqueId val="{00000000-2F02-46DB-9601-882303323DB0}"/>
            </c:ext>
          </c:extLst>
        </c:ser>
        <c:dLbls>
          <c:showLegendKey val="0"/>
          <c:showVal val="0"/>
          <c:showCatName val="0"/>
          <c:showSerName val="0"/>
          <c:showPercent val="0"/>
          <c:showBubbleSize val="0"/>
        </c:dLbls>
        <c:axId val="2123470656"/>
        <c:axId val="2123470176"/>
      </c:scatterChart>
      <c:valAx>
        <c:axId val="21234706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id-ID"/>
          </a:p>
        </c:txPr>
        <c:crossAx val="2123470176"/>
        <c:crosses val="autoZero"/>
        <c:crossBetween val="midCat"/>
      </c:valAx>
      <c:valAx>
        <c:axId val="2123470176"/>
        <c:scaling>
          <c:orientation val="minMax"/>
        </c:scaling>
        <c:delete val="0"/>
        <c:axPos val="l"/>
        <c:majorGridlines>
          <c:spPr>
            <a:ln w="9525" cap="flat" cmpd="sng" algn="ctr">
              <a:solidFill>
                <a:schemeClr val="tx1">
                  <a:lumMod val="15000"/>
                  <a:lumOff val="85000"/>
                </a:schemeClr>
              </a:solidFill>
              <a:round/>
            </a:ln>
            <a:effectLst/>
          </c:spPr>
        </c:majorGridlines>
        <c:numFmt formatCode="_-[$Rp-3809]* #,##0_-;\-[$Rp-3809]* #,##0_-;_-[$Rp-3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id-ID"/>
          </a:p>
        </c:txPr>
        <c:crossAx val="212347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7D3FAE">
            <a:shade val="30000"/>
            <a:satMod val="115000"/>
          </a:srgbClr>
        </a:gs>
        <a:gs pos="50000">
          <a:srgbClr val="7D3FAE">
            <a:shade val="67500"/>
            <a:satMod val="115000"/>
          </a:srgbClr>
        </a:gs>
        <a:gs pos="100000">
          <a:srgbClr val="7D3FAE">
            <a:shade val="100000"/>
            <a:satMod val="115000"/>
          </a:srgbClr>
        </a:gs>
      </a:gsLst>
      <a:lin ang="2700000" scaled="1"/>
      <a:tileRect/>
    </a:gra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[Sesi_6_Achmad Fani F I.xlsx]Pivot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solidFill>
                  <a:schemeClr val="bg2"/>
                </a:solidFill>
              </a:rPr>
              <a:t>Penjualan</a:t>
            </a:r>
            <a:r>
              <a:rPr lang="id-ID" baseline="0">
                <a:solidFill>
                  <a:schemeClr val="bg2"/>
                </a:solidFill>
              </a:rPr>
              <a:t> Per Tahun Berdasarkan Sumber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2D050"/>
            </a:solidFill>
            <a:round/>
          </a:ln>
          <a:effectLst/>
        </c:spPr>
        <c:marker>
          <c:symbol val="none"/>
        </c:marke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Table'!$H$11:$H$12</c:f>
              <c:strCache>
                <c:ptCount val="1"/>
                <c:pt idx="0">
                  <c:v>Agency</c:v>
                </c:pt>
              </c:strCache>
            </c:strRef>
          </c:tx>
          <c:spPr>
            <a:ln w="28575" cap="rnd">
              <a:solidFill>
                <a:schemeClr val="bg1">
                  <a:lumMod val="65000"/>
                </a:schemeClr>
              </a:solidFill>
              <a:round/>
            </a:ln>
            <a:effectLst/>
          </c:spPr>
          <c:marker>
            <c:symbol val="none"/>
          </c:marker>
          <c:cat>
            <c:strRef>
              <c:f>'Pivot Table'!$G$13:$G$19</c:f>
              <c:strCache>
                <c:ptCount val="6"/>
                <c:pt idx="0">
                  <c:v>2014</c:v>
                </c:pt>
                <c:pt idx="1">
                  <c:v>2015</c:v>
                </c:pt>
                <c:pt idx="2">
                  <c:v>2016</c:v>
                </c:pt>
                <c:pt idx="3">
                  <c:v>2017</c:v>
                </c:pt>
                <c:pt idx="4">
                  <c:v>2018</c:v>
                </c:pt>
                <c:pt idx="5">
                  <c:v>2020</c:v>
                </c:pt>
              </c:strCache>
            </c:strRef>
          </c:cat>
          <c:val>
            <c:numRef>
              <c:f>'Pivot Table'!$H$13:$H$19</c:f>
              <c:numCache>
                <c:formatCode>_("Rp"* #,##0_);_("Rp"* \(#,##0\);_("Rp"* "-"_);_(@_)</c:formatCode>
                <c:ptCount val="6"/>
                <c:pt idx="0">
                  <c:v>7552123792.0919991</c:v>
                </c:pt>
                <c:pt idx="1">
                  <c:v>4856239794.1199999</c:v>
                </c:pt>
                <c:pt idx="2">
                  <c:v>30423625619.838001</c:v>
                </c:pt>
                <c:pt idx="3">
                  <c:v>44809899339.699997</c:v>
                </c:pt>
                <c:pt idx="4">
                  <c:v>918965216.50999999</c:v>
                </c:pt>
              </c:numCache>
            </c:numRef>
          </c:val>
          <c:smooth val="0"/>
          <c:extLst>
            <c:ext xmlns:c16="http://schemas.microsoft.com/office/drawing/2014/chart" uri="{C3380CC4-5D6E-409C-BE32-E72D297353CC}">
              <c16:uniqueId val="{00000000-797C-43D3-BBE4-F3D46A44F4E2}"/>
            </c:ext>
          </c:extLst>
        </c:ser>
        <c:ser>
          <c:idx val="1"/>
          <c:order val="1"/>
          <c:tx>
            <c:strRef>
              <c:f>'Pivot Table'!$I$11:$I$12</c:f>
              <c:strCache>
                <c:ptCount val="1"/>
                <c:pt idx="0">
                  <c:v>Client</c:v>
                </c:pt>
              </c:strCache>
            </c:strRef>
          </c:tx>
          <c:spPr>
            <a:ln w="28575" cap="rnd">
              <a:solidFill>
                <a:schemeClr val="bg1">
                  <a:lumMod val="85000"/>
                </a:schemeClr>
              </a:solidFill>
              <a:round/>
            </a:ln>
            <a:effectLst/>
          </c:spPr>
          <c:marker>
            <c:symbol val="none"/>
          </c:marker>
          <c:cat>
            <c:strRef>
              <c:f>'Pivot Table'!$G$13:$G$19</c:f>
              <c:strCache>
                <c:ptCount val="6"/>
                <c:pt idx="0">
                  <c:v>2014</c:v>
                </c:pt>
                <c:pt idx="1">
                  <c:v>2015</c:v>
                </c:pt>
                <c:pt idx="2">
                  <c:v>2016</c:v>
                </c:pt>
                <c:pt idx="3">
                  <c:v>2017</c:v>
                </c:pt>
                <c:pt idx="4">
                  <c:v>2018</c:v>
                </c:pt>
                <c:pt idx="5">
                  <c:v>2020</c:v>
                </c:pt>
              </c:strCache>
            </c:strRef>
          </c:cat>
          <c:val>
            <c:numRef>
              <c:f>'Pivot Table'!$I$13:$I$19</c:f>
              <c:numCache>
                <c:formatCode>_("Rp"* #,##0_);_("Rp"* \(#,##0\);_("Rp"* "-"_);_(@_)</c:formatCode>
                <c:ptCount val="6"/>
                <c:pt idx="1">
                  <c:v>1190666123.7019999</c:v>
                </c:pt>
                <c:pt idx="2">
                  <c:v>1701850040.198</c:v>
                </c:pt>
                <c:pt idx="3">
                  <c:v>14432496597.112</c:v>
                </c:pt>
                <c:pt idx="4">
                  <c:v>4590406135.7000008</c:v>
                </c:pt>
              </c:numCache>
            </c:numRef>
          </c:val>
          <c:smooth val="0"/>
          <c:extLst>
            <c:ext xmlns:c16="http://schemas.microsoft.com/office/drawing/2014/chart" uri="{C3380CC4-5D6E-409C-BE32-E72D297353CC}">
              <c16:uniqueId val="{00000002-EDD1-444D-9B21-9CC54A02E1D1}"/>
            </c:ext>
          </c:extLst>
        </c:ser>
        <c:ser>
          <c:idx val="2"/>
          <c:order val="2"/>
          <c:tx>
            <c:strRef>
              <c:f>'Pivot Table'!$J$11:$J$12</c:f>
              <c:strCache>
                <c:ptCount val="1"/>
                <c:pt idx="0">
                  <c:v>Website</c:v>
                </c:pt>
              </c:strCache>
            </c:strRef>
          </c:tx>
          <c:spPr>
            <a:ln w="28575" cap="rnd">
              <a:solidFill>
                <a:srgbClr val="92D050"/>
              </a:solidFill>
              <a:round/>
            </a:ln>
            <a:effectLst/>
          </c:spPr>
          <c:marker>
            <c:symbol val="none"/>
          </c:marker>
          <c:dPt>
            <c:idx val="3"/>
            <c:marker>
              <c:symbol val="none"/>
            </c:marker>
            <c:bubble3D val="0"/>
            <c:extLst>
              <c:ext xmlns:c16="http://schemas.microsoft.com/office/drawing/2014/chart" uri="{C3380CC4-5D6E-409C-BE32-E72D297353CC}">
                <c16:uniqueId val="{00000000-7E12-4AE2-A14E-09E22D2A3842}"/>
              </c:ext>
            </c:extLst>
          </c:dPt>
          <c:cat>
            <c:strRef>
              <c:f>'Pivot Table'!$G$13:$G$19</c:f>
              <c:strCache>
                <c:ptCount val="6"/>
                <c:pt idx="0">
                  <c:v>2014</c:v>
                </c:pt>
                <c:pt idx="1">
                  <c:v>2015</c:v>
                </c:pt>
                <c:pt idx="2">
                  <c:v>2016</c:v>
                </c:pt>
                <c:pt idx="3">
                  <c:v>2017</c:v>
                </c:pt>
                <c:pt idx="4">
                  <c:v>2018</c:v>
                </c:pt>
                <c:pt idx="5">
                  <c:v>2020</c:v>
                </c:pt>
              </c:strCache>
            </c:strRef>
          </c:cat>
          <c:val>
            <c:numRef>
              <c:f>'Pivot Table'!$J$13:$J$19</c:f>
              <c:numCache>
                <c:formatCode>_("Rp"* #,##0_);_("Rp"* \(#,##0\);_("Rp"* "-"_);_(@_)</c:formatCode>
                <c:ptCount val="6"/>
                <c:pt idx="0">
                  <c:v>16873265729.122</c:v>
                </c:pt>
                <c:pt idx="1">
                  <c:v>34033710017.516006</c:v>
                </c:pt>
                <c:pt idx="2">
                  <c:v>28457357632.967999</c:v>
                </c:pt>
                <c:pt idx="3">
                  <c:v>93252343921.87999</c:v>
                </c:pt>
                <c:pt idx="4">
                  <c:v>6779177743.316</c:v>
                </c:pt>
                <c:pt idx="5">
                  <c:v>1986124674.3359997</c:v>
                </c:pt>
              </c:numCache>
            </c:numRef>
          </c:val>
          <c:smooth val="0"/>
          <c:extLst>
            <c:ext xmlns:c16="http://schemas.microsoft.com/office/drawing/2014/chart" uri="{C3380CC4-5D6E-409C-BE32-E72D297353CC}">
              <c16:uniqueId val="{00000003-EDD1-444D-9B21-9CC54A02E1D1}"/>
            </c:ext>
          </c:extLst>
        </c:ser>
        <c:dLbls>
          <c:showLegendKey val="0"/>
          <c:showVal val="0"/>
          <c:showCatName val="0"/>
          <c:showSerName val="0"/>
          <c:showPercent val="0"/>
          <c:showBubbleSize val="0"/>
        </c:dLbls>
        <c:smooth val="0"/>
        <c:axId val="184513056"/>
        <c:axId val="184514016"/>
      </c:lineChart>
      <c:catAx>
        <c:axId val="18451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id-ID"/>
          </a:p>
        </c:txPr>
        <c:crossAx val="184514016"/>
        <c:crosses val="autoZero"/>
        <c:auto val="1"/>
        <c:lblAlgn val="ctr"/>
        <c:lblOffset val="100"/>
        <c:noMultiLvlLbl val="0"/>
      </c:catAx>
      <c:valAx>
        <c:axId val="184514016"/>
        <c:scaling>
          <c:orientation val="minMax"/>
        </c:scaling>
        <c:delete val="0"/>
        <c:axPos val="l"/>
        <c:majorGridlines>
          <c:spPr>
            <a:ln w="9525" cap="flat" cmpd="sng" algn="ctr">
              <a:solidFill>
                <a:schemeClr val="tx1">
                  <a:lumMod val="15000"/>
                  <a:lumOff val="85000"/>
                </a:schemeClr>
              </a:solidFill>
              <a:round/>
            </a:ln>
            <a:effectLst/>
          </c:spPr>
        </c:majorGridlines>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id-ID"/>
          </a:p>
        </c:txPr>
        <c:crossAx val="18451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7D3FAE">
            <a:shade val="30000"/>
            <a:satMod val="115000"/>
          </a:srgbClr>
        </a:gs>
        <a:gs pos="50000">
          <a:srgbClr val="7D3FAE">
            <a:shade val="67500"/>
            <a:satMod val="115000"/>
          </a:srgbClr>
        </a:gs>
        <a:gs pos="100000">
          <a:srgbClr val="7D3FAE">
            <a:shade val="100000"/>
            <a:satMod val="115000"/>
          </a:srgbClr>
        </a:gs>
      </a:gsLst>
      <a:lin ang="2700000" scaled="1"/>
      <a:tileRect/>
    </a:gra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solidFill>
                  <a:schemeClr val="bg2"/>
                </a:solidFill>
              </a:defRPr>
            </a:pPr>
            <a:r>
              <a:rPr lang="id-ID" sz="1400" b="0" i="0" u="none" strike="noStrike" baseline="0">
                <a:solidFill>
                  <a:schemeClr val="bg2"/>
                </a:solidFill>
                <a:latin typeface="Arial"/>
                <a:cs typeface="Arial"/>
              </a:rPr>
              <a:t>Distribusi Harga</a:t>
            </a:r>
            <a:endParaRPr lang="en-US" sz="1400" b="0" i="0" u="none" strike="noStrike" baseline="0">
              <a:solidFill>
                <a:schemeClr val="bg2"/>
              </a:solidFill>
              <a:latin typeface="Arial"/>
              <a:cs typeface="Arial"/>
            </a:endParaRPr>
          </a:p>
        </cx:rich>
      </cx:tx>
    </cx:title>
    <cx:plotArea>
      <cx:plotAreaRegion>
        <cx:series layoutId="clusteredColumn" uniqueId="{230FA58A-7165-4E5E-97BD-3E3067C1779D}">
          <cx:tx>
            <cx:txData>
              <cx:f>_xlchart.v1.0</cx:f>
              <cx:v> Harga </cx:v>
            </cx:txData>
          </cx:tx>
          <cx:dataPt idx="1">
            <cx:spPr>
              <a:solidFill>
                <a:srgbClr val="92D050"/>
              </a:solidFill>
            </cx:spPr>
          </cx:dataPt>
          <cx:dataLabels>
            <cx:txPr>
              <a:bodyPr spcFirstLastPara="1" vertOverflow="ellipsis" horzOverflow="overflow" wrap="square" lIns="0" tIns="0" rIns="0" bIns="0" anchor="ctr" anchorCtr="1"/>
              <a:lstStyle/>
              <a:p>
                <a:pPr algn="ctr" rtl="0">
                  <a:defRPr>
                    <a:solidFill>
                      <a:schemeClr val="bg2"/>
                    </a:solidFill>
                  </a:defRPr>
                </a:pPr>
                <a:endParaRPr lang="en-US" sz="900" b="0" i="0" u="none" strike="noStrike" baseline="0">
                  <a:solidFill>
                    <a:schemeClr val="bg2"/>
                  </a:solidFill>
                  <a:latin typeface="Arial"/>
                  <a:cs typeface="Arial"/>
                </a:endParaRPr>
              </a:p>
            </cx:txPr>
            <cx:visibility seriesName="0" categoryName="0" value="1"/>
          </cx:dataLabels>
          <cx:dataId val="0"/>
          <cx:layoutPr>
            <cx:binning intervalClosed="r">
              <cx:binSize val="500000000"/>
            </cx:binning>
          </cx:layoutPr>
        </cx:series>
      </cx:plotAreaRegion>
      <cx:axis id="0">
        <cx:catScaling gapWidth="0"/>
        <cx:tickLabels/>
        <cx:txPr>
          <a:bodyPr spcFirstLastPara="1" vertOverflow="ellipsis" horzOverflow="overflow" wrap="square" lIns="0" tIns="0" rIns="0" bIns="0" anchor="ctr" anchorCtr="1"/>
          <a:lstStyle/>
          <a:p>
            <a:pPr algn="ctr" rtl="0">
              <a:defRPr>
                <a:solidFill>
                  <a:schemeClr val="bg2"/>
                </a:solidFill>
              </a:defRPr>
            </a:pPr>
            <a:endParaRPr lang="en-US" sz="900" b="0" i="0" u="none" strike="noStrike" baseline="0">
              <a:solidFill>
                <a:schemeClr val="bg2"/>
              </a:solidFill>
              <a:latin typeface="Arial"/>
              <a:cs typeface="Arial"/>
            </a:endParaRPr>
          </a:p>
        </cx:txPr>
      </cx:axis>
      <cx:axis id="1">
        <cx:valScaling/>
        <cx:majorGridlines/>
        <cx:tickLabels/>
        <cx:txPr>
          <a:bodyPr spcFirstLastPara="1" vertOverflow="ellipsis" horzOverflow="overflow" wrap="square" lIns="0" tIns="0" rIns="0" bIns="0" anchor="ctr" anchorCtr="1"/>
          <a:lstStyle/>
          <a:p>
            <a:pPr algn="ctr" rtl="0">
              <a:defRPr>
                <a:solidFill>
                  <a:schemeClr val="bg2"/>
                </a:solidFill>
              </a:defRPr>
            </a:pPr>
            <a:endParaRPr lang="en-US" sz="900" b="0" i="0" u="none" strike="noStrike" baseline="0">
              <a:solidFill>
                <a:schemeClr val="bg2"/>
              </a:solidFill>
              <a:latin typeface="Arial"/>
              <a:cs typeface="Arial"/>
            </a:endParaRPr>
          </a:p>
        </cx:txPr>
      </cx:axis>
    </cx:plotArea>
  </cx:chart>
  <cx:spPr>
    <a:gradFill flip="none" rotWithShape="1">
      <a:gsLst>
        <a:gs pos="0">
          <a:srgbClr val="7D3FAE">
            <a:shade val="30000"/>
            <a:satMod val="115000"/>
          </a:srgbClr>
        </a:gs>
        <a:gs pos="50000">
          <a:srgbClr val="7D3FAE">
            <a:shade val="67500"/>
            <a:satMod val="115000"/>
          </a:srgbClr>
        </a:gs>
        <a:gs pos="100000">
          <a:srgbClr val="7D3FAE">
            <a:shade val="100000"/>
            <a:satMod val="115000"/>
          </a:srgbClr>
        </a:gs>
      </a:gsLst>
      <a:lin ang="2700000" scaled="1"/>
      <a:tileRect/>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60313</xdr:colOff>
      <xdr:row>0</xdr:row>
      <xdr:rowOff>252412</xdr:rowOff>
    </xdr:from>
    <xdr:to>
      <xdr:col>14</xdr:col>
      <xdr:colOff>85725</xdr:colOff>
      <xdr:row>0</xdr:row>
      <xdr:rowOff>995362</xdr:rowOff>
    </xdr:to>
    <xdr:grpSp>
      <xdr:nvGrpSpPr>
        <xdr:cNvPr id="11" name="Group 10">
          <a:extLst>
            <a:ext uri="{FF2B5EF4-FFF2-40B4-BE49-F238E27FC236}">
              <a16:creationId xmlns:a16="http://schemas.microsoft.com/office/drawing/2014/main" id="{2C4831F9-C048-405C-FD1B-85B834BDAEB0}"/>
            </a:ext>
          </a:extLst>
        </xdr:cNvPr>
        <xdr:cNvGrpSpPr/>
      </xdr:nvGrpSpPr>
      <xdr:grpSpPr>
        <a:xfrm>
          <a:off x="5648313" y="252412"/>
          <a:ext cx="2438412" cy="742950"/>
          <a:chOff x="8413738" y="176212"/>
          <a:chExt cx="1852612" cy="742950"/>
        </a:xfrm>
        <a:gradFill flip="none" rotWithShape="1">
          <a:gsLst>
            <a:gs pos="0">
              <a:srgbClr val="7D3FAE">
                <a:shade val="30000"/>
                <a:satMod val="115000"/>
              </a:srgbClr>
            </a:gs>
            <a:gs pos="50000">
              <a:srgbClr val="7D3FAE">
                <a:shade val="67500"/>
                <a:satMod val="115000"/>
              </a:srgbClr>
            </a:gs>
            <a:gs pos="100000">
              <a:srgbClr val="7D3FAE">
                <a:shade val="100000"/>
                <a:satMod val="115000"/>
              </a:srgbClr>
            </a:gs>
          </a:gsLst>
          <a:lin ang="5400000" scaled="1"/>
          <a:tileRect/>
        </a:gradFill>
      </xdr:grpSpPr>
      <xdr:sp macro="" textlink="">
        <xdr:nvSpPr>
          <xdr:cNvPr id="5" name="Rectangle: Rounded Corners 4">
            <a:extLst>
              <a:ext uri="{FF2B5EF4-FFF2-40B4-BE49-F238E27FC236}">
                <a16:creationId xmlns:a16="http://schemas.microsoft.com/office/drawing/2014/main" id="{71778B8F-06E4-4BB5-86BA-A99FF7D2F97C}"/>
              </a:ext>
            </a:extLst>
          </xdr:cNvPr>
          <xdr:cNvSpPr/>
        </xdr:nvSpPr>
        <xdr:spPr>
          <a:xfrm>
            <a:off x="8413738" y="176212"/>
            <a:ext cx="1852612" cy="7429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1100" b="1"/>
              <a:t>Jumlah Pelanggan</a:t>
            </a:r>
          </a:p>
        </xdr:txBody>
      </xdr:sp>
      <xdr:sp macro="" textlink="">
        <xdr:nvSpPr>
          <xdr:cNvPr id="6" name="Rectangle 5">
            <a:extLst>
              <a:ext uri="{FF2B5EF4-FFF2-40B4-BE49-F238E27FC236}">
                <a16:creationId xmlns:a16="http://schemas.microsoft.com/office/drawing/2014/main" id="{5973F628-5C56-3EF9-6AA0-52F86066284D}"/>
              </a:ext>
            </a:extLst>
          </xdr:cNvPr>
          <xdr:cNvSpPr/>
        </xdr:nvSpPr>
        <xdr:spPr>
          <a:xfrm>
            <a:off x="9144001" y="539750"/>
            <a:ext cx="320191" cy="277812"/>
          </a:xfrm>
          <a:prstGeom prst="rect">
            <a:avLst/>
          </a:prstGeom>
          <a:grp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1100"/>
              <a:t>163</a:t>
            </a:r>
          </a:p>
        </xdr:txBody>
      </xdr:sp>
    </xdr:grpSp>
    <xdr:clientData/>
  </xdr:twoCellAnchor>
  <xdr:twoCellAnchor>
    <xdr:from>
      <xdr:col>5</xdr:col>
      <xdr:colOff>111125</xdr:colOff>
      <xdr:row>0</xdr:row>
      <xdr:rowOff>227013</xdr:rowOff>
    </xdr:from>
    <xdr:to>
      <xdr:col>9</xdr:col>
      <xdr:colOff>555625</xdr:colOff>
      <xdr:row>0</xdr:row>
      <xdr:rowOff>969963</xdr:rowOff>
    </xdr:to>
    <xdr:grpSp>
      <xdr:nvGrpSpPr>
        <xdr:cNvPr id="12" name="Group 11">
          <a:extLst>
            <a:ext uri="{FF2B5EF4-FFF2-40B4-BE49-F238E27FC236}">
              <a16:creationId xmlns:a16="http://schemas.microsoft.com/office/drawing/2014/main" id="{5CBCEC11-FA42-BCA0-D279-979238F467C0}"/>
            </a:ext>
          </a:extLst>
        </xdr:cNvPr>
        <xdr:cNvGrpSpPr/>
      </xdr:nvGrpSpPr>
      <xdr:grpSpPr>
        <a:xfrm>
          <a:off x="2682875" y="227013"/>
          <a:ext cx="2857500" cy="742950"/>
          <a:chOff x="5862628" y="142875"/>
          <a:chExt cx="1843087" cy="742950"/>
        </a:xfrm>
        <a:gradFill flip="none" rotWithShape="1">
          <a:gsLst>
            <a:gs pos="0">
              <a:srgbClr val="7D3FAE">
                <a:shade val="30000"/>
                <a:satMod val="115000"/>
              </a:srgbClr>
            </a:gs>
            <a:gs pos="50000">
              <a:srgbClr val="7D3FAE">
                <a:shade val="67500"/>
                <a:satMod val="115000"/>
              </a:srgbClr>
            </a:gs>
            <a:gs pos="100000">
              <a:srgbClr val="7D3FAE">
                <a:shade val="100000"/>
                <a:satMod val="115000"/>
              </a:srgbClr>
            </a:gs>
          </a:gsLst>
          <a:lin ang="5400000" scaled="1"/>
          <a:tileRect/>
        </a:gradFill>
      </xdr:grpSpPr>
      <xdr:sp macro="" textlink="">
        <xdr:nvSpPr>
          <xdr:cNvPr id="4" name="Rectangle: Rounded Corners 3">
            <a:extLst>
              <a:ext uri="{FF2B5EF4-FFF2-40B4-BE49-F238E27FC236}">
                <a16:creationId xmlns:a16="http://schemas.microsoft.com/office/drawing/2014/main" id="{82A54899-35E5-4154-BE73-088A592EA892}"/>
              </a:ext>
            </a:extLst>
          </xdr:cNvPr>
          <xdr:cNvSpPr/>
        </xdr:nvSpPr>
        <xdr:spPr>
          <a:xfrm>
            <a:off x="5862628" y="142875"/>
            <a:ext cx="1843087" cy="7429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1100" b="1"/>
              <a:t>Rata-rata Harga</a:t>
            </a:r>
          </a:p>
        </xdr:txBody>
      </xdr:sp>
      <xdr:sp macro="" textlink="">
        <xdr:nvSpPr>
          <xdr:cNvPr id="8" name="Rectangle 7">
            <a:extLst>
              <a:ext uri="{FF2B5EF4-FFF2-40B4-BE49-F238E27FC236}">
                <a16:creationId xmlns:a16="http://schemas.microsoft.com/office/drawing/2014/main" id="{B0BA68F5-434F-4FB3-A606-6D4141802CE0}"/>
              </a:ext>
            </a:extLst>
          </xdr:cNvPr>
          <xdr:cNvSpPr/>
        </xdr:nvSpPr>
        <xdr:spPr>
          <a:xfrm>
            <a:off x="6372603" y="519114"/>
            <a:ext cx="840729" cy="253998"/>
          </a:xfrm>
          <a:prstGeom prst="rect">
            <a:avLst/>
          </a:prstGeom>
          <a:grp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1100"/>
              <a:t>Rp 1.496.708.987</a:t>
            </a:r>
          </a:p>
        </xdr:txBody>
      </xdr:sp>
    </xdr:grpSp>
    <xdr:clientData/>
  </xdr:twoCellAnchor>
  <xdr:twoCellAnchor>
    <xdr:from>
      <xdr:col>0</xdr:col>
      <xdr:colOff>114300</xdr:colOff>
      <xdr:row>0</xdr:row>
      <xdr:rowOff>219075</xdr:rowOff>
    </xdr:from>
    <xdr:to>
      <xdr:col>4</xdr:col>
      <xdr:colOff>600075</xdr:colOff>
      <xdr:row>0</xdr:row>
      <xdr:rowOff>962025</xdr:rowOff>
    </xdr:to>
    <xdr:grpSp>
      <xdr:nvGrpSpPr>
        <xdr:cNvPr id="13" name="Group 12">
          <a:extLst>
            <a:ext uri="{FF2B5EF4-FFF2-40B4-BE49-F238E27FC236}">
              <a16:creationId xmlns:a16="http://schemas.microsoft.com/office/drawing/2014/main" id="{BFD12263-E63A-AAE0-4C0A-454B1FDCF564}"/>
            </a:ext>
          </a:extLst>
        </xdr:cNvPr>
        <xdr:cNvGrpSpPr/>
      </xdr:nvGrpSpPr>
      <xdr:grpSpPr>
        <a:xfrm>
          <a:off x="114300" y="219075"/>
          <a:ext cx="2454275" cy="742950"/>
          <a:chOff x="3797290" y="142875"/>
          <a:chExt cx="1843088" cy="742950"/>
        </a:xfrm>
        <a:gradFill flip="none" rotWithShape="1">
          <a:gsLst>
            <a:gs pos="0">
              <a:srgbClr val="7D3FAE">
                <a:shade val="30000"/>
                <a:satMod val="115000"/>
              </a:srgbClr>
            </a:gs>
            <a:gs pos="50000">
              <a:srgbClr val="7D3FAE">
                <a:shade val="67500"/>
                <a:satMod val="115000"/>
              </a:srgbClr>
            </a:gs>
            <a:gs pos="100000">
              <a:srgbClr val="7D3FAE">
                <a:shade val="100000"/>
                <a:satMod val="115000"/>
              </a:srgbClr>
            </a:gs>
          </a:gsLst>
          <a:lin ang="5400000" scaled="1"/>
          <a:tileRect/>
        </a:gradFill>
      </xdr:grpSpPr>
      <xdr:sp macro="" textlink="">
        <xdr:nvSpPr>
          <xdr:cNvPr id="3" name="Rectangle: Rounded Corners 2">
            <a:extLst>
              <a:ext uri="{FF2B5EF4-FFF2-40B4-BE49-F238E27FC236}">
                <a16:creationId xmlns:a16="http://schemas.microsoft.com/office/drawing/2014/main" id="{0C6B8A56-298C-5773-8A2B-72BAC164B1A9}"/>
              </a:ext>
            </a:extLst>
          </xdr:cNvPr>
          <xdr:cNvSpPr/>
        </xdr:nvSpPr>
        <xdr:spPr>
          <a:xfrm>
            <a:off x="3797290" y="142875"/>
            <a:ext cx="1843088" cy="7429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1100" b="1"/>
              <a:t>Total Harga</a:t>
            </a:r>
          </a:p>
        </xdr:txBody>
      </xdr:sp>
      <xdr:sp macro="" textlink="">
        <xdr:nvSpPr>
          <xdr:cNvPr id="9" name="Rectangle 8">
            <a:extLst>
              <a:ext uri="{FF2B5EF4-FFF2-40B4-BE49-F238E27FC236}">
                <a16:creationId xmlns:a16="http://schemas.microsoft.com/office/drawing/2014/main" id="{F78B1A35-DF1F-41E5-886E-50D7ECA52C7D}"/>
              </a:ext>
            </a:extLst>
          </xdr:cNvPr>
          <xdr:cNvSpPr/>
        </xdr:nvSpPr>
        <xdr:spPr>
          <a:xfrm>
            <a:off x="4198933" y="515937"/>
            <a:ext cx="1099869" cy="277812"/>
          </a:xfrm>
          <a:prstGeom prst="rect">
            <a:avLst/>
          </a:prstGeom>
          <a:grp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1100"/>
              <a:t>Rp 291.858.252.378</a:t>
            </a:r>
          </a:p>
        </xdr:txBody>
      </xdr:sp>
    </xdr:grpSp>
    <xdr:clientData/>
  </xdr:twoCellAnchor>
  <xdr:twoCellAnchor>
    <xdr:from>
      <xdr:col>0</xdr:col>
      <xdr:colOff>95250</xdr:colOff>
      <xdr:row>1</xdr:row>
      <xdr:rowOff>158748</xdr:rowOff>
    </xdr:from>
    <xdr:to>
      <xdr:col>6</xdr:col>
      <xdr:colOff>447675</xdr:colOff>
      <xdr:row>17</xdr:row>
      <xdr:rowOff>95249</xdr:rowOff>
    </xdr:to>
    <xdr:graphicFrame macro="">
      <xdr:nvGraphicFramePr>
        <xdr:cNvPr id="10" name="Chart 9">
          <a:extLst>
            <a:ext uri="{FF2B5EF4-FFF2-40B4-BE49-F238E27FC236}">
              <a16:creationId xmlns:a16="http://schemas.microsoft.com/office/drawing/2014/main" id="{92C37D46-0131-4308-A9A4-0D87DDAB8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18</xdr:row>
      <xdr:rowOff>47625</xdr:rowOff>
    </xdr:from>
    <xdr:to>
      <xdr:col>14</xdr:col>
      <xdr:colOff>581025</xdr:colOff>
      <xdr:row>36</xdr:row>
      <xdr:rowOff>9525</xdr:rowOff>
    </xdr:to>
    <xdr:graphicFrame macro="">
      <xdr:nvGraphicFramePr>
        <xdr:cNvPr id="14" name="Chart 13">
          <a:extLst>
            <a:ext uri="{FF2B5EF4-FFF2-40B4-BE49-F238E27FC236}">
              <a16:creationId xmlns:a16="http://schemas.microsoft.com/office/drawing/2014/main" id="{67A7596E-E094-41C2-A0AE-06517705E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15</xdr:row>
      <xdr:rowOff>123825</xdr:rowOff>
    </xdr:from>
    <xdr:to>
      <xdr:col>21</xdr:col>
      <xdr:colOff>114300</xdr:colOff>
      <xdr:row>36</xdr:row>
      <xdr:rowOff>9525</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5B4A9AEF-09FB-4D3B-802A-5F8B6D86D1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801100" y="3400425"/>
              <a:ext cx="3657600" cy="3286125"/>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561976</xdr:colOff>
      <xdr:row>2</xdr:row>
      <xdr:rowOff>0</xdr:rowOff>
    </xdr:from>
    <xdr:to>
      <xdr:col>14</xdr:col>
      <xdr:colOff>114300</xdr:colOff>
      <xdr:row>17</xdr:row>
      <xdr:rowOff>95250</xdr:rowOff>
    </xdr:to>
    <xdr:graphicFrame macro="">
      <xdr:nvGraphicFramePr>
        <xdr:cNvPr id="2" name="Chart 1">
          <a:extLst>
            <a:ext uri="{FF2B5EF4-FFF2-40B4-BE49-F238E27FC236}">
              <a16:creationId xmlns:a16="http://schemas.microsoft.com/office/drawing/2014/main" id="{66372FE7-F576-4AC9-8585-CA913E11A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104775</xdr:colOff>
      <xdr:row>18</xdr:row>
      <xdr:rowOff>38099</xdr:rowOff>
    </xdr:from>
    <xdr:to>
      <xdr:col>7</xdr:col>
      <xdr:colOff>552450</xdr:colOff>
      <xdr:row>36</xdr:row>
      <xdr:rowOff>9524</xdr:rowOff>
    </xdr:to>
    <xdr:graphicFrame macro="">
      <xdr:nvGraphicFramePr>
        <xdr:cNvPr id="7" name="Chart 6">
          <a:extLst>
            <a:ext uri="{FF2B5EF4-FFF2-40B4-BE49-F238E27FC236}">
              <a16:creationId xmlns:a16="http://schemas.microsoft.com/office/drawing/2014/main" id="{92956415-E8CA-4B97-9FE3-022CE8185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219076</xdr:colOff>
      <xdr:row>0</xdr:row>
      <xdr:rowOff>219074</xdr:rowOff>
    </xdr:from>
    <xdr:to>
      <xdr:col>21</xdr:col>
      <xdr:colOff>123826</xdr:colOff>
      <xdr:row>15</xdr:row>
      <xdr:rowOff>19049</xdr:rowOff>
    </xdr:to>
    <xdr:sp macro="" textlink="">
      <xdr:nvSpPr>
        <xdr:cNvPr id="21" name="Rectangle: Rounded Corners 20">
          <a:extLst>
            <a:ext uri="{FF2B5EF4-FFF2-40B4-BE49-F238E27FC236}">
              <a16:creationId xmlns:a16="http://schemas.microsoft.com/office/drawing/2014/main" id="{487269D9-64B2-7E0F-63B7-0902B7CAEC90}"/>
            </a:ext>
          </a:extLst>
        </xdr:cNvPr>
        <xdr:cNvSpPr/>
      </xdr:nvSpPr>
      <xdr:spPr>
        <a:xfrm>
          <a:off x="8296276" y="219074"/>
          <a:ext cx="4171950" cy="3076575"/>
        </a:xfrm>
        <a:prstGeom prst="roundRect">
          <a:avLst>
            <a:gd name="adj" fmla="val 2735"/>
          </a:avLst>
        </a:prstGeom>
        <a:gradFill flip="none" rotWithShape="1">
          <a:gsLst>
            <a:gs pos="0">
              <a:srgbClr val="7D3FAE">
                <a:shade val="30000"/>
                <a:satMod val="115000"/>
              </a:srgbClr>
            </a:gs>
            <a:gs pos="50000">
              <a:srgbClr val="7D3FAE">
                <a:shade val="67500"/>
                <a:satMod val="115000"/>
              </a:srgbClr>
            </a:gs>
            <a:gs pos="100000">
              <a:srgbClr val="7D3FAE">
                <a:shade val="100000"/>
                <a:satMod val="115000"/>
              </a:srgb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editAs="oneCell">
    <xdr:from>
      <xdr:col>14</xdr:col>
      <xdr:colOff>342900</xdr:colOff>
      <xdr:row>0</xdr:row>
      <xdr:rowOff>314324</xdr:rowOff>
    </xdr:from>
    <xdr:to>
      <xdr:col>17</xdr:col>
      <xdr:colOff>457200</xdr:colOff>
      <xdr:row>7</xdr:row>
      <xdr:rowOff>0</xdr:rowOff>
    </xdr:to>
    <mc:AlternateContent xmlns:mc="http://schemas.openxmlformats.org/markup-compatibility/2006" xmlns:a14="http://schemas.microsoft.com/office/drawing/2010/main">
      <mc:Choice Requires="a14">
        <xdr:graphicFrame macro="">
          <xdr:nvGraphicFramePr>
            <xdr:cNvPr id="17" name="Tahun Jual">
              <a:extLst>
                <a:ext uri="{FF2B5EF4-FFF2-40B4-BE49-F238E27FC236}">
                  <a16:creationId xmlns:a16="http://schemas.microsoft.com/office/drawing/2014/main" id="{2DF0F4B3-5472-F5BA-7673-C1F48B84FA28}"/>
                </a:ext>
              </a:extLst>
            </xdr:cNvPr>
            <xdr:cNvGraphicFramePr/>
          </xdr:nvGraphicFramePr>
          <xdr:xfrm>
            <a:off x="0" y="0"/>
            <a:ext cx="0" cy="0"/>
          </xdr:xfrm>
          <a:graphic>
            <a:graphicData uri="http://schemas.microsoft.com/office/drawing/2010/slicer">
              <sle:slicer xmlns:sle="http://schemas.microsoft.com/office/drawing/2010/slicer" name="Tahun Jual"/>
            </a:graphicData>
          </a:graphic>
        </xdr:graphicFrame>
      </mc:Choice>
      <mc:Fallback xmlns="">
        <xdr:sp macro="" textlink="">
          <xdr:nvSpPr>
            <xdr:cNvPr id="0" name=""/>
            <xdr:cNvSpPr>
              <a:spLocks noTextEdit="1"/>
            </xdr:cNvSpPr>
          </xdr:nvSpPr>
          <xdr:spPr>
            <a:xfrm>
              <a:off x="8420100" y="314324"/>
              <a:ext cx="1943100" cy="166687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561974</xdr:colOff>
      <xdr:row>0</xdr:row>
      <xdr:rowOff>304800</xdr:rowOff>
    </xdr:from>
    <xdr:to>
      <xdr:col>21</xdr:col>
      <xdr:colOff>47625</xdr:colOff>
      <xdr:row>6</xdr:row>
      <xdr:rowOff>152400</xdr:rowOff>
    </xdr:to>
    <mc:AlternateContent xmlns:mc="http://schemas.openxmlformats.org/markup-compatibility/2006" xmlns:a14="http://schemas.microsoft.com/office/drawing/2010/main">
      <mc:Choice Requires="a14">
        <xdr:graphicFrame macro="">
          <xdr:nvGraphicFramePr>
            <xdr:cNvPr id="18" name="Kota">
              <a:extLst>
                <a:ext uri="{FF2B5EF4-FFF2-40B4-BE49-F238E27FC236}">
                  <a16:creationId xmlns:a16="http://schemas.microsoft.com/office/drawing/2014/main" id="{3DB01323-CFA4-4EAC-9E68-103C8FA8201D}"/>
                </a:ext>
              </a:extLst>
            </xdr:cNvPr>
            <xdr:cNvGraphicFramePr/>
          </xdr:nvGraphicFramePr>
          <xdr:xfrm>
            <a:off x="0" y="0"/>
            <a:ext cx="0" cy="0"/>
          </xdr:xfrm>
          <a:graphic>
            <a:graphicData uri="http://schemas.microsoft.com/office/drawing/2010/slicer">
              <sle:slicer xmlns:sle="http://schemas.microsoft.com/office/drawing/2010/slicer" name="Kota"/>
            </a:graphicData>
          </a:graphic>
        </xdr:graphicFrame>
      </mc:Choice>
      <mc:Fallback xmlns="">
        <xdr:sp macro="" textlink="">
          <xdr:nvSpPr>
            <xdr:cNvPr id="0" name=""/>
            <xdr:cNvSpPr>
              <a:spLocks noTextEdit="1"/>
            </xdr:cNvSpPr>
          </xdr:nvSpPr>
          <xdr:spPr>
            <a:xfrm>
              <a:off x="10467974" y="304800"/>
              <a:ext cx="1924051" cy="16668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152399</xdr:colOff>
      <xdr:row>7</xdr:row>
      <xdr:rowOff>114299</xdr:rowOff>
    </xdr:from>
    <xdr:to>
      <xdr:col>19</xdr:col>
      <xdr:colOff>247650</xdr:colOff>
      <xdr:row>14</xdr:row>
      <xdr:rowOff>104775</xdr:rowOff>
    </xdr:to>
    <mc:AlternateContent xmlns:mc="http://schemas.openxmlformats.org/markup-compatibility/2006" xmlns:a14="http://schemas.microsoft.com/office/drawing/2010/main">
      <mc:Choice Requires="a14">
        <xdr:graphicFrame macro="">
          <xdr:nvGraphicFramePr>
            <xdr:cNvPr id="20" name="Sumber">
              <a:extLst>
                <a:ext uri="{FF2B5EF4-FFF2-40B4-BE49-F238E27FC236}">
                  <a16:creationId xmlns:a16="http://schemas.microsoft.com/office/drawing/2014/main" id="{272C8AE8-0136-DB1D-F1CE-305547BBE0DB}"/>
                </a:ext>
              </a:extLst>
            </xdr:cNvPr>
            <xdr:cNvGraphicFramePr/>
          </xdr:nvGraphicFramePr>
          <xdr:xfrm>
            <a:off x="0" y="0"/>
            <a:ext cx="0" cy="0"/>
          </xdr:xfrm>
          <a:graphic>
            <a:graphicData uri="http://schemas.microsoft.com/office/drawing/2010/slicer">
              <sle:slicer xmlns:sle="http://schemas.microsoft.com/office/drawing/2010/slicer" name="Sumber"/>
            </a:graphicData>
          </a:graphic>
        </xdr:graphicFrame>
      </mc:Choice>
      <mc:Fallback xmlns="">
        <xdr:sp macro="" textlink="">
          <xdr:nvSpPr>
            <xdr:cNvPr id="0" name=""/>
            <xdr:cNvSpPr>
              <a:spLocks noTextEdit="1"/>
            </xdr:cNvSpPr>
          </xdr:nvSpPr>
          <xdr:spPr>
            <a:xfrm>
              <a:off x="9448799" y="2095499"/>
              <a:ext cx="1924051" cy="112395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31.034658101853" createdVersion="8" refreshedVersion="8" minRefreshableVersion="3" recordCount="267" xr:uid="{48271D35-2867-456A-BEC7-F07CF20E2E3B}">
  <cacheSource type="worksheet">
    <worksheetSource ref="A1:O268" sheet="Product"/>
  </cacheSource>
  <cacheFields count="15">
    <cacheField name="ID" numFmtId="0">
      <sharedItems containsSemiMixedTypes="0" containsString="0" containsNumber="1" containsInteger="1" minValue="1" maxValue="267" count="267">
        <n v="9"/>
        <n v="87"/>
        <n v="57"/>
        <n v="204"/>
        <n v="171"/>
        <n v="137"/>
        <n v="56"/>
        <n v="202"/>
        <n v="69"/>
        <n v="110"/>
        <n v="156"/>
        <n v="138"/>
        <n v="159"/>
        <n v="174"/>
        <n v="16"/>
        <n v="134"/>
        <n v="135"/>
        <n v="84"/>
        <n v="157"/>
        <n v="221"/>
        <n v="109"/>
        <n v="242"/>
        <n v="149"/>
        <n v="88"/>
        <n v="94"/>
        <n v="70"/>
        <n v="190"/>
        <n v="189"/>
        <n v="210"/>
        <n v="27"/>
        <n v="220"/>
        <n v="82"/>
        <n v="123"/>
        <n v="265"/>
        <n v="227"/>
        <n v="53"/>
        <n v="201"/>
        <n v="165"/>
        <n v="42"/>
        <n v="141"/>
        <n v="233"/>
        <n v="67"/>
        <n v="230"/>
        <n v="226"/>
        <n v="195"/>
        <n v="185"/>
        <n v="251"/>
        <n v="191"/>
        <n v="144"/>
        <n v="95"/>
        <n v="41"/>
        <n v="50"/>
        <n v="250"/>
        <n v="105"/>
        <n v="133"/>
        <n v="247"/>
        <n v="20"/>
        <n v="152"/>
        <n v="237"/>
        <n v="3"/>
        <n v="177"/>
        <n v="19"/>
        <n v="89"/>
        <n v="21"/>
        <n v="40"/>
        <n v="263"/>
        <n v="192"/>
        <n v="219"/>
        <n v="162"/>
        <n v="170"/>
        <n v="184"/>
        <n v="8"/>
        <n v="161"/>
        <n v="12"/>
        <n v="264"/>
        <n v="186"/>
        <n v="44"/>
        <n v="72"/>
        <n v="235"/>
        <n v="32"/>
        <n v="58"/>
        <n v="64"/>
        <n v="33"/>
        <n v="254"/>
        <n v="29"/>
        <n v="262"/>
        <n v="215"/>
        <n v="209"/>
        <n v="101"/>
        <n v="212"/>
        <n v="1"/>
        <n v="46"/>
        <n v="76"/>
        <n v="120"/>
        <n v="99"/>
        <n v="267"/>
        <n v="47"/>
        <n v="243"/>
        <n v="102"/>
        <n v="239"/>
        <n v="104"/>
        <n v="13"/>
        <n v="113"/>
        <n v="68"/>
        <n v="197"/>
        <n v="150"/>
        <n v="178"/>
        <n v="206"/>
        <n v="38"/>
        <n v="126"/>
        <n v="18"/>
        <n v="121"/>
        <n v="117"/>
        <n v="180"/>
        <n v="107"/>
        <n v="130"/>
        <n v="52"/>
        <n v="78"/>
        <n v="164"/>
        <n v="249"/>
        <n v="66"/>
        <n v="25"/>
        <n v="132"/>
        <n v="122"/>
        <n v="92"/>
        <n v="116"/>
        <n v="193"/>
        <n v="246"/>
        <n v="63"/>
        <n v="160"/>
        <n v="203"/>
        <n v="169"/>
        <n v="118"/>
        <n v="225"/>
        <n v="43"/>
        <n v="228"/>
        <n v="115"/>
        <n v="71"/>
        <n v="112"/>
        <n v="168"/>
        <n v="158"/>
        <n v="172"/>
        <n v="142"/>
        <n v="17"/>
        <n v="146"/>
        <n v="136"/>
        <n v="80"/>
        <n v="176"/>
        <n v="244"/>
        <n v="205"/>
        <n v="93"/>
        <n v="100"/>
        <n v="231"/>
        <n v="153"/>
        <n v="194"/>
        <n v="83"/>
        <n v="55"/>
        <n v="108"/>
        <n v="127"/>
        <n v="129"/>
        <n v="179"/>
        <n v="260"/>
        <n v="234"/>
        <n v="199"/>
        <n v="229"/>
        <n v="74"/>
        <n v="4"/>
        <n v="188"/>
        <n v="154"/>
        <n v="143"/>
        <n v="128"/>
        <n v="167"/>
        <n v="151"/>
        <n v="155"/>
        <n v="39"/>
        <n v="214"/>
        <n v="187"/>
        <n v="147"/>
        <n v="198"/>
        <n v="163"/>
        <n v="22"/>
        <n v="200"/>
        <n v="35"/>
        <n v="34"/>
        <n v="124"/>
        <n v="175"/>
        <n v="61"/>
        <n v="86"/>
        <n v="259"/>
        <n v="60"/>
        <n v="48"/>
        <n v="30"/>
        <n v="14"/>
        <n v="103"/>
        <n v="238"/>
        <n v="224"/>
        <n v="131"/>
        <n v="119"/>
        <n v="266"/>
        <n v="255"/>
        <n v="73"/>
        <n v="181"/>
        <n v="2"/>
        <n v="240"/>
        <n v="36"/>
        <n v="208"/>
        <n v="54"/>
        <n v="98"/>
        <n v="145"/>
        <n v="248"/>
        <n v="26"/>
        <n v="218"/>
        <n v="236"/>
        <n v="258"/>
        <n v="196"/>
        <n v="11"/>
        <n v="111"/>
        <n v="96"/>
        <n v="125"/>
        <n v="183"/>
        <n v="45"/>
        <n v="182"/>
        <n v="28"/>
        <n v="257"/>
        <n v="140"/>
        <n v="15"/>
        <n v="223"/>
        <n v="23"/>
        <n v="217"/>
        <n v="91"/>
        <n v="81"/>
        <n v="24"/>
        <n v="106"/>
        <n v="6"/>
        <n v="245"/>
        <n v="85"/>
        <n v="49"/>
        <n v="216"/>
        <n v="241"/>
        <n v="211"/>
        <n v="90"/>
        <n v="139"/>
        <n v="207"/>
        <n v="7"/>
        <n v="77"/>
        <n v="256"/>
        <n v="252"/>
        <n v="51"/>
        <n v="222"/>
        <n v="232"/>
        <n v="173"/>
        <n v="59"/>
        <n v="114"/>
        <n v="37"/>
        <n v="213"/>
        <n v="62"/>
        <n v="253"/>
        <n v="166"/>
        <n v="75"/>
        <n v="65"/>
        <n v="97"/>
        <n v="261"/>
        <n v="31"/>
        <n v="148"/>
        <n v="10"/>
        <n v="5"/>
        <n v="79"/>
      </sharedItems>
    </cacheField>
    <cacheField name="CUSTOMER_ID" numFmtId="0">
      <sharedItems containsBlank="1"/>
    </cacheField>
    <cacheField name="Tahun Jual" numFmtId="0">
      <sharedItems containsString="0" containsBlank="1" containsNumber="1" containsInteger="1" minValue="2014" maxValue="2020" count="7">
        <n v="2016"/>
        <n v="2017"/>
        <m/>
        <n v="2014"/>
        <n v="2015"/>
        <n v="2018"/>
        <n v="2020"/>
      </sharedItems>
    </cacheField>
    <cacheField name="Bulan Jual" numFmtId="0">
      <sharedItems containsString="0" containsBlank="1" containsNumber="1" containsInteger="1" minValue="1" maxValue="12"/>
    </cacheField>
    <cacheField name="Tipe Properti" numFmtId="0">
      <sharedItems count="2">
        <s v="Apartment"/>
        <s v="Office"/>
      </sharedItems>
    </cacheField>
    <cacheField name="Luas Properti (m2)" numFmtId="2">
      <sharedItems containsSemiMixedTypes="0" containsString="0" containsNumber="1" minValue="38.1561168076" maxValue="180.46433762839999"/>
    </cacheField>
    <cacheField name="# Kamar Tidur" numFmtId="1">
      <sharedItems containsSemiMixedTypes="0" containsString="0" containsNumber="1" containsInteger="1" minValue="1" maxValue="5"/>
    </cacheField>
    <cacheField name="# Kamar Mandi" numFmtId="1">
      <sharedItems containsSemiMixedTypes="0" containsString="0" containsNumber="1" containsInteger="1" minValue="1" maxValue="3"/>
    </cacheField>
    <cacheField name="Kolam Renang" numFmtId="2">
      <sharedItems/>
    </cacheField>
    <cacheField name="GYM" numFmtId="2">
      <sharedItems/>
    </cacheField>
    <cacheField name="Kota" numFmtId="2">
      <sharedItems containsBlank="1" count="13">
        <s v="Tangerang"/>
        <s v="Jakarta"/>
        <s v="Tangerang Selatan"/>
        <s v="Denpasar"/>
        <s v="Bekasi"/>
        <s v="Surabaya"/>
        <s v="Depok"/>
        <s v="Semarang"/>
        <s v="Riau"/>
        <s v="Bandung"/>
        <m/>
        <s v="Palembang"/>
        <s v="Makassar"/>
      </sharedItems>
    </cacheField>
    <cacheField name="Jarak ke Stasiun KRL Terdekat (km)" numFmtId="2">
      <sharedItems containsString="0" containsBlank="1" containsNumber="1" minValue="0.65977214263360728" maxValue="4.9384183333298388"/>
    </cacheField>
    <cacheField name="Harga" numFmtId="164">
      <sharedItems containsSemiMixedTypes="0" containsString="0" containsNumber="1" minValue="653068417.73800004" maxValue="2990099491.2579999" count="266">
        <n v="1474672962.4000003"/>
        <n v="951364045.19200003"/>
        <n v="1927067791.7259996"/>
        <n v="2563438030.5599999"/>
        <n v="1171127639.9679999"/>
        <n v="1278851097.6559999"/>
        <n v="2756759887.552"/>
        <n v="2229237160.6560001"/>
        <n v="1317688662.3999999"/>
        <n v="1067072393.1999999"/>
        <n v="1591138496.9039998"/>
        <n v="2282730999.6259999"/>
        <n v="1359978806.2960002"/>
        <n v="1134844804.1699998"/>
        <n v="2489385863.184"/>
        <n v="2095976799.1359999"/>
        <n v="1537397244.8999999"/>
        <n v="1153114828.096"/>
        <n v="1275326807.898"/>
        <n v="2771911847.7600002"/>
        <n v="1529815049.862"/>
        <n v="2201614765.3939996"/>
        <n v="1376192589.2"/>
        <n v="1661829013.812"/>
        <n v="1494713300.388"/>
        <n v="2580570752.6719999"/>
        <n v="1329542481.3439999"/>
        <n v="1146804325.8759999"/>
        <n v="2927191491.5760002"/>
        <n v="1112670021.8699999"/>
        <n v="1271750012.2799997"/>
        <n v="2115396883.6000001"/>
        <n v="1300827615.3400002"/>
        <n v="1599820721.928"/>
        <n v="2907339503.6400003"/>
        <n v="1611123642.6339998"/>
        <n v="906369793.95599997"/>
        <n v="2293418199.6879997"/>
        <n v="1196604083.1800001"/>
        <n v="2169195676.5160003"/>
        <n v="1280399760.5519998"/>
        <n v="1914079366.2539999"/>
        <n v="1794001461.9119999"/>
        <n v="1298947896.664"/>
        <n v="1050974376.4960001"/>
        <n v="1366809994.22"/>
        <n v="1506668731.3919997"/>
        <n v="2215908511.4320002"/>
        <n v="1278508414.1499999"/>
        <n v="1241972012.6000001"/>
        <n v="1913869087.2839997"/>
        <n v="1075784748.5439999"/>
        <n v="1517434779.1240003"/>
        <n v="1119437458.3920002"/>
        <n v="1274676470.7159998"/>
        <n v="2066551999.6880002"/>
        <n v="1726667380.438"/>
        <n v="1099164317.0200002"/>
        <n v="1181239613.1139998"/>
        <n v="1162555457.2720001"/>
        <n v="1619251169.8"/>
        <n v="1436370113.0680001"/>
        <n v="1179135785.7399998"/>
        <n v="1151449239.1159999"/>
        <n v="1453980931.8099999"/>
        <n v="1792102656.2559998"/>
        <n v="1170689399.352"/>
        <n v="2679755953.1600003"/>
        <n v="1314532755.8"/>
        <n v="1166764974.056"/>
        <n v="1390486128.592"/>
        <n v="1103177720.0839999"/>
        <n v="1309659798.7"/>
        <n v="2798554732.0940003"/>
        <n v="1550907427.0799999"/>
        <n v="2940357508.1759996"/>
        <n v="2669431972.3280001"/>
        <n v="1139320560.994"/>
        <n v="2094477173.5580001"/>
        <n v="1426644212.4219999"/>
        <n v="2094038439.658"/>
        <n v="1726675024.1179998"/>
        <n v="1257334271.776"/>
        <n v="1880270034.1919999"/>
        <n v="1364156868.448"/>
        <n v="976422268.0079999"/>
        <n v="1468051971.2320001"/>
        <n v="2749858826.6160002"/>
        <n v="1084075803.8"/>
        <n v="1816731466.4619999"/>
        <n v="1367489215.1800001"/>
        <n v="1336196075.918"/>
        <n v="1226905075"/>
        <n v="1379987898.52"/>
        <n v="1295108254"/>
        <n v="1106647124.2199998"/>
        <n v="1233980567.3799999"/>
        <n v="1261389839.5119998"/>
        <n v="1147839704.55"/>
        <n v="1217949815.0599997"/>
        <n v="1243860801.48"/>
        <n v="1209803318.6800001"/>
        <n v="1286273168.7079999"/>
        <n v="1192278984.622"/>
        <n v="2226810163.3799996"/>
        <n v="2691164358.8720002"/>
        <n v="1646963864.9199998"/>
        <n v="1202950315.1600001"/>
        <n v="1056113844.72"/>
        <n v="1111827108.3920002"/>
        <n v="1089569876.5599999"/>
        <n v="1348424344.0799999"/>
        <n v="1986124674.3359997"/>
        <n v="653068417.73800004"/>
        <n v="1137709331.0219998"/>
        <n v="1251487174.322"/>
        <n v="2066469425.724"/>
        <n v="2403536911.1599998"/>
        <n v="1632218361.8399999"/>
        <n v="1300052670.6199999"/>
        <n v="1815848041.48"/>
        <n v="998089487.73599994"/>
        <n v="1596875916.438"/>
        <n v="1405558192.346"/>
        <n v="2044109221.9680002"/>
        <n v="1088085313.9199998"/>
        <n v="1839565349.5120003"/>
        <n v="1751947621.05"/>
        <n v="2233564376.7800002"/>
        <n v="1342201784.1760001"/>
        <n v="2990099491.2579999"/>
        <n v="1454697271.28"/>
        <n v="1329026812.9159999"/>
        <n v="1295273181.9499998"/>
        <n v="1400893185.5599999"/>
        <n v="1271389026.1599998"/>
        <n v="1609438986.6720002"/>
        <n v="1725255454.9779997"/>
        <n v="1723290380.3939998"/>
        <n v="852507587.38200009"/>
        <n v="1400154561.652"/>
        <n v="1383615273.5239999"/>
        <n v="1632482706.5140002"/>
        <n v="1386483531.1139998"/>
        <n v="1139249423.664"/>
        <n v="1218619268.108"/>
        <n v="1799352331.2160001"/>
        <n v="1238028522.5440001"/>
        <n v="1534979073.4079998"/>
        <n v="1532138397.5039999"/>
        <n v="1350157139.6719999"/>
        <n v="1252105972.4360001"/>
        <n v="1204468430"/>
        <n v="1314362732.8039999"/>
        <n v="1135634638.5120001"/>
        <n v="1188450934.132"/>
        <n v="1105746076.556"/>
        <n v="1704709831.9679997"/>
        <n v="1214244812.2639999"/>
        <n v="1405014151.2"/>
        <n v="2960133868.1199999"/>
        <n v="2491832294.072"/>
        <n v="1922296866.6439998"/>
        <n v="1220049656.1660001"/>
        <n v="1159082249.072"/>
        <n v="1246896775.6299999"/>
        <n v="2514565220.5519996"/>
        <n v="1149655645.1600001"/>
        <n v="1160610660.6600001"/>
        <n v="1134812434.0739999"/>
        <n v="1104565616.8359997"/>
        <n v="1433276737.9919999"/>
        <n v="1980392885.3499997"/>
        <n v="1461650602.5440001"/>
        <n v="1250155638.6000001"/>
        <n v="2232525713.9899998"/>
        <n v="939674325.39200008"/>
        <n v="986318380.51999986"/>
        <n v="1209810731.2719998"/>
        <n v="1637656484.6399999"/>
        <n v="937873105.53200006"/>
        <n v="1358891163.9599998"/>
        <n v="1649884801.6859999"/>
        <n v="1063170721.184"/>
        <n v="1114770462.9159999"/>
        <n v="1453076300.0600002"/>
        <n v="1410031342.7640002"/>
        <n v="1870342127.082"/>
        <n v="818494220.17000008"/>
        <n v="1045860572.372"/>
        <n v="1268817849.97"/>
        <n v="2262075378.7280002"/>
        <n v="2555306977.0799994"/>
        <n v="1991609665.7819998"/>
        <n v="1391057447.0099998"/>
        <n v="2815199918.5200005"/>
        <n v="1304039505.23"/>
        <n v="2123549561.5840001"/>
        <n v="2032401059.5679998"/>
        <n v="1951496928.5679998"/>
        <n v="1380557023.8240001"/>
        <n v="1762026001.9999998"/>
        <n v="1368373726.72"/>
        <n v="1466584982.3899999"/>
        <n v="1393044821.586"/>
        <n v="2158988559.5519996"/>
        <n v="1326595460.52"/>
        <n v="2538187578.0799999"/>
        <n v="1267484492.2080002"/>
        <n v="1320317261.7359998"/>
        <n v="1701850040.198"/>
        <n v="1207421650.204"/>
        <n v="2298446279.052"/>
        <n v="1714610761.7759998"/>
        <n v="1133370491.6159999"/>
        <n v="1763567296.7440002"/>
        <n v="918965216.50999999"/>
        <n v="1100312135.5599999"/>
        <n v="1258643634.1599998"/>
        <n v="1238471744.8840001"/>
        <n v="1668642105.7679999"/>
        <n v="1467309698.8000002"/>
        <n v="2122238466.0399997"/>
        <n v="1182750362.0239999"/>
        <n v="1379163812.0479999"/>
        <n v="1417875469.3839998"/>
        <n v="2205189638.9819999"/>
        <n v="1467847367.2499998"/>
        <n v="1465357973.9920001"/>
        <n v="1114994129.4359999"/>
        <n v="1048467960.4960001"/>
        <n v="1495842467.46"/>
        <n v="1130397226.7499998"/>
        <n v="1282890473.6779997"/>
        <n v="1342485293.6000001"/>
        <n v="1094632272.4919999"/>
        <n v="1285143295.0399997"/>
        <n v="1174365151.74"/>
        <n v="2373296533.2779999"/>
        <n v="2158201602.7000003"/>
        <n v="1190666123.7019999"/>
        <n v="2752893820.8640003"/>
        <n v="1180553188.4300001"/>
        <n v="1878596459.3440001"/>
        <n v="1880212697.7039998"/>
        <n v="1943501310.4319999"/>
        <n v="1316869126.5839999"/>
        <n v="1424170213.1799998"/>
        <n v="1659447394.2199998"/>
        <n v="1221354301.244"/>
        <n v="1753897668.2480001"/>
        <n v="1198626149.8419998"/>
        <n v="1734332904.9199998"/>
        <n v="2141161902.3959999"/>
        <n v="1547488951.1839995"/>
        <n v="1109504227.3699999"/>
        <n v="1244746823.98"/>
        <n v="1225467885.4000001"/>
        <n v="1428654231.4000001"/>
        <n v="1969543205.9819999"/>
        <n v="1418402023.3900001"/>
        <n v="1972432754.776"/>
        <n v="1209592806.4000001"/>
        <n v="1308942754.8559999"/>
        <n v="2594647804.8259997"/>
        <n v="1090002366.6400001"/>
      </sharedItems>
    </cacheField>
    <cacheField name="Status" numFmtId="0">
      <sharedItems count="2">
        <s v="Terjual"/>
        <s v=""/>
      </sharedItems>
    </cacheField>
    <cacheField name="Sumber" numFmtId="0">
      <sharedItems count="4">
        <s v="Website"/>
        <s v="Tidak Terjual"/>
        <s v="Client"/>
        <s v="Agency"/>
      </sharedItems>
    </cacheField>
  </cacheFields>
  <extLst>
    <ext xmlns:x14="http://schemas.microsoft.com/office/spreadsheetml/2009/9/main" uri="{725AE2AE-9491-48be-B2B4-4EB974FC3084}">
      <x14:pivotCacheDefinition pivotCacheId="692805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x v="0"/>
    <s v="CUST-0044"/>
    <x v="0"/>
    <n v="6"/>
    <x v="0"/>
    <n v="72.673557556000006"/>
    <n v="2"/>
    <n v="1"/>
    <s v="Tidak"/>
    <s v="Tidak"/>
    <x v="0"/>
    <n v="3.0943428307004792"/>
    <x v="0"/>
    <x v="0"/>
    <x v="0"/>
  </r>
  <r>
    <x v="1"/>
    <s v="CUST-0079"/>
    <x v="1"/>
    <n v="8"/>
    <x v="0"/>
    <n v="53.860402766399993"/>
    <n v="2"/>
    <n v="1"/>
    <s v="Tidak"/>
    <s v="Tidak"/>
    <x v="1"/>
    <n v="4.1110062399382237"/>
    <x v="1"/>
    <x v="0"/>
    <x v="0"/>
  </r>
  <r>
    <x v="2"/>
    <s v="CUST-0121"/>
    <x v="1"/>
    <n v="7"/>
    <x v="0"/>
    <n v="105.17173301879998"/>
    <n v="3"/>
    <n v="2"/>
    <s v="Tidak"/>
    <s v="Tidak"/>
    <x v="2"/>
    <n v="4.1903498835931181"/>
    <x v="2"/>
    <x v="0"/>
    <x v="0"/>
  </r>
  <r>
    <x v="3"/>
    <m/>
    <x v="2"/>
    <m/>
    <x v="0"/>
    <n v="150.06539835360002"/>
    <n v="4"/>
    <n v="3"/>
    <s v="Tidak"/>
    <s v="Iya"/>
    <x v="3"/>
    <m/>
    <x v="3"/>
    <x v="1"/>
    <x v="1"/>
  </r>
  <r>
    <x v="4"/>
    <s v="CUST-0139"/>
    <x v="1"/>
    <n v="10"/>
    <x v="0"/>
    <n v="72.563597565199998"/>
    <n v="2"/>
    <n v="1"/>
    <s v="Tidak"/>
    <s v="Tidak"/>
    <x v="1"/>
    <n v="4.7635300915575556"/>
    <x v="4"/>
    <x v="0"/>
    <x v="0"/>
  </r>
  <r>
    <x v="5"/>
    <s v="CUST-0157"/>
    <x v="1"/>
    <n v="11"/>
    <x v="0"/>
    <n v="74.163015613200002"/>
    <n v="2"/>
    <n v="1"/>
    <s v="Tidak"/>
    <s v="Tidak"/>
    <x v="1"/>
    <n v="1.1324327706981339"/>
    <x v="5"/>
    <x v="0"/>
    <x v="0"/>
  </r>
  <r>
    <x v="6"/>
    <s v="CUST-0120"/>
    <x v="1"/>
    <n v="3"/>
    <x v="0"/>
    <n v="149.4656165856"/>
    <n v="4"/>
    <n v="3"/>
    <s v="Tidak"/>
    <s v="Iya"/>
    <x v="1"/>
    <n v="3.9031486224953276"/>
    <x v="6"/>
    <x v="0"/>
    <x v="0"/>
  </r>
  <r>
    <x v="7"/>
    <m/>
    <x v="2"/>
    <m/>
    <x v="0"/>
    <n v="137.46998122560001"/>
    <n v="4"/>
    <n v="3"/>
    <s v="Iya"/>
    <s v="Iya"/>
    <x v="3"/>
    <m/>
    <x v="7"/>
    <x v="1"/>
    <x v="1"/>
  </r>
  <r>
    <x v="8"/>
    <s v="CUST-0100"/>
    <x v="1"/>
    <n v="4"/>
    <x v="0"/>
    <n v="72.973448439999999"/>
    <n v="2"/>
    <n v="1"/>
    <s v="Tidak"/>
    <s v="Tidak"/>
    <x v="2"/>
    <n v="2.3696304381777455"/>
    <x v="8"/>
    <x v="0"/>
    <x v="0"/>
  </r>
  <r>
    <x v="9"/>
    <s v="CUST-0111"/>
    <x v="1"/>
    <n v="5"/>
    <x v="0"/>
    <n v="72.973448439999999"/>
    <n v="2"/>
    <n v="1"/>
    <s v="Tidak"/>
    <s v="Tidak"/>
    <x v="1"/>
    <n v="3.2904319869875742"/>
    <x v="9"/>
    <x v="0"/>
    <x v="2"/>
  </r>
  <r>
    <x v="10"/>
    <s v="CUST-0164"/>
    <x v="1"/>
    <n v="11"/>
    <x v="0"/>
    <n v="98.284239049599989"/>
    <n v="3"/>
    <n v="2"/>
    <s v="Tidak"/>
    <s v="Tidak"/>
    <x v="1"/>
    <n v="4.2813592286768971"/>
    <x v="10"/>
    <x v="0"/>
    <x v="0"/>
  </r>
  <r>
    <x v="11"/>
    <s v="CUST-0012"/>
    <x v="3"/>
    <n v="3"/>
    <x v="1"/>
    <n v="115.0681321908"/>
    <n v="3"/>
    <n v="2"/>
    <s v="Tidak"/>
    <s v="Tidak"/>
    <x v="1"/>
    <n v="4.2899272971893092"/>
    <x v="11"/>
    <x v="0"/>
    <x v="0"/>
  </r>
  <r>
    <x v="12"/>
    <s v="CUST-0148"/>
    <x v="1"/>
    <n v="11"/>
    <x v="0"/>
    <n v="73.813142915200004"/>
    <n v="2"/>
    <n v="1"/>
    <s v="Tidak"/>
    <s v="Tidak"/>
    <x v="1"/>
    <n v="3.4289700874900579"/>
    <x v="12"/>
    <x v="0"/>
    <x v="0"/>
  </r>
  <r>
    <x v="13"/>
    <s v="CUST-0113"/>
    <x v="1"/>
    <n v="6"/>
    <x v="0"/>
    <n v="62.327322058"/>
    <n v="2"/>
    <n v="1"/>
    <s v="Tidak"/>
    <s v="Tidak"/>
    <x v="1"/>
    <n v="1.9093843225630676"/>
    <x v="13"/>
    <x v="0"/>
    <x v="0"/>
  </r>
  <r>
    <x v="14"/>
    <s v="CUST-0169"/>
    <x v="1"/>
    <n v="12"/>
    <x v="0"/>
    <n v="137.46998122560001"/>
    <n v="4"/>
    <n v="2"/>
    <s v="Iya"/>
    <s v="Tidak"/>
    <x v="4"/>
    <n v="3.3831960409332682"/>
    <x v="14"/>
    <x v="0"/>
    <x v="0"/>
  </r>
  <r>
    <x v="15"/>
    <s v="CUST-0014"/>
    <x v="3"/>
    <n v="6"/>
    <x v="0"/>
    <n v="107.80077643520001"/>
    <n v="3"/>
    <n v="2"/>
    <s v="Tidak"/>
    <s v="Tidak"/>
    <x v="1"/>
    <n v="4.6412639626432366"/>
    <x v="15"/>
    <x v="0"/>
    <x v="0"/>
  </r>
  <r>
    <x v="16"/>
    <s v="CUST-0034"/>
    <x v="4"/>
    <n v="8"/>
    <x v="0"/>
    <n v="76.912015383199986"/>
    <n v="2"/>
    <n v="1"/>
    <s v="Tidak"/>
    <s v="Tidak"/>
    <x v="1"/>
    <n v="0.74204151721099776"/>
    <x v="16"/>
    <x v="0"/>
    <x v="3"/>
  </r>
  <r>
    <x v="17"/>
    <s v="CUST-0016"/>
    <x v="3"/>
    <n v="8"/>
    <x v="0"/>
    <n v="69.034881496799997"/>
    <n v="2"/>
    <n v="1"/>
    <s v="Tidak"/>
    <s v="Tidak"/>
    <x v="1"/>
    <n v="1.6170862745101564"/>
    <x v="17"/>
    <x v="0"/>
    <x v="0"/>
  </r>
  <r>
    <x v="18"/>
    <s v="CUST-0055"/>
    <x v="0"/>
    <n v="9"/>
    <x v="0"/>
    <n v="67.245532555599993"/>
    <n v="2"/>
    <n v="1"/>
    <s v="Tidak"/>
    <s v="Tidak"/>
    <x v="1"/>
    <n v="2.2396159735096384"/>
    <x v="18"/>
    <x v="0"/>
    <x v="3"/>
  </r>
  <r>
    <x v="19"/>
    <m/>
    <x v="2"/>
    <m/>
    <x v="0"/>
    <n v="149.74551474400002"/>
    <n v="4"/>
    <n v="3"/>
    <s v="Iya"/>
    <s v="Iya"/>
    <x v="5"/>
    <m/>
    <x v="19"/>
    <x v="1"/>
    <x v="1"/>
  </r>
  <r>
    <x v="20"/>
    <s v="CUST-0081"/>
    <x v="1"/>
    <n v="2"/>
    <x v="0"/>
    <n v="86.198636424399993"/>
    <n v="2"/>
    <n v="2"/>
    <s v="Tidak"/>
    <s v="Tidak"/>
    <x v="6"/>
    <n v="1.2504712570531882"/>
    <x v="20"/>
    <x v="0"/>
    <x v="0"/>
  </r>
  <r>
    <x v="21"/>
    <m/>
    <x v="2"/>
    <m/>
    <x v="0"/>
    <n v="118.34693918919999"/>
    <n v="3"/>
    <n v="2"/>
    <s v="Tidak"/>
    <s v="Tidak"/>
    <x v="1"/>
    <n v="1.0081376231629782"/>
    <x v="21"/>
    <x v="1"/>
    <x v="1"/>
  </r>
  <r>
    <x v="22"/>
    <s v="CUST-0089"/>
    <x v="1"/>
    <n v="4"/>
    <x v="0"/>
    <n v="72.973448439999999"/>
    <n v="2"/>
    <n v="1"/>
    <s v="Tidak"/>
    <s v="Tidak"/>
    <x v="3"/>
    <m/>
    <x v="22"/>
    <x v="0"/>
    <x v="0"/>
  </r>
  <r>
    <x v="23"/>
    <s v="CUST-0079"/>
    <x v="1"/>
    <n v="11"/>
    <x v="0"/>
    <n v="104.83185668359999"/>
    <n v="3"/>
    <n v="2"/>
    <s v="Tidak"/>
    <s v="Tidak"/>
    <x v="1"/>
    <n v="3.2681987486565958"/>
    <x v="23"/>
    <x v="0"/>
    <x v="0"/>
  </r>
  <r>
    <x v="24"/>
    <s v="CUST-0154"/>
    <x v="1"/>
    <n v="11"/>
    <x v="0"/>
    <n v="74.163015613200002"/>
    <n v="2"/>
    <n v="1"/>
    <s v="Tidak"/>
    <s v="Tidak"/>
    <x v="1"/>
    <n v="0.88063699889432645"/>
    <x v="24"/>
    <x v="0"/>
    <x v="0"/>
  </r>
  <r>
    <x v="25"/>
    <s v="CUST-0105"/>
    <x v="1"/>
    <n v="5"/>
    <x v="0"/>
    <n v="148.30603850080001"/>
    <n v="4"/>
    <n v="3"/>
    <s v="Iya"/>
    <s v="Tidak"/>
    <x v="2"/>
    <n v="1.1192711011703"/>
    <x v="25"/>
    <x v="0"/>
    <x v="0"/>
  </r>
  <r>
    <x v="26"/>
    <s v="CUST-0184"/>
    <x v="4"/>
    <n v="7"/>
    <x v="0"/>
    <n v="76.912015383199986"/>
    <n v="2"/>
    <n v="1"/>
    <s v="Tidak"/>
    <s v="Tidak"/>
    <x v="1"/>
    <n v="4.0544133213364635"/>
    <x v="26"/>
    <x v="0"/>
    <x v="0"/>
  </r>
  <r>
    <x v="27"/>
    <s v="CUST-0184"/>
    <x v="4"/>
    <n v="7"/>
    <x v="0"/>
    <n v="69.034881496799997"/>
    <n v="2"/>
    <n v="1"/>
    <s v="Tidak"/>
    <s v="Tidak"/>
    <x v="1"/>
    <n v="3.6713519597393351"/>
    <x v="27"/>
    <x v="0"/>
    <x v="0"/>
  </r>
  <r>
    <x v="28"/>
    <m/>
    <x v="2"/>
    <m/>
    <x v="0"/>
    <n v="148.30603850080001"/>
    <n v="4"/>
    <n v="3"/>
    <s v="Iya"/>
    <s v="Tidak"/>
    <x v="1"/>
    <n v="4.1758063700104584"/>
    <x v="28"/>
    <x v="1"/>
    <x v="1"/>
  </r>
  <r>
    <x v="29"/>
    <s v="CUST-0137"/>
    <x v="1"/>
    <n v="9"/>
    <x v="0"/>
    <n v="62.327322058"/>
    <n v="2"/>
    <n v="1"/>
    <s v="Tidak"/>
    <s v="Tidak"/>
    <x v="1"/>
    <n v="2.183571026165823"/>
    <x v="29"/>
    <x v="0"/>
    <x v="0"/>
  </r>
  <r>
    <x v="30"/>
    <m/>
    <x v="2"/>
    <m/>
    <x v="0"/>
    <n v="73.323321137999983"/>
    <n v="2"/>
    <n v="1"/>
    <s v="Tidak"/>
    <s v="Tidak"/>
    <x v="5"/>
    <m/>
    <x v="30"/>
    <x v="1"/>
    <x v="1"/>
  </r>
  <r>
    <x v="31"/>
    <s v="CUST-0109"/>
    <x v="1"/>
    <n v="5"/>
    <x v="0"/>
    <n v="113.558681408"/>
    <n v="3"/>
    <n v="2"/>
    <s v="Tidak"/>
    <s v="Tidak"/>
    <x v="1"/>
    <n v="2.8915870540122324"/>
    <x v="31"/>
    <x v="0"/>
    <x v="3"/>
  </r>
  <r>
    <x v="32"/>
    <s v="CUST-0043"/>
    <x v="0"/>
    <n v="4"/>
    <x v="0"/>
    <n v="72.673557556000006"/>
    <n v="2"/>
    <n v="1"/>
    <s v="Tidak"/>
    <s v="Tidak"/>
    <x v="1"/>
    <n v="1.0794579609588475"/>
    <x v="32"/>
    <x v="0"/>
    <x v="0"/>
  </r>
  <r>
    <x v="33"/>
    <m/>
    <x v="2"/>
    <m/>
    <x v="0"/>
    <n v="94.135748487599997"/>
    <n v="2"/>
    <n v="2"/>
    <s v="Tidak"/>
    <s v="Tidak"/>
    <x v="1"/>
    <n v="1.6824710391642275"/>
    <x v="33"/>
    <x v="1"/>
    <x v="1"/>
  </r>
  <r>
    <x v="34"/>
    <m/>
    <x v="2"/>
    <m/>
    <x v="0"/>
    <n v="149.74551474400002"/>
    <n v="4"/>
    <n v="3"/>
    <s v="Iya"/>
    <s v="Iya"/>
    <x v="5"/>
    <m/>
    <x v="34"/>
    <x v="1"/>
    <x v="1"/>
  </r>
  <r>
    <x v="35"/>
    <s v="CUST-0159"/>
    <x v="1"/>
    <n v="11"/>
    <x v="0"/>
    <n v="104.23207491559999"/>
    <n v="3"/>
    <n v="2"/>
    <s v="Tidak"/>
    <s v="Tidak"/>
    <x v="1"/>
    <n v="1.9883676338010048"/>
    <x v="35"/>
    <x v="0"/>
    <x v="0"/>
  </r>
  <r>
    <x v="36"/>
    <m/>
    <x v="2"/>
    <m/>
    <x v="0"/>
    <n v="57.449097011600003"/>
    <n v="2"/>
    <n v="1"/>
    <s v="Tidak"/>
    <s v="Tidak"/>
    <x v="3"/>
    <m/>
    <x v="36"/>
    <x v="1"/>
    <x v="1"/>
  </r>
  <r>
    <x v="37"/>
    <s v="CUST-0015"/>
    <x v="3"/>
    <n v="8"/>
    <x v="0"/>
    <n v="133.23152339839999"/>
    <n v="4"/>
    <n v="2"/>
    <s v="Iya"/>
    <s v="Iya"/>
    <x v="1"/>
    <n v="4.9289294520110927"/>
    <x v="37"/>
    <x v="0"/>
    <x v="0"/>
  </r>
  <r>
    <x v="38"/>
    <s v="CUST-0025"/>
    <x v="4"/>
    <n v="1"/>
    <x v="0"/>
    <n v="72.673557556000006"/>
    <n v="2"/>
    <n v="1"/>
    <s v="Tidak"/>
    <s v="Tidak"/>
    <x v="7"/>
    <m/>
    <x v="38"/>
    <x v="0"/>
    <x v="3"/>
  </r>
  <r>
    <x v="39"/>
    <s v="CUST-0150"/>
    <x v="1"/>
    <n v="11"/>
    <x v="0"/>
    <n v="101.5430533224"/>
    <n v="3"/>
    <n v="2"/>
    <s v="Tidak"/>
    <s v="Tidak"/>
    <x v="1"/>
    <n v="1.1503532523911741"/>
    <x v="39"/>
    <x v="0"/>
    <x v="0"/>
  </r>
  <r>
    <x v="40"/>
    <m/>
    <x v="2"/>
    <m/>
    <x v="0"/>
    <n v="73.553237482399993"/>
    <n v="2"/>
    <n v="1"/>
    <s v="Tidak"/>
    <s v="Tidak"/>
    <x v="1"/>
    <n v="3.1740197879936574"/>
    <x v="40"/>
    <x v="1"/>
    <x v="1"/>
  </r>
  <r>
    <x v="41"/>
    <s v="CUST-0076"/>
    <x v="1"/>
    <n v="1"/>
    <x v="0"/>
    <n v="103.0525041052"/>
    <n v="3"/>
    <n v="2"/>
    <s v="Tidak"/>
    <s v="Tidak"/>
    <x v="1"/>
    <n v="1.3296945549236803"/>
    <x v="41"/>
    <x v="0"/>
    <x v="3"/>
  </r>
  <r>
    <x v="42"/>
    <m/>
    <x v="2"/>
    <m/>
    <x v="0"/>
    <n v="103.2824204496"/>
    <n v="3"/>
    <n v="2"/>
    <s v="Tidak"/>
    <s v="Tidak"/>
    <x v="5"/>
    <m/>
    <x v="42"/>
    <x v="1"/>
    <x v="1"/>
  </r>
  <r>
    <x v="43"/>
    <m/>
    <x v="2"/>
    <m/>
    <x v="0"/>
    <n v="73.813142915200004"/>
    <n v="2"/>
    <n v="1"/>
    <s v="Tidak"/>
    <s v="Tidak"/>
    <x v="5"/>
    <m/>
    <x v="43"/>
    <x v="1"/>
    <x v="1"/>
  </r>
  <r>
    <x v="44"/>
    <s v="CUST-0184"/>
    <x v="4"/>
    <n v="7"/>
    <x v="0"/>
    <n v="70.254437758400002"/>
    <n v="2"/>
    <n v="1"/>
    <s v="Tidak"/>
    <s v="Tidak"/>
    <x v="1"/>
    <n v="0.92575241783012241"/>
    <x v="44"/>
    <x v="0"/>
    <x v="0"/>
  </r>
  <r>
    <x v="45"/>
    <s v="CUST-0039"/>
    <x v="4"/>
    <n v="12"/>
    <x v="1"/>
    <n v="72.063779425199996"/>
    <n v="2"/>
    <n v="1"/>
    <s v="Tidak"/>
    <s v="Tidak"/>
    <x v="1"/>
    <n v="2.8963776242406563"/>
    <x v="45"/>
    <x v="0"/>
    <x v="0"/>
  </r>
  <r>
    <x v="46"/>
    <m/>
    <x v="2"/>
    <m/>
    <x v="0"/>
    <n v="98.284239049599989"/>
    <n v="2"/>
    <n v="2"/>
    <s v="Tidak"/>
    <s v="Tidak"/>
    <x v="1"/>
    <n v="4.5610487247390568"/>
    <x v="46"/>
    <x v="1"/>
    <x v="1"/>
  </r>
  <r>
    <x v="47"/>
    <s v="CUST-0184"/>
    <x v="4"/>
    <n v="7"/>
    <x v="0"/>
    <n v="107.80077643520001"/>
    <n v="3"/>
    <n v="2"/>
    <s v="Tidak"/>
    <s v="Tidak"/>
    <x v="1"/>
    <n v="2.0437560565700852"/>
    <x v="47"/>
    <x v="0"/>
    <x v="0"/>
  </r>
  <r>
    <x v="48"/>
    <s v="CUST-0134"/>
    <x v="1"/>
    <n v="9"/>
    <x v="0"/>
    <n v="63.226994709999992"/>
    <n v="2"/>
    <n v="1"/>
    <s v="Tidak"/>
    <s v="Tidak"/>
    <x v="1"/>
    <n v="4.0709772610512722"/>
    <x v="48"/>
    <x v="0"/>
    <x v="3"/>
  </r>
  <r>
    <x v="49"/>
    <s v="CUST-0154"/>
    <x v="1"/>
    <n v="11"/>
    <x v="0"/>
    <n v="74.163015613200002"/>
    <n v="2"/>
    <n v="1"/>
    <s v="Tidak"/>
    <s v="Tidak"/>
    <x v="1"/>
    <n v="3.4615918424701602"/>
    <x v="49"/>
    <x v="0"/>
    <x v="0"/>
  </r>
  <r>
    <x v="50"/>
    <s v="CUST-0152"/>
    <x v="1"/>
    <n v="11"/>
    <x v="0"/>
    <n v="104.23207491559999"/>
    <n v="3"/>
    <n v="2"/>
    <s v="Tidak"/>
    <s v="Tidak"/>
    <x v="1"/>
    <n v="3.9800466938162531"/>
    <x v="50"/>
    <x v="0"/>
    <x v="0"/>
  </r>
  <r>
    <x v="51"/>
    <s v="CUST-0032"/>
    <x v="4"/>
    <n v="6"/>
    <x v="1"/>
    <n v="66.615761699199993"/>
    <n v="2"/>
    <n v="1"/>
    <s v="Tidak"/>
    <s v="Tidak"/>
    <x v="1"/>
    <n v="2.4384459224695467"/>
    <x v="51"/>
    <x v="0"/>
    <x v="0"/>
  </r>
  <r>
    <x v="52"/>
    <m/>
    <x v="2"/>
    <m/>
    <x v="0"/>
    <n v="74.163015613200002"/>
    <n v="2"/>
    <n v="1"/>
    <s v="Tidak"/>
    <s v="Tidak"/>
    <x v="1"/>
    <n v="1.9163888359489816"/>
    <x v="52"/>
    <x v="1"/>
    <x v="1"/>
  </r>
  <r>
    <x v="53"/>
    <s v="CUST-0147"/>
    <x v="1"/>
    <n v="11"/>
    <x v="0"/>
    <n v="73.813142915200004"/>
    <n v="2"/>
    <n v="1"/>
    <s v="Tidak"/>
    <s v="Tidak"/>
    <x v="1"/>
    <n v="1.4505711218749378"/>
    <x v="53"/>
    <x v="0"/>
    <x v="0"/>
  </r>
  <r>
    <x v="54"/>
    <s v="CUST-0013"/>
    <x v="3"/>
    <n v="6"/>
    <x v="0"/>
    <n v="76.912015383199986"/>
    <n v="2"/>
    <n v="1"/>
    <s v="Tidak"/>
    <s v="Tidak"/>
    <x v="5"/>
    <m/>
    <x v="54"/>
    <x v="0"/>
    <x v="0"/>
  </r>
  <r>
    <x v="55"/>
    <m/>
    <x v="2"/>
    <m/>
    <x v="0"/>
    <n v="118.3169501008"/>
    <n v="3"/>
    <n v="2"/>
    <s v="Tidak"/>
    <s v="Tidak"/>
    <x v="1"/>
    <n v="3.1696562969201847"/>
    <x v="55"/>
    <x v="1"/>
    <x v="1"/>
  </r>
  <r>
    <x v="56"/>
    <s v="CUST-0103"/>
    <x v="1"/>
    <n v="4"/>
    <x v="0"/>
    <n v="104.77187850679999"/>
    <n v="3"/>
    <n v="2"/>
    <s v="Tidak"/>
    <s v="Tidak"/>
    <x v="1"/>
    <n v="3.6984015065130356"/>
    <x v="56"/>
    <x v="0"/>
    <x v="2"/>
  </r>
  <r>
    <x v="57"/>
    <s v="CUST-0089"/>
    <x v="1"/>
    <n v="3"/>
    <x v="0"/>
    <n v="66.92564894600001"/>
    <n v="2"/>
    <n v="1"/>
    <s v="Tidak"/>
    <s v="Tidak"/>
    <x v="3"/>
    <m/>
    <x v="57"/>
    <x v="0"/>
    <x v="0"/>
  </r>
  <r>
    <x v="58"/>
    <m/>
    <x v="2"/>
    <m/>
    <x v="0"/>
    <n v="74.183008338799993"/>
    <n v="2"/>
    <n v="1"/>
    <s v="Tidak"/>
    <s v="Tidak"/>
    <x v="1"/>
    <n v="1.1236373798523098"/>
    <x v="58"/>
    <x v="1"/>
    <x v="1"/>
  </r>
  <r>
    <x v="59"/>
    <s v="CUST-0122"/>
    <x v="1"/>
    <n v="7"/>
    <x v="0"/>
    <n v="54.560148162399997"/>
    <n v="1"/>
    <n v="1"/>
    <s v="Tidak"/>
    <s v="Tidak"/>
    <x v="1"/>
    <n v="3.7402074949556576"/>
    <x v="59"/>
    <x v="0"/>
    <x v="2"/>
  </r>
  <r>
    <x v="60"/>
    <s v="CUST-0182"/>
    <x v="0"/>
    <n v="3"/>
    <x v="0"/>
    <n v="85.768792824000002"/>
    <n v="2"/>
    <n v="2"/>
    <s v="Tidak"/>
    <s v="Tidak"/>
    <x v="1"/>
    <n v="1.17097532310779"/>
    <x v="60"/>
    <x v="0"/>
    <x v="3"/>
  </r>
  <r>
    <x v="61"/>
    <s v="CUST-0103"/>
    <x v="1"/>
    <n v="4"/>
    <x v="0"/>
    <n v="72.563597565199998"/>
    <n v="2"/>
    <n v="1"/>
    <s v="Tidak"/>
    <s v="Tidak"/>
    <x v="1"/>
    <n v="4.0512728222972019"/>
    <x v="61"/>
    <x v="0"/>
    <x v="2"/>
  </r>
  <r>
    <x v="62"/>
    <s v="CUST-0087"/>
    <x v="1"/>
    <n v="3"/>
    <x v="0"/>
    <n v="65.186281818799998"/>
    <n v="2"/>
    <n v="1"/>
    <s v="Tidak"/>
    <s v="Tidak"/>
    <x v="1"/>
    <n v="4.1311387722042117"/>
    <x v="62"/>
    <x v="0"/>
    <x v="0"/>
  </r>
  <r>
    <x v="63"/>
    <s v="CUST-0061"/>
    <x v="0"/>
    <n v="10"/>
    <x v="0"/>
    <n v="66.955638034399996"/>
    <n v="2"/>
    <n v="1"/>
    <s v="Tidak"/>
    <s v="Tidak"/>
    <x v="1"/>
    <n v="0.87754784643865724"/>
    <x v="63"/>
    <x v="0"/>
    <x v="0"/>
  </r>
  <r>
    <x v="64"/>
    <s v="CUST-0097"/>
    <x v="5"/>
    <n v="5"/>
    <x v="0"/>
    <n v="74.163015613200002"/>
    <n v="2"/>
    <n v="1"/>
    <s v="Tidak"/>
    <s v="Tidak"/>
    <x v="1"/>
    <n v="4.9339495652228216"/>
    <x v="64"/>
    <x v="0"/>
    <x v="0"/>
  </r>
  <r>
    <x v="65"/>
    <m/>
    <x v="2"/>
    <m/>
    <x v="0"/>
    <n v="115.0681321908"/>
    <n v="3"/>
    <n v="2"/>
    <s v="Tidak"/>
    <s v="Tidak"/>
    <x v="1"/>
    <n v="4.4602088976224668"/>
    <x v="65"/>
    <x v="1"/>
    <x v="1"/>
  </r>
  <r>
    <x v="66"/>
    <s v="CUST-0184"/>
    <x v="4"/>
    <n v="7"/>
    <x v="0"/>
    <n v="69.034881496799997"/>
    <n v="2"/>
    <n v="1"/>
    <s v="Tidak"/>
    <s v="Tidak"/>
    <x v="1"/>
    <n v="4.1070575035325962"/>
    <x v="66"/>
    <x v="0"/>
    <x v="0"/>
  </r>
  <r>
    <x v="67"/>
    <m/>
    <x v="2"/>
    <m/>
    <x v="0"/>
    <n v="149.74551474400002"/>
    <n v="4"/>
    <n v="3"/>
    <s v="Tidak"/>
    <s v="Iya"/>
    <x v="5"/>
    <m/>
    <x v="67"/>
    <x v="1"/>
    <x v="1"/>
  </r>
  <r>
    <x v="68"/>
    <s v="CUST-0084"/>
    <x v="1"/>
    <n v="3"/>
    <x v="0"/>
    <n v="72.973448439999999"/>
    <n v="2"/>
    <n v="1"/>
    <s v="Tidak"/>
    <s v="Tidak"/>
    <x v="1"/>
    <n v="2.4676257922366625"/>
    <x v="68"/>
    <x v="0"/>
    <x v="2"/>
  </r>
  <r>
    <x v="69"/>
    <s v="CUST-0125"/>
    <x v="1"/>
    <n v="8"/>
    <x v="0"/>
    <n v="72.563597565199998"/>
    <n v="2"/>
    <n v="1"/>
    <s v="Tidak"/>
    <s v="Tidak"/>
    <x v="6"/>
    <n v="1.6143621973114071"/>
    <x v="69"/>
    <x v="0"/>
    <x v="0"/>
  </r>
  <r>
    <x v="70"/>
    <s v="CUST-0039"/>
    <x v="4"/>
    <n v="12"/>
    <x v="0"/>
    <n v="72.063779425199996"/>
    <n v="2"/>
    <n v="1"/>
    <s v="Tidak"/>
    <s v="Tidak"/>
    <x v="1"/>
    <n v="0.76516520793289999"/>
    <x v="70"/>
    <x v="0"/>
    <x v="0"/>
  </r>
  <r>
    <x v="71"/>
    <s v="CUST-0176"/>
    <x v="5"/>
    <n v="1"/>
    <x v="0"/>
    <n v="66.965634397199992"/>
    <n v="2"/>
    <n v="1"/>
    <s v="Tidak"/>
    <s v="Tidak"/>
    <x v="1"/>
    <n v="3.2559457635256188"/>
    <x v="71"/>
    <x v="0"/>
    <x v="2"/>
  </r>
  <r>
    <x v="72"/>
    <s v="CUST-0046"/>
    <x v="0"/>
    <n v="6"/>
    <x v="0"/>
    <n v="72.673557556000006"/>
    <n v="2"/>
    <n v="1"/>
    <s v="Tidak"/>
    <s v="Tidak"/>
    <x v="1"/>
    <n v="4.1701864717619159"/>
    <x v="72"/>
    <x v="0"/>
    <x v="0"/>
  </r>
  <r>
    <x v="73"/>
    <s v="CUST-0051"/>
    <x v="0"/>
    <n v="8"/>
    <x v="0"/>
    <n v="180.46433762839999"/>
    <n v="5"/>
    <n v="3"/>
    <s v="Iya"/>
    <s v="Iya"/>
    <x v="1"/>
    <n v="2.0338253407468039"/>
    <x v="73"/>
    <x v="0"/>
    <x v="0"/>
  </r>
  <r>
    <x v="74"/>
    <m/>
    <x v="2"/>
    <m/>
    <x v="0"/>
    <n v="73.813142915200004"/>
    <n v="2"/>
    <n v="1"/>
    <s v="Tidak"/>
    <s v="Tidak"/>
    <x v="1"/>
    <n v="1.0668271472466297"/>
    <x v="74"/>
    <x v="1"/>
    <x v="1"/>
  </r>
  <r>
    <x v="75"/>
    <s v="CUST-0065"/>
    <x v="0"/>
    <n v="10"/>
    <x v="0"/>
    <n v="149.08575479919998"/>
    <n v="4"/>
    <n v="3"/>
    <s v="Iya"/>
    <s v="Tidak"/>
    <x v="1"/>
    <n v="2.0073851819171717"/>
    <x v="75"/>
    <x v="0"/>
    <x v="0"/>
  </r>
  <r>
    <x v="76"/>
    <s v="CUST-0027"/>
    <x v="4"/>
    <n v="3"/>
    <x v="0"/>
    <n v="133.23152339839999"/>
    <n v="4"/>
    <n v="2"/>
    <s v="Tidak"/>
    <s v="Tidak"/>
    <x v="1"/>
    <n v="2.940936739961816"/>
    <x v="76"/>
    <x v="0"/>
    <x v="0"/>
  </r>
  <r>
    <x v="77"/>
    <s v="CUST-0172"/>
    <x v="1"/>
    <n v="12"/>
    <x v="0"/>
    <n v="69.064870585199998"/>
    <n v="2"/>
    <n v="1"/>
    <s v="Tidak"/>
    <s v="Tidak"/>
    <x v="8"/>
    <m/>
    <x v="77"/>
    <x v="0"/>
    <x v="3"/>
  </r>
  <r>
    <x v="78"/>
    <m/>
    <x v="2"/>
    <m/>
    <x v="0"/>
    <n v="123.12520060759999"/>
    <n v="4"/>
    <n v="2"/>
    <s v="Tidak"/>
    <s v="Tidak"/>
    <x v="1"/>
    <n v="1.1258299569958314"/>
    <x v="78"/>
    <x v="1"/>
    <x v="1"/>
  </r>
  <r>
    <x v="79"/>
    <s v="CUST-0095"/>
    <x v="1"/>
    <n v="4"/>
    <x v="0"/>
    <n v="72.563597565199998"/>
    <n v="2"/>
    <n v="1"/>
    <s v="Tidak"/>
    <s v="Tidak"/>
    <x v="1"/>
    <n v="2.5329261532244698"/>
    <x v="79"/>
    <x v="0"/>
    <x v="2"/>
  </r>
  <r>
    <x v="80"/>
    <s v="CUST-0133"/>
    <x v="1"/>
    <n v="9"/>
    <x v="0"/>
    <n v="128.56322197080002"/>
    <n v="4"/>
    <n v="2"/>
    <s v="Tidak"/>
    <s v="Tidak"/>
    <x v="1"/>
    <n v="3.3420899435474096"/>
    <x v="80"/>
    <x v="0"/>
    <x v="0"/>
  </r>
  <r>
    <x v="81"/>
    <s v="CUST-0163"/>
    <x v="1"/>
    <n v="11"/>
    <x v="0"/>
    <n v="104.23207491559999"/>
    <n v="3"/>
    <n v="2"/>
    <s v="Tidak"/>
    <s v="Tidak"/>
    <x v="1"/>
    <n v="2.1301448920348349"/>
    <x v="81"/>
    <x v="0"/>
    <x v="0"/>
  </r>
  <r>
    <x v="82"/>
    <s v="CUST-0101"/>
    <x v="1"/>
    <n v="4"/>
    <x v="0"/>
    <n v="64.836409120799999"/>
    <n v="2"/>
    <n v="1"/>
    <s v="Tidak"/>
    <s v="Tidak"/>
    <x v="9"/>
    <m/>
    <x v="82"/>
    <x v="0"/>
    <x v="3"/>
  </r>
  <r>
    <x v="83"/>
    <m/>
    <x v="2"/>
    <m/>
    <x v="0"/>
    <n v="118.3169501008"/>
    <n v="3"/>
    <n v="2"/>
    <s v="Tidak"/>
    <s v="Tidak"/>
    <x v="1"/>
    <n v="3.9577056241823771"/>
    <x v="83"/>
    <x v="1"/>
    <x v="1"/>
  </r>
  <r>
    <x v="84"/>
    <s v="CUST-0050"/>
    <x v="0"/>
    <n v="8"/>
    <x v="0"/>
    <n v="72.563597565199998"/>
    <n v="2"/>
    <n v="1"/>
    <s v="Tidak"/>
    <s v="Tidak"/>
    <x v="1"/>
    <n v="2.1131052355197784"/>
    <x v="84"/>
    <x v="0"/>
    <x v="0"/>
  </r>
  <r>
    <x v="85"/>
    <m/>
    <x v="2"/>
    <m/>
    <x v="0"/>
    <n v="55.6097662564"/>
    <n v="1"/>
    <n v="1"/>
    <s v="Tidak"/>
    <s v="Tidak"/>
    <x v="1"/>
    <n v="1.6379308643260746"/>
    <x v="85"/>
    <x v="1"/>
    <x v="1"/>
  </r>
  <r>
    <x v="86"/>
    <m/>
    <x v="2"/>
    <m/>
    <x v="0"/>
    <n v="70.484354102800012"/>
    <n v="2"/>
    <n v="1"/>
    <s v="Tidak"/>
    <s v="Tidak"/>
    <x v="1"/>
    <n v="1.2976787652323307"/>
    <x v="86"/>
    <x v="1"/>
    <x v="1"/>
  </r>
  <r>
    <x v="87"/>
    <m/>
    <x v="2"/>
    <m/>
    <x v="0"/>
    <n v="148.30603850080001"/>
    <n v="4"/>
    <n v="3"/>
    <s v="Tidak"/>
    <s v="Iya"/>
    <x v="1"/>
    <n v="3.2939718182414635"/>
    <x v="87"/>
    <x v="1"/>
    <x v="1"/>
  </r>
  <r>
    <x v="88"/>
    <s v="CUST-0092"/>
    <x v="1"/>
    <n v="4"/>
    <x v="0"/>
    <n v="72.973448439999999"/>
    <n v="2"/>
    <n v="1"/>
    <s v="Tidak"/>
    <s v="Tidak"/>
    <x v="1"/>
    <n v="3.3756697553701742"/>
    <x v="88"/>
    <x v="0"/>
    <x v="2"/>
  </r>
  <r>
    <x v="89"/>
    <m/>
    <x v="2"/>
    <m/>
    <x v="0"/>
    <n v="89.797327032399991"/>
    <n v="2"/>
    <n v="2"/>
    <s v="Tidak"/>
    <s v="Tidak"/>
    <x v="1"/>
    <n v="3.0956526747824791"/>
    <x v="89"/>
    <x v="1"/>
    <x v="1"/>
  </r>
  <r>
    <x v="90"/>
    <s v="CUST-0038"/>
    <x v="4"/>
    <n v="11"/>
    <x v="0"/>
    <n v="69.034881496799997"/>
    <n v="2"/>
    <n v="1"/>
    <s v="Tidak"/>
    <s v="Tidak"/>
    <x v="1"/>
    <n v="2.8155752037467967"/>
    <x v="90"/>
    <x v="0"/>
    <x v="0"/>
  </r>
  <r>
    <x v="91"/>
    <s v="CUST-0096"/>
    <x v="5"/>
    <n v="5"/>
    <x v="0"/>
    <n v="74.163015613200002"/>
    <n v="2"/>
    <n v="1"/>
    <s v="Tidak"/>
    <s v="Tidak"/>
    <x v="1"/>
    <n v="3.7659528445651147"/>
    <x v="91"/>
    <x v="0"/>
    <x v="0"/>
  </r>
  <r>
    <x v="92"/>
    <s v="CUST-0091"/>
    <x v="1"/>
    <n v="3"/>
    <x v="0"/>
    <n v="72.973448439999999"/>
    <n v="2"/>
    <n v="1"/>
    <s v="Tidak"/>
    <s v="Tidak"/>
    <x v="1"/>
    <n v="3.8901549116461158"/>
    <x v="92"/>
    <x v="0"/>
    <x v="0"/>
  </r>
  <r>
    <x v="93"/>
    <s v="CUST-0167"/>
    <x v="1"/>
    <n v="2"/>
    <x v="0"/>
    <n v="73.813142915200004"/>
    <n v="2"/>
    <n v="1"/>
    <s v="Tidak"/>
    <s v="Tidak"/>
    <x v="1"/>
    <n v="4.2640690867597151"/>
    <x v="93"/>
    <x v="0"/>
    <x v="0"/>
  </r>
  <r>
    <x v="94"/>
    <s v="CUST-0151"/>
    <x v="1"/>
    <n v="11"/>
    <x v="0"/>
    <n v="62.727176569999997"/>
    <n v="2"/>
    <n v="1"/>
    <s v="Tidak"/>
    <s v="Tidak"/>
    <x v="1"/>
    <n v="1.1573053182085515"/>
    <x v="94"/>
    <x v="0"/>
    <x v="3"/>
  </r>
  <r>
    <x v="95"/>
    <m/>
    <x v="2"/>
    <m/>
    <x v="0"/>
    <n v="73.323321137999983"/>
    <n v="2"/>
    <n v="1"/>
    <s v="Tidak"/>
    <s v="Tidak"/>
    <x v="1"/>
    <n v="3.6035965432775061"/>
    <x v="95"/>
    <x v="1"/>
    <x v="1"/>
  </r>
  <r>
    <x v="96"/>
    <s v="CUST-0160"/>
    <x v="0"/>
    <n v="7"/>
    <x v="0"/>
    <n v="68.115216119199999"/>
    <n v="2"/>
    <n v="1"/>
    <s v="Tidak"/>
    <s v="Tidak"/>
    <x v="1"/>
    <n v="1.0507005381219106"/>
    <x v="96"/>
    <x v="0"/>
    <x v="0"/>
  </r>
  <r>
    <x v="97"/>
    <m/>
    <x v="2"/>
    <m/>
    <x v="0"/>
    <n v="74.183008338799993"/>
    <n v="2"/>
    <n v="1"/>
    <s v="Tidak"/>
    <s v="Tidak"/>
    <x v="1"/>
    <n v="2.595758106411453"/>
    <x v="97"/>
    <x v="1"/>
    <x v="1"/>
  </r>
  <r>
    <x v="98"/>
    <s v="CUST-0123"/>
    <x v="1"/>
    <n v="7"/>
    <x v="0"/>
    <n v="72.563597565199998"/>
    <n v="2"/>
    <n v="1"/>
    <s v="Tidak"/>
    <s v="Tidak"/>
    <x v="1"/>
    <n v="0.65977214263360728"/>
    <x v="98"/>
    <x v="0"/>
    <x v="0"/>
  </r>
  <r>
    <x v="99"/>
    <m/>
    <x v="2"/>
    <m/>
    <x v="0"/>
    <n v="74.183008338799993"/>
    <n v="2"/>
    <n v="1"/>
    <s v="Tidak"/>
    <s v="Tidak"/>
    <x v="1"/>
    <n v="2.0080580854821637"/>
    <x v="99"/>
    <x v="1"/>
    <x v="1"/>
  </r>
  <r>
    <x v="100"/>
    <s v="CUST-0147"/>
    <x v="1"/>
    <n v="11"/>
    <x v="0"/>
    <n v="73.813142915200004"/>
    <n v="2"/>
    <n v="1"/>
    <s v="Tidak"/>
    <s v="Tidak"/>
    <x v="6"/>
    <n v="2.0573423608156349"/>
    <x v="100"/>
    <x v="0"/>
    <x v="0"/>
  </r>
  <r>
    <x v="101"/>
    <s v="CUST-0067"/>
    <x v="1"/>
    <n v="10"/>
    <x v="0"/>
    <n v="73.813142915200004"/>
    <n v="2"/>
    <n v="1"/>
    <s v="Tidak"/>
    <s v="Tidak"/>
    <x v="1"/>
    <n v="1.2758389365571996"/>
    <x v="101"/>
    <x v="0"/>
    <x v="0"/>
  </r>
  <r>
    <x v="102"/>
    <s v="CUST-0062"/>
    <x v="0"/>
    <n v="10"/>
    <x v="0"/>
    <n v="66.955638034399996"/>
    <n v="2"/>
    <n v="1"/>
    <s v="Tidak"/>
    <s v="Tidak"/>
    <x v="1"/>
    <n v="1.5153167964017513"/>
    <x v="102"/>
    <x v="0"/>
    <x v="3"/>
  </r>
  <r>
    <x v="103"/>
    <s v="CUST-0078"/>
    <x v="1"/>
    <n v="2"/>
    <x v="0"/>
    <n v="60.368034949199995"/>
    <n v="2"/>
    <n v="1"/>
    <s v="Tidak"/>
    <s v="Tidak"/>
    <x v="1"/>
    <n v="3.2315755761005107"/>
    <x v="103"/>
    <x v="0"/>
    <x v="3"/>
  </r>
  <r>
    <x v="104"/>
    <m/>
    <x v="2"/>
    <m/>
    <x v="0"/>
    <n v="115.0681321908"/>
    <n v="3"/>
    <n v="2"/>
    <s v="Tidak"/>
    <s v="Tidak"/>
    <x v="0"/>
    <n v="4.2692619100943983"/>
    <x v="104"/>
    <x v="1"/>
    <x v="1"/>
  </r>
  <r>
    <x v="105"/>
    <s v="CUST-0089"/>
    <x v="1"/>
    <n v="3"/>
    <x v="0"/>
    <n v="150.06539835360002"/>
    <n v="4"/>
    <n v="3"/>
    <s v="Iya"/>
    <s v="Iya"/>
    <x v="3"/>
    <m/>
    <x v="105"/>
    <x v="0"/>
    <x v="0"/>
  </r>
  <r>
    <x v="106"/>
    <s v="CUST-0114"/>
    <x v="1"/>
    <n v="6"/>
    <x v="0"/>
    <n v="85.768792824000002"/>
    <n v="2"/>
    <n v="2"/>
    <s v="Tidak"/>
    <s v="Tidak"/>
    <x v="1"/>
    <n v="3.4686649442380775"/>
    <x v="106"/>
    <x v="0"/>
    <x v="0"/>
  </r>
  <r>
    <x v="107"/>
    <m/>
    <x v="2"/>
    <m/>
    <x v="0"/>
    <n v="66.92564894600001"/>
    <n v="2"/>
    <n v="1"/>
    <s v="Tidak"/>
    <s v="Tidak"/>
    <x v="1"/>
    <n v="3.4995252555615752"/>
    <x v="107"/>
    <x v="1"/>
    <x v="1"/>
  </r>
  <r>
    <x v="108"/>
    <s v="CUST-0174"/>
    <x v="1"/>
    <n v="12"/>
    <x v="0"/>
    <n v="62.267343881199999"/>
    <n v="2"/>
    <n v="1"/>
    <s v="Tidak"/>
    <s v="Tidak"/>
    <x v="1"/>
    <n v="1.69848867199706"/>
    <x v="108"/>
    <x v="0"/>
    <x v="3"/>
  </r>
  <r>
    <x v="109"/>
    <s v="CUST-0185"/>
    <x v="1"/>
    <n v="11"/>
    <x v="0"/>
    <n v="73.813142915200004"/>
    <n v="2"/>
    <n v="1"/>
    <s v="Tidak"/>
    <s v="Tidak"/>
    <x v="4"/>
    <n v="2.3073861826167006"/>
    <x v="109"/>
    <x v="0"/>
    <x v="0"/>
  </r>
  <r>
    <x v="110"/>
    <s v="CUST-0052"/>
    <x v="0"/>
    <n v="8"/>
    <x v="0"/>
    <n v="67.255528918400003"/>
    <n v="2"/>
    <n v="1"/>
    <s v="Tidak"/>
    <s v="Tidak"/>
    <x v="4"/>
    <n v="2.0113402653001189"/>
    <x v="110"/>
    <x v="0"/>
    <x v="3"/>
  </r>
  <r>
    <x v="111"/>
    <s v="CUST-0128"/>
    <x v="1"/>
    <n v="8"/>
    <x v="0"/>
    <n v="85.768792824000002"/>
    <n v="2"/>
    <n v="2"/>
    <s v="Tidak"/>
    <s v="Tidak"/>
    <x v="7"/>
    <m/>
    <x v="111"/>
    <x v="0"/>
    <x v="0"/>
  </r>
  <r>
    <x v="112"/>
    <s v="CUST-0104"/>
    <x v="6"/>
    <n v="5"/>
    <x v="0"/>
    <n v="98.284239049599989"/>
    <n v="2"/>
    <n v="2"/>
    <s v="Tidak"/>
    <s v="Tidak"/>
    <x v="7"/>
    <m/>
    <x v="112"/>
    <x v="0"/>
    <x v="0"/>
  </r>
  <r>
    <x v="113"/>
    <s v="CUST-0011"/>
    <x v="3"/>
    <n v="3"/>
    <x v="1"/>
    <n v="38.1561168076"/>
    <n v="1"/>
    <n v="1"/>
    <s v="Tidak"/>
    <s v="Iya"/>
    <x v="1"/>
    <n v="3.9826649308027844"/>
    <x v="113"/>
    <x v="0"/>
    <x v="3"/>
  </r>
  <r>
    <x v="114"/>
    <s v="CUST-0173"/>
    <x v="1"/>
    <n v="12"/>
    <x v="0"/>
    <n v="66.965634397199992"/>
    <n v="2"/>
    <n v="1"/>
    <s v="Tidak"/>
    <s v="Tidak"/>
    <x v="1"/>
    <n v="1.2092438006829864"/>
    <x v="114"/>
    <x v="0"/>
    <x v="0"/>
  </r>
  <r>
    <x v="115"/>
    <s v="CUST-0119"/>
    <x v="1"/>
    <n v="7"/>
    <x v="0"/>
    <n v="72.563597565199998"/>
    <n v="2"/>
    <n v="1"/>
    <s v="Tidak"/>
    <s v="Tidak"/>
    <x v="1"/>
    <n v="1.4336783656704983"/>
    <x v="115"/>
    <x v="0"/>
    <x v="0"/>
  </r>
  <r>
    <x v="116"/>
    <s v="CUST-0146"/>
    <x v="1"/>
    <n v="11"/>
    <x v="0"/>
    <n v="104.23207491559999"/>
    <n v="3"/>
    <n v="2"/>
    <s v="Tidak"/>
    <s v="Tidak"/>
    <x v="2"/>
    <n v="2.9394863941427349"/>
    <x v="116"/>
    <x v="0"/>
    <x v="0"/>
  </r>
  <r>
    <x v="117"/>
    <s v="CUST-0026"/>
    <x v="4"/>
    <n v="2"/>
    <x v="0"/>
    <n v="133.23152339839999"/>
    <n v="4"/>
    <n v="2"/>
    <s v="Tidak"/>
    <s v="Tidak"/>
    <x v="1"/>
    <n v="3.0407490011767528"/>
    <x v="117"/>
    <x v="0"/>
    <x v="0"/>
  </r>
  <r>
    <x v="118"/>
    <s v="CUST-0130"/>
    <x v="1"/>
    <n v="8"/>
    <x v="0"/>
    <n v="85.768792824000002"/>
    <n v="2"/>
    <n v="2"/>
    <s v="Tidak"/>
    <s v="Tidak"/>
    <x v="1"/>
    <n v="0.8357032038772787"/>
    <x v="118"/>
    <x v="0"/>
    <x v="0"/>
  </r>
  <r>
    <x v="119"/>
    <m/>
    <x v="2"/>
    <m/>
    <x v="0"/>
    <n v="74.183008338799993"/>
    <n v="2"/>
    <n v="1"/>
    <s v="Tidak"/>
    <s v="Tidak"/>
    <x v="1"/>
    <n v="2.6949787153843232"/>
    <x v="119"/>
    <x v="1"/>
    <x v="1"/>
  </r>
  <r>
    <x v="120"/>
    <s v="CUST-0070"/>
    <x v="0"/>
    <n v="11"/>
    <x v="0"/>
    <n v="86.128661884799996"/>
    <n v="2"/>
    <n v="2"/>
    <s v="Tidak"/>
    <s v="Tidak"/>
    <x v="1"/>
    <n v="0.84249424740033163"/>
    <x v="120"/>
    <x v="0"/>
    <x v="3"/>
  </r>
  <r>
    <x v="121"/>
    <s v="CUST-0029"/>
    <x v="4"/>
    <n v="3"/>
    <x v="0"/>
    <n v="58.138846044799998"/>
    <n v="2"/>
    <n v="1"/>
    <s v="Tidak"/>
    <s v="Tidak"/>
    <x v="6"/>
    <n v="3.5942828705560808"/>
    <x v="121"/>
    <x v="0"/>
    <x v="0"/>
  </r>
  <r>
    <x v="122"/>
    <s v="CUST-0155"/>
    <x v="5"/>
    <n v="12"/>
    <x v="0"/>
    <n v="74.163015613200002"/>
    <n v="2"/>
    <n v="1"/>
    <s v="Tidak"/>
    <s v="Tidak"/>
    <x v="5"/>
    <m/>
    <x v="122"/>
    <x v="0"/>
    <x v="0"/>
  </r>
  <r>
    <x v="123"/>
    <s v="CUST-0129"/>
    <x v="1"/>
    <n v="8"/>
    <x v="0"/>
    <n v="72.563597565199998"/>
    <n v="2"/>
    <n v="1"/>
    <s v="Tidak"/>
    <s v="Tidak"/>
    <x v="1"/>
    <n v="1.3235733943576427"/>
    <x v="123"/>
    <x v="0"/>
    <x v="3"/>
  </r>
  <r>
    <x v="124"/>
    <s v="CUST-0117"/>
    <x v="1"/>
    <n v="6"/>
    <x v="0"/>
    <n v="108.84039816640001"/>
    <n v="3"/>
    <n v="2"/>
    <s v="Tidak"/>
    <s v="Tidak"/>
    <x v="1"/>
    <n v="2.45137332684468"/>
    <x v="124"/>
    <x v="0"/>
    <x v="3"/>
  </r>
  <r>
    <x v="125"/>
    <s v="CUST-0098"/>
    <x v="5"/>
    <n v="5"/>
    <x v="0"/>
    <n v="74.163015613200002"/>
    <n v="2"/>
    <n v="1"/>
    <s v="Tidak"/>
    <s v="Tidak"/>
    <x v="1"/>
    <n v="4.4789040419761008"/>
    <x v="125"/>
    <x v="0"/>
    <x v="0"/>
  </r>
  <r>
    <x v="126"/>
    <s v="CUST-0184"/>
    <x v="4"/>
    <n v="7"/>
    <x v="0"/>
    <n v="107.80077643520001"/>
    <n v="3"/>
    <n v="2"/>
    <s v="Tidak"/>
    <s v="Tidak"/>
    <x v="1"/>
    <n v="3.5007603563639238"/>
    <x v="126"/>
    <x v="0"/>
    <x v="0"/>
  </r>
  <r>
    <x v="127"/>
    <m/>
    <x v="2"/>
    <m/>
    <x v="0"/>
    <n v="98.31422813799999"/>
    <n v="2"/>
    <n v="2"/>
    <s v="Tidak"/>
    <s v="Tidak"/>
    <x v="1"/>
    <n v="3.6340679264757969"/>
    <x v="127"/>
    <x v="1"/>
    <x v="1"/>
  </r>
  <r>
    <x v="128"/>
    <s v="CUST-0145"/>
    <x v="1"/>
    <n v="10"/>
    <x v="0"/>
    <n v="121.29586621520001"/>
    <n v="4"/>
    <n v="2"/>
    <s v="Tidak"/>
    <s v="Tidak"/>
    <x v="1"/>
    <n v="4.281436015184493"/>
    <x v="128"/>
    <x v="0"/>
    <x v="3"/>
  </r>
  <r>
    <x v="129"/>
    <s v="CUST-0168"/>
    <x v="1"/>
    <n v="12"/>
    <x v="0"/>
    <n v="73.813142915200004"/>
    <n v="2"/>
    <n v="1"/>
    <s v="Tidak"/>
    <s v="Tidak"/>
    <x v="1"/>
    <n v="1.5154782094409331"/>
    <x v="129"/>
    <x v="0"/>
    <x v="0"/>
  </r>
  <r>
    <x v="130"/>
    <m/>
    <x v="2"/>
    <m/>
    <x v="0"/>
    <n v="149.01578025959998"/>
    <n v="4"/>
    <n v="3"/>
    <s v="Iya"/>
    <s v="Iya"/>
    <x v="3"/>
    <m/>
    <x v="130"/>
    <x v="1"/>
    <x v="1"/>
  </r>
  <r>
    <x v="131"/>
    <s v="CUST-0125"/>
    <x v="1"/>
    <n v="8"/>
    <x v="0"/>
    <n v="85.768792824000002"/>
    <n v="2"/>
    <n v="2"/>
    <s v="Tidak"/>
    <s v="Tidak"/>
    <x v="6"/>
    <n v="3.0386708857490574"/>
    <x v="131"/>
    <x v="0"/>
    <x v="0"/>
  </r>
  <r>
    <x v="132"/>
    <s v="CUST-0175"/>
    <x v="5"/>
    <n v="1"/>
    <x v="0"/>
    <n v="72.563597565199998"/>
    <n v="2"/>
    <n v="1"/>
    <s v="Tidak"/>
    <s v="Tidak"/>
    <x v="1"/>
    <n v="1.766391969139284"/>
    <x v="132"/>
    <x v="0"/>
    <x v="2"/>
  </r>
  <r>
    <x v="133"/>
    <m/>
    <x v="2"/>
    <m/>
    <x v="0"/>
    <n v="73.323321137999983"/>
    <n v="2"/>
    <n v="1"/>
    <s v="Tidak"/>
    <s v="Tidak"/>
    <x v="5"/>
    <m/>
    <x v="133"/>
    <x v="1"/>
    <x v="1"/>
  </r>
  <r>
    <x v="134"/>
    <s v="CUST-0132"/>
    <x v="1"/>
    <n v="8"/>
    <x v="0"/>
    <n v="85.768792824000002"/>
    <n v="2"/>
    <n v="2"/>
    <s v="Tidak"/>
    <s v="Tidak"/>
    <x v="1"/>
    <n v="1.650299582415963"/>
    <x v="134"/>
    <x v="0"/>
    <x v="0"/>
  </r>
  <r>
    <x v="135"/>
    <m/>
    <x v="2"/>
    <m/>
    <x v="0"/>
    <n v="73.323321137999983"/>
    <n v="2"/>
    <n v="1"/>
    <s v="Tidak"/>
    <s v="Tidak"/>
    <x v="5"/>
    <m/>
    <x v="135"/>
    <x v="1"/>
    <x v="1"/>
  </r>
  <r>
    <x v="136"/>
    <s v="CUST-0073"/>
    <x v="0"/>
    <n v="12"/>
    <x v="0"/>
    <n v="86.128661884799996"/>
    <n v="2"/>
    <n v="2"/>
    <s v="Tidak"/>
    <s v="Tidak"/>
    <x v="5"/>
    <m/>
    <x v="136"/>
    <x v="0"/>
    <x v="3"/>
  </r>
  <r>
    <x v="137"/>
    <s v="CUST-0161"/>
    <x v="1"/>
    <n v="11"/>
    <x v="0"/>
    <n v="104.23207491559999"/>
    <n v="3"/>
    <n v="2"/>
    <s v="Tidak"/>
    <s v="Tidak"/>
    <x v="1"/>
    <n v="2.2263450757123979"/>
    <x v="137"/>
    <x v="0"/>
    <x v="3"/>
  </r>
  <r>
    <x v="138"/>
    <s v="CUST-0061"/>
    <x v="0"/>
    <n v="9"/>
    <x v="0"/>
    <n v="103.0525041052"/>
    <n v="3"/>
    <n v="2"/>
    <s v="Tidak"/>
    <s v="Tidak"/>
    <x v="1"/>
    <n v="4.3225373853610467"/>
    <x v="138"/>
    <x v="0"/>
    <x v="0"/>
  </r>
  <r>
    <x v="139"/>
    <s v="CUST-0116"/>
    <x v="1"/>
    <n v="6"/>
    <x v="0"/>
    <n v="57.449097011600003"/>
    <n v="2"/>
    <n v="1"/>
    <s v="Tidak"/>
    <s v="Tidak"/>
    <x v="4"/>
    <n v="2.5962627739298267"/>
    <x v="139"/>
    <x v="0"/>
    <x v="3"/>
  </r>
  <r>
    <x v="140"/>
    <s v="CUST-0144"/>
    <x v="1"/>
    <n v="10"/>
    <x v="0"/>
    <n v="74.163015613200002"/>
    <n v="2"/>
    <n v="1"/>
    <s v="Tidak"/>
    <s v="Tidak"/>
    <x v="1"/>
    <n v="3.7246904692621201"/>
    <x v="140"/>
    <x v="0"/>
    <x v="0"/>
  </r>
  <r>
    <x v="141"/>
    <s v="CUST-0139"/>
    <x v="1"/>
    <n v="10"/>
    <x v="0"/>
    <n v="72.563597565199998"/>
    <n v="2"/>
    <n v="1"/>
    <s v="Tidak"/>
    <s v="Tidak"/>
    <x v="1"/>
    <n v="1.6403412084997275"/>
    <x v="141"/>
    <x v="0"/>
    <x v="0"/>
  </r>
  <r>
    <x v="142"/>
    <s v="CUST-0053"/>
    <x v="0"/>
    <n v="8"/>
    <x v="0"/>
    <n v="86.198636424399993"/>
    <n v="2"/>
    <n v="2"/>
    <s v="Tidak"/>
    <s v="Tidak"/>
    <x v="1"/>
    <n v="3.6103637955926842"/>
    <x v="142"/>
    <x v="0"/>
    <x v="0"/>
  </r>
  <r>
    <x v="143"/>
    <s v="CUST-0181"/>
    <x v="0"/>
    <n v="3"/>
    <x v="0"/>
    <n v="73.4432774916"/>
    <n v="2"/>
    <n v="1"/>
    <s v="Tidak"/>
    <s v="Tidak"/>
    <x v="1"/>
    <n v="4.8046527055639681"/>
    <x v="143"/>
    <x v="0"/>
    <x v="0"/>
  </r>
  <r>
    <x v="144"/>
    <s v="CUST-0059"/>
    <x v="0"/>
    <n v="9"/>
    <x v="0"/>
    <n v="60.368034949199995"/>
    <n v="2"/>
    <n v="1"/>
    <s v="Tidak"/>
    <s v="Tidak"/>
    <x v="1"/>
    <n v="2.2126124307149047"/>
    <x v="144"/>
    <x v="0"/>
    <x v="3"/>
  </r>
  <r>
    <x v="145"/>
    <s v="CUST-0040"/>
    <x v="4"/>
    <n v="12"/>
    <x v="0"/>
    <n v="67.245532555599993"/>
    <n v="2"/>
    <n v="1"/>
    <s v="Tidak"/>
    <s v="Tidak"/>
    <x v="5"/>
    <m/>
    <x v="145"/>
    <x v="0"/>
    <x v="0"/>
  </r>
  <r>
    <x v="146"/>
    <s v="CUST-0072"/>
    <x v="0"/>
    <n v="11"/>
    <x v="0"/>
    <n v="119.71644089280001"/>
    <n v="4"/>
    <n v="2"/>
    <s v="Tidak"/>
    <s v="Tidak"/>
    <x v="1"/>
    <n v="1.3042015607069462"/>
    <x v="146"/>
    <x v="0"/>
    <x v="3"/>
  </r>
  <r>
    <x v="147"/>
    <s v="CUST-0158"/>
    <x v="0"/>
    <n v="5"/>
    <x v="0"/>
    <n v="69.064870585199998"/>
    <n v="2"/>
    <n v="1"/>
    <s v="Tidak"/>
    <s v="Tidak"/>
    <x v="1"/>
    <n v="1.2893455222423507"/>
    <x v="147"/>
    <x v="0"/>
    <x v="3"/>
  </r>
  <r>
    <x v="148"/>
    <m/>
    <x v="2"/>
    <m/>
    <x v="0"/>
    <n v="74.183008338799993"/>
    <n v="2"/>
    <n v="1"/>
    <s v="Tidak"/>
    <s v="Tidak"/>
    <x v="1"/>
    <n v="0.77440061381648295"/>
    <x v="148"/>
    <x v="1"/>
    <x v="1"/>
  </r>
  <r>
    <x v="149"/>
    <m/>
    <x v="2"/>
    <m/>
    <x v="0"/>
    <n v="72.853492086399996"/>
    <n v="2"/>
    <n v="1"/>
    <s v="Tidak"/>
    <s v="Tidak"/>
    <x v="5"/>
    <m/>
    <x v="149"/>
    <x v="1"/>
    <x v="1"/>
  </r>
  <r>
    <x v="150"/>
    <s v="CUST-0141"/>
    <x v="1"/>
    <n v="10"/>
    <x v="0"/>
    <n v="73.813142915200004"/>
    <n v="2"/>
    <n v="1"/>
    <s v="Tidak"/>
    <s v="Tidak"/>
    <x v="1"/>
    <n v="1.6804803626273603"/>
    <x v="150"/>
    <x v="0"/>
    <x v="0"/>
  </r>
  <r>
    <x v="151"/>
    <s v="CUST-0077"/>
    <x v="1"/>
    <n v="1"/>
    <x v="0"/>
    <n v="60.358038586399999"/>
    <n v="2"/>
    <n v="1"/>
    <s v="Tidak"/>
    <s v="Tidak"/>
    <x v="1"/>
    <n v="3.4828151162282004"/>
    <x v="151"/>
    <x v="0"/>
    <x v="0"/>
  </r>
  <r>
    <x v="152"/>
    <m/>
    <x v="2"/>
    <m/>
    <x v="0"/>
    <n v="72.973448439999999"/>
    <n v="2"/>
    <n v="1"/>
    <s v="Tidak"/>
    <s v="Tidak"/>
    <x v="5"/>
    <m/>
    <x v="152"/>
    <x v="1"/>
    <x v="1"/>
  </r>
  <r>
    <x v="153"/>
    <s v="CUST-0089"/>
    <x v="1"/>
    <n v="12"/>
    <x v="0"/>
    <n v="68.115216119199999"/>
    <n v="2"/>
    <n v="1"/>
    <s v="Tidak"/>
    <s v="Tidak"/>
    <x v="3"/>
    <m/>
    <x v="153"/>
    <x v="0"/>
    <x v="0"/>
  </r>
  <r>
    <x v="154"/>
    <s v="CUST-0184"/>
    <x v="4"/>
    <n v="7"/>
    <x v="0"/>
    <n v="58.138846044799998"/>
    <n v="2"/>
    <n v="1"/>
    <s v="Tidak"/>
    <s v="Tidak"/>
    <x v="1"/>
    <n v="2.4448785733009544"/>
    <x v="154"/>
    <x v="0"/>
    <x v="0"/>
  </r>
  <r>
    <x v="155"/>
    <s v="CUST-0124"/>
    <x v="1"/>
    <n v="7"/>
    <x v="0"/>
    <n v="72.563597565199998"/>
    <n v="2"/>
    <n v="1"/>
    <s v="Tidak"/>
    <s v="Tidak"/>
    <x v="9"/>
    <m/>
    <x v="155"/>
    <x v="0"/>
    <x v="3"/>
  </r>
  <r>
    <x v="156"/>
    <s v="CUST-0083"/>
    <x v="1"/>
    <n v="3"/>
    <x v="0"/>
    <n v="69.444732371599997"/>
    <n v="2"/>
    <n v="1"/>
    <s v="Tidak"/>
    <s v="Tidak"/>
    <x v="1"/>
    <n v="3.6065927323989859"/>
    <x v="156"/>
    <x v="0"/>
    <x v="3"/>
  </r>
  <r>
    <x v="157"/>
    <s v="CUST-0049"/>
    <x v="0"/>
    <n v="8"/>
    <x v="0"/>
    <n v="86.198636424399993"/>
    <n v="2"/>
    <n v="2"/>
    <s v="Tidak"/>
    <s v="Tidak"/>
    <x v="1"/>
    <n v="4.041264067920074"/>
    <x v="157"/>
    <x v="0"/>
    <x v="3"/>
  </r>
  <r>
    <x v="158"/>
    <s v="CUST-0018"/>
    <x v="3"/>
    <n v="10"/>
    <x v="0"/>
    <n v="70.254437758400002"/>
    <n v="2"/>
    <n v="1"/>
    <s v="Tidak"/>
    <s v="Tidak"/>
    <x v="4"/>
    <n v="3.2769820103404323"/>
    <x v="158"/>
    <x v="0"/>
    <x v="3"/>
  </r>
  <r>
    <x v="159"/>
    <s v="CUST-0118"/>
    <x v="1"/>
    <n v="7"/>
    <x v="0"/>
    <n v="72.973448439999999"/>
    <n v="2"/>
    <n v="1"/>
    <s v="Tidak"/>
    <s v="Tidak"/>
    <x v="4"/>
    <n v="0.96132736922382112"/>
    <x v="159"/>
    <x v="0"/>
    <x v="2"/>
  </r>
  <r>
    <x v="160"/>
    <m/>
    <x v="2"/>
    <m/>
    <x v="0"/>
    <n v="164.39018624599998"/>
    <n v="4"/>
    <n v="3"/>
    <s v="Iya"/>
    <s v="Iya"/>
    <x v="10"/>
    <n v="3.8419656548126757"/>
    <x v="160"/>
    <x v="1"/>
    <x v="1"/>
  </r>
  <r>
    <x v="161"/>
    <m/>
    <x v="2"/>
    <m/>
    <x v="0"/>
    <n v="118.3169501008"/>
    <n v="3"/>
    <n v="2"/>
    <s v="Tidak"/>
    <s v="Tidak"/>
    <x v="1"/>
    <n v="1.3417622799243154"/>
    <x v="161"/>
    <x v="1"/>
    <x v="1"/>
  </r>
  <r>
    <x v="162"/>
    <m/>
    <x v="2"/>
    <m/>
    <x v="0"/>
    <n v="99.273878966799984"/>
    <n v="3"/>
    <n v="2"/>
    <s v="Tidak"/>
    <s v="Tidak"/>
    <x v="1"/>
    <n v="0.68125273048888535"/>
    <x v="162"/>
    <x v="1"/>
    <x v="1"/>
  </r>
  <r>
    <x v="163"/>
    <m/>
    <x v="2"/>
    <m/>
    <x v="0"/>
    <n v="70.904201340400007"/>
    <n v="2"/>
    <n v="1"/>
    <s v="Tidak"/>
    <s v="Tidak"/>
    <x v="0"/>
    <n v="1.7430057270005577"/>
    <x v="163"/>
    <x v="1"/>
    <x v="1"/>
  </r>
  <r>
    <x v="164"/>
    <m/>
    <x v="2"/>
    <m/>
    <x v="0"/>
    <n v="73.813142915200004"/>
    <n v="2"/>
    <n v="1"/>
    <s v="Tidak"/>
    <s v="Tidak"/>
    <x v="5"/>
    <m/>
    <x v="164"/>
    <x v="1"/>
    <x v="1"/>
  </r>
  <r>
    <x v="165"/>
    <s v="CUST-0064"/>
    <x v="0"/>
    <n v="10"/>
    <x v="0"/>
    <n v="60.368034949199995"/>
    <n v="2"/>
    <n v="1"/>
    <s v="Tidak"/>
    <s v="Tidak"/>
    <x v="1"/>
    <n v="4.9384183333298388"/>
    <x v="165"/>
    <x v="0"/>
    <x v="3"/>
  </r>
  <r>
    <x v="166"/>
    <s v="CUST-0170"/>
    <x v="1"/>
    <n v="12"/>
    <x v="0"/>
    <n v="149.08575479919998"/>
    <n v="4"/>
    <n v="3"/>
    <s v="Tidak"/>
    <s v="Iya"/>
    <x v="0"/>
    <n v="0.68983002731556331"/>
    <x v="166"/>
    <x v="0"/>
    <x v="0"/>
  </r>
  <r>
    <x v="167"/>
    <s v="CUST-0184"/>
    <x v="4"/>
    <n v="7"/>
    <x v="0"/>
    <n v="70.254437758400002"/>
    <n v="2"/>
    <n v="1"/>
    <s v="Tidak"/>
    <s v="Tidak"/>
    <x v="1"/>
    <n v="2.7984935832534008"/>
    <x v="167"/>
    <x v="0"/>
    <x v="0"/>
  </r>
  <r>
    <x v="168"/>
    <s v="CUST-0023"/>
    <x v="3"/>
    <n v="11"/>
    <x v="0"/>
    <n v="72.673557556000006"/>
    <n v="2"/>
    <n v="1"/>
    <s v="Tidak"/>
    <s v="Tidak"/>
    <x v="1"/>
    <n v="2.0406072004455016"/>
    <x v="168"/>
    <x v="0"/>
    <x v="0"/>
  </r>
  <r>
    <x v="169"/>
    <s v="CUST-0088"/>
    <x v="1"/>
    <n v="3"/>
    <x v="0"/>
    <n v="65.186281818799998"/>
    <n v="2"/>
    <n v="1"/>
    <s v="Tidak"/>
    <s v="Tidak"/>
    <x v="1"/>
    <n v="2.9620025110228476"/>
    <x v="169"/>
    <x v="0"/>
    <x v="3"/>
  </r>
  <r>
    <x v="170"/>
    <s v="CUST-0033"/>
    <x v="4"/>
    <n v="8"/>
    <x v="0"/>
    <n v="68.435099728799983"/>
    <n v="2"/>
    <n v="1"/>
    <s v="Tidak"/>
    <s v="Tidak"/>
    <x v="4"/>
    <n v="1.6043028957871113"/>
    <x v="170"/>
    <x v="0"/>
    <x v="0"/>
  </r>
  <r>
    <x v="171"/>
    <s v="CUST-0136"/>
    <x v="0"/>
    <n v="3"/>
    <x v="0"/>
    <n v="72.563597565199998"/>
    <n v="2"/>
    <n v="1"/>
    <s v="Tidak"/>
    <s v="Tidak"/>
    <x v="1"/>
    <n v="2.0600385586621095"/>
    <x v="171"/>
    <x v="0"/>
    <x v="0"/>
  </r>
  <r>
    <x v="172"/>
    <s v="CUST-0089"/>
    <x v="1"/>
    <n v="2"/>
    <x v="0"/>
    <n v="105.17173301879998"/>
    <n v="3"/>
    <n v="2"/>
    <s v="Tidak"/>
    <s v="Tidak"/>
    <x v="3"/>
    <m/>
    <x v="172"/>
    <x v="0"/>
    <x v="0"/>
  </r>
  <r>
    <x v="173"/>
    <s v="CUST-0149"/>
    <x v="1"/>
    <n v="11"/>
    <x v="0"/>
    <n v="74.163015613200002"/>
    <n v="2"/>
    <n v="1"/>
    <s v="Tidak"/>
    <s v="Tidak"/>
    <x v="1"/>
    <n v="3.186335821787539"/>
    <x v="173"/>
    <x v="0"/>
    <x v="3"/>
  </r>
  <r>
    <x v="174"/>
    <s v="CUST-0048"/>
    <x v="0"/>
    <n v="7"/>
    <x v="0"/>
    <n v="72.973448439999999"/>
    <n v="2"/>
    <n v="1"/>
    <s v="Tidak"/>
    <s v="Tidak"/>
    <x v="1"/>
    <n v="1.1623250617897254"/>
    <x v="174"/>
    <x v="0"/>
    <x v="0"/>
  </r>
  <r>
    <x v="175"/>
    <m/>
    <x v="2"/>
    <m/>
    <x v="0"/>
    <n v="124.80458955799999"/>
    <n v="4"/>
    <n v="2"/>
    <s v="Tidak"/>
    <s v="Tidak"/>
    <x v="1"/>
    <n v="4.48104108413464"/>
    <x v="175"/>
    <x v="1"/>
    <x v="1"/>
  </r>
  <r>
    <x v="176"/>
    <s v="CUST-0131"/>
    <x v="3"/>
    <n v="3"/>
    <x v="0"/>
    <n v="54.560148162399997"/>
    <n v="1"/>
    <n v="1"/>
    <s v="Tidak"/>
    <s v="Tidak"/>
    <x v="1"/>
    <n v="2.6483988245063039"/>
    <x v="176"/>
    <x v="0"/>
    <x v="0"/>
  </r>
  <r>
    <x v="177"/>
    <s v="CUST-0089"/>
    <x v="1"/>
    <n v="3"/>
    <x v="0"/>
    <n v="60.368034949199995"/>
    <n v="2"/>
    <n v="1"/>
    <s v="Tidak"/>
    <s v="Tidak"/>
    <x v="3"/>
    <m/>
    <x v="177"/>
    <x v="0"/>
    <x v="0"/>
  </r>
  <r>
    <x v="178"/>
    <m/>
    <x v="2"/>
    <m/>
    <x v="1"/>
    <n v="66.305874452399991"/>
    <n v="2"/>
    <n v="1"/>
    <s v="Tidak"/>
    <s v="Tidak"/>
    <x v="0"/>
    <n v="0.81822664423066427"/>
    <x v="178"/>
    <x v="1"/>
    <x v="1"/>
  </r>
  <r>
    <x v="179"/>
    <s v="CUST-0130"/>
    <x v="1"/>
    <n v="8"/>
    <x v="0"/>
    <n v="85.768792824000002"/>
    <n v="2"/>
    <n v="2"/>
    <s v="Tidak"/>
    <s v="Tidak"/>
    <x v="1"/>
    <n v="1.1174696229007854"/>
    <x v="179"/>
    <x v="0"/>
    <x v="0"/>
  </r>
  <r>
    <x v="180"/>
    <s v="CUST-0074"/>
    <x v="0"/>
    <n v="12"/>
    <x v="0"/>
    <n v="60.358038586399999"/>
    <n v="2"/>
    <n v="1"/>
    <s v="Tidak"/>
    <s v="Tidak"/>
    <x v="1"/>
    <n v="3.8044880322521308"/>
    <x v="180"/>
    <x v="0"/>
    <x v="3"/>
  </r>
  <r>
    <x v="181"/>
    <m/>
    <x v="2"/>
    <m/>
    <x v="0"/>
    <n v="74.183008338799993"/>
    <n v="2"/>
    <n v="1"/>
    <s v="Tidak"/>
    <s v="Tidak"/>
    <x v="0"/>
    <n v="0.8230446727814299"/>
    <x v="181"/>
    <x v="1"/>
    <x v="1"/>
  </r>
  <r>
    <x v="182"/>
    <s v="CUST-0058"/>
    <x v="0"/>
    <n v="9"/>
    <x v="0"/>
    <n v="88.9576325572"/>
    <n v="2"/>
    <n v="2"/>
    <s v="Tidak"/>
    <s v="Tidak"/>
    <x v="1"/>
    <n v="4.9072804449344245"/>
    <x v="182"/>
    <x v="0"/>
    <x v="3"/>
  </r>
  <r>
    <x v="183"/>
    <s v="CUST-0017"/>
    <x v="3"/>
    <n v="10"/>
    <x v="0"/>
    <n v="58.138846044799998"/>
    <n v="2"/>
    <n v="1"/>
    <s v="Tidak"/>
    <s v="Tidak"/>
    <x v="1"/>
    <n v="4.5694582902795959"/>
    <x v="183"/>
    <x v="0"/>
    <x v="0"/>
  </r>
  <r>
    <x v="184"/>
    <s v="CUST-0110"/>
    <x v="1"/>
    <n v="6"/>
    <x v="0"/>
    <n v="68.115216119199999"/>
    <n v="2"/>
    <n v="1"/>
    <s v="Tidak"/>
    <s v="Tidak"/>
    <x v="1"/>
    <n v="3.6108774587210455"/>
    <x v="184"/>
    <x v="0"/>
    <x v="0"/>
  </r>
  <r>
    <x v="185"/>
    <s v="CUST-0031"/>
    <x v="4"/>
    <n v="4"/>
    <x v="0"/>
    <n v="72.673557556000006"/>
    <n v="2"/>
    <n v="1"/>
    <s v="Tidak"/>
    <s v="Tidak"/>
    <x v="5"/>
    <m/>
    <x v="185"/>
    <x v="0"/>
    <x v="0"/>
  </r>
  <r>
    <x v="186"/>
    <s v="CUST-0086"/>
    <x v="1"/>
    <n v="3"/>
    <x v="0"/>
    <n v="86.228625512799994"/>
    <n v="2"/>
    <n v="2"/>
    <s v="Tidak"/>
    <s v="Tidak"/>
    <x v="1"/>
    <n v="2.2134640574270392"/>
    <x v="186"/>
    <x v="0"/>
    <x v="3"/>
  </r>
  <r>
    <x v="187"/>
    <s v="CUST-0079"/>
    <x v="1"/>
    <n v="2"/>
    <x v="0"/>
    <n v="103.0525041052"/>
    <n v="3"/>
    <n v="2"/>
    <s v="Tidak"/>
    <s v="Tidak"/>
    <x v="1"/>
    <n v="2.7743403626395429"/>
    <x v="187"/>
    <x v="0"/>
    <x v="0"/>
  </r>
  <r>
    <x v="188"/>
    <m/>
    <x v="2"/>
    <m/>
    <x v="0"/>
    <n v="56.329504378000003"/>
    <n v="2"/>
    <n v="1"/>
    <s v="Tidak"/>
    <s v="Tidak"/>
    <x v="1"/>
    <n v="4.8265391325980973"/>
    <x v="188"/>
    <x v="1"/>
    <x v="1"/>
  </r>
  <r>
    <x v="189"/>
    <s v="CUST-0085"/>
    <x v="1"/>
    <n v="3"/>
    <x v="0"/>
    <n v="62.167380253200001"/>
    <n v="2"/>
    <n v="1"/>
    <s v="Tidak"/>
    <s v="Tidak"/>
    <x v="1"/>
    <n v="1.8695252950675139"/>
    <x v="189"/>
    <x v="0"/>
    <x v="3"/>
  </r>
  <r>
    <x v="190"/>
    <s v="CUST-0166"/>
    <x v="1"/>
    <n v="12"/>
    <x v="0"/>
    <n v="74.163015613200002"/>
    <n v="2"/>
    <n v="1"/>
    <s v="Tidak"/>
    <s v="Tidak"/>
    <x v="1"/>
    <n v="1.1026857698562935"/>
    <x v="190"/>
    <x v="0"/>
    <x v="0"/>
  </r>
  <r>
    <x v="191"/>
    <s v="CUST-0090"/>
    <x v="1"/>
    <n v="3"/>
    <x v="0"/>
    <n v="148.30603850080001"/>
    <n v="4"/>
    <n v="3"/>
    <s v="Iya"/>
    <s v="Tidak"/>
    <x v="1"/>
    <n v="3.6700809050575822"/>
    <x v="191"/>
    <x v="0"/>
    <x v="2"/>
  </r>
  <r>
    <x v="192"/>
    <s v="CUST-0071"/>
    <x v="0"/>
    <n v="11"/>
    <x v="0"/>
    <n v="103.0525041052"/>
    <n v="3"/>
    <n v="2"/>
    <s v="Tidak"/>
    <s v="Tidak"/>
    <x v="1"/>
    <n v="2.2015309760473705"/>
    <x v="192"/>
    <x v="0"/>
    <x v="0"/>
  </r>
  <r>
    <x v="193"/>
    <s v="CUST-0142"/>
    <x v="1"/>
    <n v="10"/>
    <x v="0"/>
    <n v="104.77187850679999"/>
    <n v="3"/>
    <n v="2"/>
    <s v="Tidak"/>
    <s v="Tidak"/>
    <x v="1"/>
    <n v="2.5426957498523297"/>
    <x v="193"/>
    <x v="0"/>
    <x v="3"/>
  </r>
  <r>
    <x v="194"/>
    <m/>
    <x v="2"/>
    <m/>
    <x v="0"/>
    <n v="74.183008338799993"/>
    <n v="2"/>
    <n v="1"/>
    <s v="Tidak"/>
    <s v="Tidak"/>
    <x v="1"/>
    <n v="1.8143407973827674"/>
    <x v="194"/>
    <x v="1"/>
    <x v="1"/>
  </r>
  <r>
    <x v="195"/>
    <m/>
    <x v="2"/>
    <m/>
    <x v="0"/>
    <n v="149.74551474400002"/>
    <n v="4"/>
    <n v="3"/>
    <s v="Iya"/>
    <s v="Iya"/>
    <x v="5"/>
    <m/>
    <x v="195"/>
    <x v="1"/>
    <x v="1"/>
  </r>
  <r>
    <x v="196"/>
    <s v="CUST-0155"/>
    <x v="5"/>
    <n v="12"/>
    <x v="0"/>
    <n v="74.163015613200002"/>
    <n v="2"/>
    <n v="1"/>
    <s v="Tidak"/>
    <s v="Tidak"/>
    <x v="1"/>
    <n v="3.3753351426067204"/>
    <x v="196"/>
    <x v="0"/>
    <x v="0"/>
  </r>
  <r>
    <x v="197"/>
    <s v="CUST-0054"/>
    <x v="0"/>
    <n v="9"/>
    <x v="0"/>
    <n v="129.77278186960001"/>
    <n v="4"/>
    <n v="2"/>
    <s v="Tidak"/>
    <s v="Tidak"/>
    <x v="1"/>
    <n v="1.1566000729218149"/>
    <x v="197"/>
    <x v="0"/>
    <x v="3"/>
  </r>
  <r>
    <x v="198"/>
    <m/>
    <x v="2"/>
    <m/>
    <x v="0"/>
    <n v="99.843671646399983"/>
    <n v="3"/>
    <n v="2"/>
    <s v="Tidak"/>
    <s v="Tidak"/>
    <x v="1"/>
    <n v="3.3159027935783913"/>
    <x v="198"/>
    <x v="1"/>
    <x v="1"/>
  </r>
  <r>
    <x v="199"/>
    <m/>
    <x v="2"/>
    <m/>
    <x v="0"/>
    <n v="98.284239049599989"/>
    <n v="2"/>
    <n v="2"/>
    <s v="Tidak"/>
    <s v="Tidak"/>
    <x v="1"/>
    <n v="2.8036727641343089"/>
    <x v="199"/>
    <x v="1"/>
    <x v="1"/>
  </r>
  <r>
    <x v="200"/>
    <s v="CUST-0020"/>
    <x v="3"/>
    <n v="10"/>
    <x v="0"/>
    <n v="70.254437758400002"/>
    <n v="2"/>
    <n v="1"/>
    <s v="Tidak"/>
    <s v="Tidak"/>
    <x v="1"/>
    <n v="1.2569582117053104"/>
    <x v="200"/>
    <x v="0"/>
    <x v="0"/>
  </r>
  <r>
    <x v="201"/>
    <s v="CUST-0022"/>
    <x v="3"/>
    <n v="11"/>
    <x v="1"/>
    <n v="111.55978046"/>
    <n v="3"/>
    <n v="2"/>
    <s v="Tidak"/>
    <s v="Tidak"/>
    <x v="1"/>
    <n v="4.7220681245993541"/>
    <x v="201"/>
    <x v="0"/>
    <x v="0"/>
  </r>
  <r>
    <x v="202"/>
    <s v="CUST-0037"/>
    <x v="4"/>
    <n v="10"/>
    <x v="0"/>
    <n v="70.254437758400002"/>
    <n v="2"/>
    <n v="1"/>
    <s v="Tidak"/>
    <s v="Tidak"/>
    <x v="1"/>
    <n v="4.3402333772398087"/>
    <x v="202"/>
    <x v="0"/>
    <x v="0"/>
  </r>
  <r>
    <x v="203"/>
    <m/>
    <x v="2"/>
    <m/>
    <x v="0"/>
    <n v="98.31422813799999"/>
    <n v="2"/>
    <n v="2"/>
    <s v="Tidak"/>
    <s v="Tidak"/>
    <x v="1"/>
    <n v="4.8820521066450979"/>
    <x v="203"/>
    <x v="1"/>
    <x v="1"/>
  </r>
  <r>
    <x v="204"/>
    <s v="CUST-0075"/>
    <x v="1"/>
    <n v="1"/>
    <x v="0"/>
    <n v="67.165561653200001"/>
    <n v="2"/>
    <n v="1"/>
    <s v="Tidak"/>
    <s v="Tidak"/>
    <x v="1"/>
    <n v="2.6654751038046265"/>
    <x v="204"/>
    <x v="0"/>
    <x v="3"/>
  </r>
  <r>
    <x v="205"/>
    <m/>
    <x v="2"/>
    <m/>
    <x v="0"/>
    <n v="104.23207491559999"/>
    <n v="3"/>
    <n v="2"/>
    <s v="Tidak"/>
    <s v="Tidak"/>
    <x v="1"/>
    <n v="3.8714024226178934"/>
    <x v="205"/>
    <x v="1"/>
    <x v="1"/>
  </r>
  <r>
    <x v="206"/>
    <s v="CUST-0021"/>
    <x v="3"/>
    <n v="10"/>
    <x v="0"/>
    <n v="76.912015383199986"/>
    <n v="2"/>
    <n v="1"/>
    <s v="Tidak"/>
    <s v="Tidak"/>
    <x v="1"/>
    <n v="1.1325442726236996"/>
    <x v="206"/>
    <x v="0"/>
    <x v="3"/>
  </r>
  <r>
    <x v="207"/>
    <s v="CUST-0140"/>
    <x v="4"/>
    <n v="6"/>
    <x v="0"/>
    <n v="149.08575479919998"/>
    <n v="4"/>
    <n v="3"/>
    <s v="Iya"/>
    <s v="Iya"/>
    <x v="6"/>
    <n v="4.5090710208880083"/>
    <x v="207"/>
    <x v="0"/>
    <x v="0"/>
  </r>
  <r>
    <x v="208"/>
    <s v="CUST-0059"/>
    <x v="0"/>
    <n v="9"/>
    <x v="0"/>
    <n v="67.255528918400003"/>
    <n v="2"/>
    <n v="1"/>
    <s v="Tidak"/>
    <s v="Tidak"/>
    <x v="1"/>
    <n v="2.0168315291137073"/>
    <x v="208"/>
    <x v="0"/>
    <x v="3"/>
  </r>
  <r>
    <x v="209"/>
    <m/>
    <x v="2"/>
    <m/>
    <x v="0"/>
    <n v="74.183008338799993"/>
    <n v="2"/>
    <n v="1"/>
    <s v="Tidak"/>
    <s v="Tidak"/>
    <x v="1"/>
    <n v="2.7032199348750003"/>
    <x v="209"/>
    <x v="1"/>
    <x v="1"/>
  </r>
  <r>
    <x v="210"/>
    <s v="CUST-0047"/>
    <x v="0"/>
    <n v="6"/>
    <x v="0"/>
    <n v="111.7893251924"/>
    <n v="3"/>
    <n v="2"/>
    <s v="Tidak"/>
    <s v="Tidak"/>
    <x v="1"/>
    <n v="0.9813478777366631"/>
    <x v="210"/>
    <x v="0"/>
    <x v="2"/>
  </r>
  <r>
    <x v="211"/>
    <m/>
    <x v="2"/>
    <m/>
    <x v="0"/>
    <n v="68.115216119199999"/>
    <n v="2"/>
    <n v="1"/>
    <s v="Tidak"/>
    <s v="Tidak"/>
    <x v="1"/>
    <n v="2.3245024323389343"/>
    <x v="211"/>
    <x v="1"/>
    <x v="1"/>
  </r>
  <r>
    <x v="212"/>
    <m/>
    <x v="2"/>
    <m/>
    <x v="0"/>
    <n v="118.34693918919999"/>
    <n v="3"/>
    <n v="2"/>
    <s v="Tidak"/>
    <s v="Tidak"/>
    <x v="1"/>
    <n v="1.4775473987231873"/>
    <x v="212"/>
    <x v="1"/>
    <x v="1"/>
  </r>
  <r>
    <x v="213"/>
    <m/>
    <x v="2"/>
    <m/>
    <x v="0"/>
    <n v="98.284239049599989"/>
    <n v="2"/>
    <n v="2"/>
    <s v="Tidak"/>
    <s v="Tidak"/>
    <x v="1"/>
    <n v="4.71922868819623"/>
    <x v="213"/>
    <x v="1"/>
    <x v="1"/>
  </r>
  <r>
    <x v="214"/>
    <s v="CUST-0184"/>
    <x v="4"/>
    <n v="7"/>
    <x v="0"/>
    <n v="58.138846044799998"/>
    <n v="2"/>
    <n v="1"/>
    <s v="Tidak"/>
    <s v="Tidak"/>
    <x v="1"/>
    <n v="3.1567094828517845"/>
    <x v="214"/>
    <x v="0"/>
    <x v="0"/>
  </r>
  <r>
    <x v="215"/>
    <s v="CUST-0019"/>
    <x v="3"/>
    <n v="10"/>
    <x v="0"/>
    <n v="107.80077643520001"/>
    <n v="3"/>
    <n v="2"/>
    <s v="Tidak"/>
    <s v="Tidak"/>
    <x v="4"/>
    <n v="1.774810164200447"/>
    <x v="215"/>
    <x v="0"/>
    <x v="3"/>
  </r>
  <r>
    <x v="216"/>
    <s v="CUST-0156"/>
    <x v="5"/>
    <n v="12"/>
    <x v="0"/>
    <n v="57.429104286000005"/>
    <n v="2"/>
    <n v="1"/>
    <s v="Tidak"/>
    <s v="Tidak"/>
    <x v="1"/>
    <n v="3.5607802845829246"/>
    <x v="216"/>
    <x v="0"/>
    <x v="3"/>
  </r>
  <r>
    <x v="217"/>
    <s v="CUST-0058"/>
    <x v="0"/>
    <n v="9"/>
    <x v="0"/>
    <n v="60.368034949199995"/>
    <n v="2"/>
    <n v="1"/>
    <s v="Tidak"/>
    <s v="Tidak"/>
    <x v="1"/>
    <n v="2.3566696453665448"/>
    <x v="217"/>
    <x v="0"/>
    <x v="3"/>
  </r>
  <r>
    <x v="218"/>
    <s v="CUST-0143"/>
    <x v="1"/>
    <n v="12"/>
    <x v="0"/>
    <n v="68.115216119199999"/>
    <n v="2"/>
    <n v="1"/>
    <s v="Tidak"/>
    <s v="Tidak"/>
    <x v="4"/>
    <n v="4.4619720977071449"/>
    <x v="218"/>
    <x v="0"/>
    <x v="0"/>
  </r>
  <r>
    <x v="219"/>
    <s v="CUST-0035"/>
    <x v="4"/>
    <n v="9"/>
    <x v="1"/>
    <n v="76.912015383199986"/>
    <n v="2"/>
    <n v="1"/>
    <s v="Tidak"/>
    <s v="Tidak"/>
    <x v="1"/>
    <n v="1.2285575135038054"/>
    <x v="219"/>
    <x v="0"/>
    <x v="0"/>
  </r>
  <r>
    <x v="220"/>
    <s v="CUST-0030"/>
    <x v="4"/>
    <n v="3"/>
    <x v="0"/>
    <n v="107.80077643520001"/>
    <n v="3"/>
    <n v="2"/>
    <s v="Tidak"/>
    <s v="Tidak"/>
    <x v="1"/>
    <n v="3.6874081518263244"/>
    <x v="220"/>
    <x v="0"/>
    <x v="0"/>
  </r>
  <r>
    <x v="221"/>
    <s v="CUST-0022"/>
    <x v="3"/>
    <n v="11"/>
    <x v="1"/>
    <n v="74.411586880000002"/>
    <n v="2"/>
    <n v="1"/>
    <s v="Tidak"/>
    <s v="Tidak"/>
    <x v="1"/>
    <n v="3.5025148987320409"/>
    <x v="221"/>
    <x v="0"/>
    <x v="0"/>
  </r>
  <r>
    <x v="222"/>
    <s v="CUST-0028"/>
    <x v="4"/>
    <n v="3"/>
    <x v="0"/>
    <n v="133.23152339839999"/>
    <n v="4"/>
    <n v="2"/>
    <s v="Tidak"/>
    <s v="Tidak"/>
    <x v="1"/>
    <n v="3.4838074293920536"/>
    <x v="222"/>
    <x v="0"/>
    <x v="3"/>
  </r>
  <r>
    <x v="223"/>
    <m/>
    <x v="2"/>
    <m/>
    <x v="0"/>
    <n v="74.163015613200002"/>
    <n v="2"/>
    <n v="1"/>
    <s v="Tidak"/>
    <s v="Tidak"/>
    <x v="1"/>
    <n v="2.3422033677754626"/>
    <x v="223"/>
    <x v="1"/>
    <x v="1"/>
  </r>
  <r>
    <x v="224"/>
    <s v="CUST-0069"/>
    <x v="0"/>
    <n v="11"/>
    <x v="0"/>
    <n v="90.846945126400001"/>
    <n v="3"/>
    <n v="2"/>
    <s v="Tidak"/>
    <s v="Tidak"/>
    <x v="5"/>
    <m/>
    <x v="224"/>
    <x v="0"/>
    <x v="3"/>
  </r>
  <r>
    <x v="225"/>
    <s v="CUST-0099"/>
    <x v="1"/>
    <n v="4"/>
    <x v="0"/>
    <n v="130.15264365599998"/>
    <n v="4"/>
    <n v="2"/>
    <s v="Tidak"/>
    <s v="Tidak"/>
    <x v="1"/>
    <n v="2.4953639640952954"/>
    <x v="192"/>
    <x v="0"/>
    <x v="3"/>
  </r>
  <r>
    <x v="226"/>
    <m/>
    <x v="2"/>
    <m/>
    <x v="0"/>
    <n v="73.813142915200004"/>
    <n v="2"/>
    <n v="1"/>
    <s v="Tidak"/>
    <s v="Tidak"/>
    <x v="5"/>
    <m/>
    <x v="225"/>
    <x v="1"/>
    <x v="1"/>
  </r>
  <r>
    <x v="227"/>
    <s v="CUST-0074"/>
    <x v="0"/>
    <n v="12"/>
    <x v="0"/>
    <n v="121.4658043828"/>
    <n v="4"/>
    <n v="2"/>
    <s v="Tidak"/>
    <s v="Tidak"/>
    <x v="1"/>
    <n v="3.5309615297824375"/>
    <x v="226"/>
    <x v="0"/>
    <x v="3"/>
  </r>
  <r>
    <x v="228"/>
    <m/>
    <x v="2"/>
    <m/>
    <x v="0"/>
    <n v="73.323321137999983"/>
    <n v="2"/>
    <n v="1"/>
    <s v="Tidak"/>
    <s v="Tidak"/>
    <x v="1"/>
    <n v="2.9734954171337424"/>
    <x v="227"/>
    <x v="1"/>
    <x v="1"/>
  </r>
  <r>
    <x v="229"/>
    <s v="CUST-0068"/>
    <x v="1"/>
    <n v="8"/>
    <x v="0"/>
    <n v="73.813142915200004"/>
    <n v="2"/>
    <n v="1"/>
    <s v="Tidak"/>
    <s v="Tidak"/>
    <x v="1"/>
    <n v="4.3177607655063346"/>
    <x v="228"/>
    <x v="0"/>
    <x v="0"/>
  </r>
  <r>
    <x v="230"/>
    <s v="CUST-0109"/>
    <x v="1"/>
    <n v="5"/>
    <x v="0"/>
    <n v="72.563597565199998"/>
    <n v="2"/>
    <n v="1"/>
    <s v="Tidak"/>
    <s v="Tidak"/>
    <x v="1"/>
    <n v="2.4329663959106909"/>
    <x v="229"/>
    <x v="0"/>
    <x v="3"/>
  </r>
  <r>
    <x v="231"/>
    <s v="CUST-0138"/>
    <x v="1"/>
    <n v="9"/>
    <x v="0"/>
    <n v="57.449097011600003"/>
    <n v="2"/>
    <n v="1"/>
    <s v="Tidak"/>
    <s v="Tidak"/>
    <x v="6"/>
    <n v="4.2391793739101589"/>
    <x v="230"/>
    <x v="0"/>
    <x v="3"/>
  </r>
  <r>
    <x v="232"/>
    <s v="CUST-0165"/>
    <x v="1"/>
    <n v="12"/>
    <x v="0"/>
    <n v="72.563597565199998"/>
    <n v="2"/>
    <n v="1"/>
    <s v="Tidak"/>
    <s v="Tidak"/>
    <x v="6"/>
    <n v="1.4240110306434519"/>
    <x v="231"/>
    <x v="0"/>
    <x v="3"/>
  </r>
  <r>
    <x v="233"/>
    <s v="CUST-0135"/>
    <x v="1"/>
    <n v="9"/>
    <x v="0"/>
    <n v="62.727176569999997"/>
    <n v="2"/>
    <n v="1"/>
    <s v="Tidak"/>
    <s v="Tidak"/>
    <x v="0"/>
    <n v="1.3845319757440726"/>
    <x v="232"/>
    <x v="0"/>
    <x v="3"/>
  </r>
  <r>
    <x v="234"/>
    <m/>
    <x v="2"/>
    <m/>
    <x v="0"/>
    <n v="74.183008338799993"/>
    <n v="2"/>
    <n v="1"/>
    <s v="Tidak"/>
    <s v="Tidak"/>
    <x v="1"/>
    <n v="2.1545617850950975"/>
    <x v="233"/>
    <x v="1"/>
    <x v="1"/>
  </r>
  <r>
    <x v="235"/>
    <s v="CUST-0063"/>
    <x v="0"/>
    <n v="10"/>
    <x v="0"/>
    <n v="72.973448439999999"/>
    <n v="2"/>
    <n v="1"/>
    <s v="Tidak"/>
    <s v="Tidak"/>
    <x v="1"/>
    <n v="2.3269762586450846"/>
    <x v="234"/>
    <x v="0"/>
    <x v="0"/>
  </r>
  <r>
    <x v="236"/>
    <s v="CUST-0179"/>
    <x v="1"/>
    <n v="1"/>
    <x v="0"/>
    <n v="68.115216119199999"/>
    <n v="2"/>
    <n v="1"/>
    <s v="Tidak"/>
    <s v="Tidak"/>
    <x v="1"/>
    <n v="2.5332280782383365"/>
    <x v="235"/>
    <x v="0"/>
    <x v="3"/>
  </r>
  <r>
    <x v="237"/>
    <m/>
    <x v="2"/>
    <m/>
    <x v="0"/>
    <n v="73.323321137999983"/>
    <n v="2"/>
    <n v="1"/>
    <s v="Tidak"/>
    <s v="Tidak"/>
    <x v="1"/>
    <n v="4.1459237185200086"/>
    <x v="236"/>
    <x v="1"/>
    <x v="1"/>
  </r>
  <r>
    <x v="238"/>
    <m/>
    <x v="2"/>
    <m/>
    <x v="0"/>
    <n v="57.429104286000005"/>
    <n v="2"/>
    <n v="1"/>
    <s v="Tidak"/>
    <s v="Tidak"/>
    <x v="1"/>
    <n v="3.2705653914451354"/>
    <x v="237"/>
    <x v="1"/>
    <x v="1"/>
  </r>
  <r>
    <x v="239"/>
    <m/>
    <x v="2"/>
    <m/>
    <x v="0"/>
    <n v="118.34693918919999"/>
    <n v="3"/>
    <n v="2"/>
    <s v="Iya"/>
    <s v="Iya"/>
    <x v="1"/>
    <n v="1.0637383462979975"/>
    <x v="238"/>
    <x v="1"/>
    <x v="1"/>
  </r>
  <r>
    <x v="240"/>
    <s v="CUST-0178"/>
    <x v="5"/>
    <n v="1"/>
    <x v="0"/>
    <n v="124.20480779"/>
    <n v="4"/>
    <n v="2"/>
    <s v="Tidak"/>
    <s v="Iya"/>
    <x v="6"/>
    <n v="4.5865510442059643"/>
    <x v="239"/>
    <x v="0"/>
    <x v="2"/>
  </r>
  <r>
    <x v="241"/>
    <s v="CUST-0041"/>
    <x v="4"/>
    <n v="12"/>
    <x v="0"/>
    <n v="67.245532555599993"/>
    <n v="2"/>
    <n v="1"/>
    <s v="Tidak"/>
    <s v="Tidak"/>
    <x v="1"/>
    <n v="4.2337227477621537"/>
    <x v="240"/>
    <x v="0"/>
    <x v="2"/>
  </r>
  <r>
    <x v="242"/>
    <m/>
    <x v="2"/>
    <m/>
    <x v="0"/>
    <n v="148.30603850080001"/>
    <n v="4"/>
    <n v="3"/>
    <s v="Iya"/>
    <s v="Iya"/>
    <x v="1"/>
    <n v="1.714385871109553"/>
    <x v="241"/>
    <x v="1"/>
    <x v="1"/>
  </r>
  <r>
    <x v="243"/>
    <s v="CUST-0135"/>
    <x v="1"/>
    <n v="9"/>
    <x v="0"/>
    <n v="62.327322058"/>
    <n v="2"/>
    <n v="1"/>
    <s v="Tidak"/>
    <s v="Tidak"/>
    <x v="1"/>
    <n v="4.4102254144289565"/>
    <x v="242"/>
    <x v="0"/>
    <x v="3"/>
  </r>
  <r>
    <x v="244"/>
    <s v="CUST-0094"/>
    <x v="1"/>
    <n v="4"/>
    <x v="0"/>
    <n v="119.2366154784"/>
    <n v="4"/>
    <n v="2"/>
    <s v="Tidak"/>
    <s v="Tidak"/>
    <x v="11"/>
    <m/>
    <x v="243"/>
    <x v="0"/>
    <x v="3"/>
  </r>
  <r>
    <x v="245"/>
    <m/>
    <x v="2"/>
    <m/>
    <x v="0"/>
    <n v="118.3169501008"/>
    <n v="3"/>
    <n v="2"/>
    <s v="Tidak"/>
    <s v="Tidak"/>
    <x v="1"/>
    <n v="1.5322863151380277"/>
    <x v="244"/>
    <x v="1"/>
    <x v="1"/>
  </r>
  <r>
    <x v="246"/>
    <m/>
    <x v="2"/>
    <m/>
    <x v="0"/>
    <n v="118.3169501008"/>
    <n v="3"/>
    <n v="2"/>
    <s v="Tidak"/>
    <s v="Tidak"/>
    <x v="1"/>
    <n v="4.0013976961181115"/>
    <x v="245"/>
    <x v="1"/>
    <x v="1"/>
  </r>
  <r>
    <x v="247"/>
    <s v="CUST-0082"/>
    <x v="1"/>
    <n v="3"/>
    <x v="0"/>
    <n v="69.444732371599997"/>
    <n v="2"/>
    <n v="1"/>
    <s v="Tidak"/>
    <s v="Tidak"/>
    <x v="1"/>
    <n v="4.8074405153198398"/>
    <x v="246"/>
    <x v="0"/>
    <x v="3"/>
  </r>
  <r>
    <x v="248"/>
    <m/>
    <x v="2"/>
    <m/>
    <x v="0"/>
    <n v="73.323321137999983"/>
    <n v="2"/>
    <n v="1"/>
    <s v="Tidak"/>
    <s v="Tidak"/>
    <x v="5"/>
    <m/>
    <x v="247"/>
    <x v="1"/>
    <x v="1"/>
  </r>
  <r>
    <x v="249"/>
    <m/>
    <x v="2"/>
    <m/>
    <x v="0"/>
    <n v="98.31422813799999"/>
    <n v="2"/>
    <n v="2"/>
    <s v="Tidak"/>
    <s v="Tidak"/>
    <x v="5"/>
    <m/>
    <x v="248"/>
    <x v="1"/>
    <x v="1"/>
  </r>
  <r>
    <x v="250"/>
    <s v="CUST-0113"/>
    <x v="1"/>
    <n v="6"/>
    <x v="0"/>
    <n v="64.836409120799999"/>
    <n v="2"/>
    <n v="1"/>
    <s v="Tidak"/>
    <s v="Tidak"/>
    <x v="1"/>
    <n v="3.4799691585180073"/>
    <x v="249"/>
    <x v="0"/>
    <x v="0"/>
  </r>
  <r>
    <x v="251"/>
    <s v="CUST-0080"/>
    <x v="1"/>
    <n v="2"/>
    <x v="0"/>
    <n v="86.198636424399993"/>
    <n v="2"/>
    <n v="2"/>
    <s v="Tidak"/>
    <s v="Tidak"/>
    <x v="5"/>
    <m/>
    <x v="250"/>
    <x v="0"/>
    <x v="3"/>
  </r>
  <r>
    <x v="252"/>
    <s v="CUST-0062"/>
    <x v="0"/>
    <n v="10"/>
    <x v="0"/>
    <n v="66.965634397199992"/>
    <n v="2"/>
    <n v="1"/>
    <s v="Tidak"/>
    <s v="Tidak"/>
    <x v="1"/>
    <n v="2.7750862763649131"/>
    <x v="251"/>
    <x v="0"/>
    <x v="3"/>
  </r>
  <r>
    <x v="253"/>
    <s v="CUST-0106"/>
    <x v="1"/>
    <n v="5"/>
    <x v="0"/>
    <n v="85.768792824000002"/>
    <n v="2"/>
    <n v="2"/>
    <s v="Tidak"/>
    <s v="Tidak"/>
    <x v="1"/>
    <n v="3.3839403976750142"/>
    <x v="252"/>
    <x v="0"/>
    <x v="0"/>
  </r>
  <r>
    <x v="254"/>
    <m/>
    <x v="2"/>
    <m/>
    <x v="0"/>
    <n v="126.0841239964"/>
    <n v="4"/>
    <n v="2"/>
    <s v="Iya"/>
    <s v="Tidak"/>
    <x v="1"/>
    <n v="2.0499629449291894"/>
    <x v="253"/>
    <x v="1"/>
    <x v="1"/>
  </r>
  <r>
    <x v="255"/>
    <s v="CUST-0115"/>
    <x v="1"/>
    <n v="6"/>
    <x v="0"/>
    <n v="74.183008338799993"/>
    <n v="2"/>
    <n v="1"/>
    <s v="Tidak"/>
    <s v="Tidak"/>
    <x v="1"/>
    <n v="4.0646810936176001"/>
    <x v="254"/>
    <x v="0"/>
    <x v="2"/>
  </r>
  <r>
    <x v="256"/>
    <m/>
    <x v="2"/>
    <m/>
    <x v="0"/>
    <n v="57.429104286000005"/>
    <n v="2"/>
    <n v="1"/>
    <s v="Tidak"/>
    <s v="Tidak"/>
    <x v="1"/>
    <n v="3.8804859756158243"/>
    <x v="255"/>
    <x v="1"/>
    <x v="1"/>
  </r>
  <r>
    <x v="257"/>
    <s v="CUST-0042"/>
    <x v="0"/>
    <n v="2"/>
    <x v="0"/>
    <n v="72.673557556000006"/>
    <n v="2"/>
    <n v="1"/>
    <s v="Tidak"/>
    <s v="Tidak"/>
    <x v="1"/>
    <n v="2.2560002422484446"/>
    <x v="256"/>
    <x v="0"/>
    <x v="0"/>
  </r>
  <r>
    <x v="258"/>
    <s v="CUST-0066"/>
    <x v="0"/>
    <n v="11"/>
    <x v="0"/>
    <n v="72.973448439999999"/>
    <n v="2"/>
    <n v="1"/>
    <s v="Tidak"/>
    <s v="Tidak"/>
    <x v="1"/>
    <n v="1.3549988101503181"/>
    <x v="257"/>
    <x v="0"/>
    <x v="0"/>
  </r>
  <r>
    <x v="259"/>
    <s v="CUST-0057"/>
    <x v="0"/>
    <n v="9"/>
    <x v="0"/>
    <n v="72.973448439999999"/>
    <n v="2"/>
    <n v="1"/>
    <s v="Tidak"/>
    <s v="Tidak"/>
    <x v="12"/>
    <m/>
    <x v="258"/>
    <x v="0"/>
    <x v="3"/>
  </r>
  <r>
    <x v="260"/>
    <s v="CUST-0108"/>
    <x v="1"/>
    <n v="5"/>
    <x v="0"/>
    <n v="105.67155115879999"/>
    <n v="3"/>
    <n v="2"/>
    <s v="Tidak"/>
    <s v="Tidak"/>
    <x v="1"/>
    <n v="2.1327907959113959"/>
    <x v="259"/>
    <x v="0"/>
    <x v="0"/>
  </r>
  <r>
    <x v="261"/>
    <m/>
    <x v="2"/>
    <m/>
    <x v="0"/>
    <n v="74.163015613200002"/>
    <n v="2"/>
    <n v="1"/>
    <s v="Tidak"/>
    <s v="Tidak"/>
    <x v="1"/>
    <n v="1.420820108648752"/>
    <x v="260"/>
    <x v="1"/>
    <x v="1"/>
  </r>
  <r>
    <x v="262"/>
    <s v="CUST-0093"/>
    <x v="1"/>
    <n v="4"/>
    <x v="0"/>
    <n v="103.1524677332"/>
    <n v="3"/>
    <n v="2"/>
    <s v="Tidak"/>
    <s v="Tidak"/>
    <x v="1"/>
    <n v="2.9008264507325321"/>
    <x v="261"/>
    <x v="0"/>
    <x v="0"/>
  </r>
  <r>
    <x v="263"/>
    <s v="CUST-0089"/>
    <x v="1"/>
    <n v="4"/>
    <x v="0"/>
    <n v="72.973448439999999"/>
    <n v="2"/>
    <n v="1"/>
    <s v="Tidak"/>
    <s v="Tidak"/>
    <x v="3"/>
    <m/>
    <x v="262"/>
    <x v="0"/>
    <x v="0"/>
  </r>
  <r>
    <x v="264"/>
    <s v="CUST-0180"/>
    <x v="0"/>
    <n v="3"/>
    <x v="0"/>
    <n v="73.813142915200004"/>
    <n v="2"/>
    <n v="1"/>
    <s v="Tidak"/>
    <s v="Tidak"/>
    <x v="1"/>
    <n v="1.4105334951903195"/>
    <x v="263"/>
    <x v="0"/>
    <x v="3"/>
  </r>
  <r>
    <x v="265"/>
    <s v="CUST-0024"/>
    <x v="3"/>
    <n v="11"/>
    <x v="0"/>
    <n v="127.78350567239998"/>
    <n v="4"/>
    <n v="2"/>
    <s v="Tidak"/>
    <s v="Iya"/>
    <x v="1"/>
    <n v="4.4000657733940463"/>
    <x v="264"/>
    <x v="0"/>
    <x v="3"/>
  </r>
  <r>
    <x v="266"/>
    <s v="CUST-0045"/>
    <x v="0"/>
    <n v="6"/>
    <x v="0"/>
    <n v="72.673557556000006"/>
    <n v="2"/>
    <n v="1"/>
    <s v="Tidak"/>
    <s v="Tidak"/>
    <x v="1"/>
    <n v="4.9338456606332466"/>
    <x v="26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329920-3C33-4A26-9F81-A2651A87BF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F7" firstHeaderRow="0" firstDataRow="1" firstDataCol="1"/>
  <pivotFields count="15">
    <pivotField dataField="1" showAll="0">
      <items count="268">
        <item x="90"/>
        <item x="202"/>
        <item x="59"/>
        <item x="166"/>
        <item x="265"/>
        <item x="233"/>
        <item x="243"/>
        <item x="71"/>
        <item x="0"/>
        <item x="264"/>
        <item x="215"/>
        <item x="73"/>
        <item x="101"/>
        <item x="192"/>
        <item x="225"/>
        <item x="14"/>
        <item x="143"/>
        <item x="110"/>
        <item x="61"/>
        <item x="56"/>
        <item x="63"/>
        <item x="180"/>
        <item x="227"/>
        <item x="231"/>
        <item x="121"/>
        <item x="210"/>
        <item x="29"/>
        <item x="222"/>
        <item x="84"/>
        <item x="191"/>
        <item x="262"/>
        <item x="79"/>
        <item x="82"/>
        <item x="183"/>
        <item x="182"/>
        <item x="204"/>
        <item x="253"/>
        <item x="108"/>
        <item x="174"/>
        <item x="64"/>
        <item x="50"/>
        <item x="38"/>
        <item x="134"/>
        <item x="76"/>
        <item x="220"/>
        <item x="91"/>
        <item x="96"/>
        <item x="190"/>
        <item x="236"/>
        <item x="51"/>
        <item x="247"/>
        <item x="116"/>
        <item x="35"/>
        <item x="206"/>
        <item x="156"/>
        <item x="6"/>
        <item x="2"/>
        <item x="80"/>
        <item x="251"/>
        <item x="189"/>
        <item x="186"/>
        <item x="255"/>
        <item x="128"/>
        <item x="81"/>
        <item x="259"/>
        <item x="120"/>
        <item x="41"/>
        <item x="103"/>
        <item x="8"/>
        <item x="25"/>
        <item x="137"/>
        <item x="77"/>
        <item x="200"/>
        <item x="165"/>
        <item x="258"/>
        <item x="92"/>
        <item x="244"/>
        <item x="117"/>
        <item x="266"/>
        <item x="146"/>
        <item x="230"/>
        <item x="31"/>
        <item x="155"/>
        <item x="17"/>
        <item x="235"/>
        <item x="187"/>
        <item x="1"/>
        <item x="23"/>
        <item x="62"/>
        <item x="240"/>
        <item x="229"/>
        <item x="124"/>
        <item x="150"/>
        <item x="24"/>
        <item x="49"/>
        <item x="217"/>
        <item x="260"/>
        <item x="207"/>
        <item x="94"/>
        <item x="151"/>
        <item x="88"/>
        <item x="98"/>
        <item x="193"/>
        <item x="100"/>
        <item x="53"/>
        <item x="232"/>
        <item x="114"/>
        <item x="157"/>
        <item x="20"/>
        <item x="9"/>
        <item x="216"/>
        <item x="138"/>
        <item x="102"/>
        <item x="252"/>
        <item x="136"/>
        <item x="125"/>
        <item x="112"/>
        <item x="132"/>
        <item x="197"/>
        <item x="93"/>
        <item x="111"/>
        <item x="123"/>
        <item x="32"/>
        <item x="184"/>
        <item x="218"/>
        <item x="109"/>
        <item x="158"/>
        <item x="170"/>
        <item x="159"/>
        <item x="115"/>
        <item x="196"/>
        <item x="122"/>
        <item x="54"/>
        <item x="15"/>
        <item x="16"/>
        <item x="145"/>
        <item x="5"/>
        <item x="11"/>
        <item x="241"/>
        <item x="224"/>
        <item x="39"/>
        <item x="142"/>
        <item x="169"/>
        <item x="48"/>
        <item x="208"/>
        <item x="144"/>
        <item x="177"/>
        <item x="263"/>
        <item x="22"/>
        <item x="105"/>
        <item x="172"/>
        <item x="57"/>
        <item x="153"/>
        <item x="168"/>
        <item x="173"/>
        <item x="10"/>
        <item x="18"/>
        <item x="140"/>
        <item x="12"/>
        <item x="129"/>
        <item x="72"/>
        <item x="68"/>
        <item x="179"/>
        <item x="118"/>
        <item x="37"/>
        <item x="257"/>
        <item x="171"/>
        <item x="139"/>
        <item x="131"/>
        <item x="69"/>
        <item x="4"/>
        <item x="141"/>
        <item x="250"/>
        <item x="13"/>
        <item x="185"/>
        <item x="147"/>
        <item x="60"/>
        <item x="106"/>
        <item x="160"/>
        <item x="113"/>
        <item x="201"/>
        <item x="221"/>
        <item x="219"/>
        <item x="70"/>
        <item x="45"/>
        <item x="75"/>
        <item x="176"/>
        <item x="167"/>
        <item x="27"/>
        <item x="26"/>
        <item x="47"/>
        <item x="66"/>
        <item x="126"/>
        <item x="154"/>
        <item x="44"/>
        <item x="214"/>
        <item x="104"/>
        <item x="178"/>
        <item x="163"/>
        <item x="181"/>
        <item x="36"/>
        <item x="7"/>
        <item x="130"/>
        <item x="3"/>
        <item x="149"/>
        <item x="107"/>
        <item x="242"/>
        <item x="205"/>
        <item x="87"/>
        <item x="28"/>
        <item x="239"/>
        <item x="89"/>
        <item x="254"/>
        <item x="175"/>
        <item x="86"/>
        <item x="237"/>
        <item x="228"/>
        <item x="211"/>
        <item x="67"/>
        <item x="30"/>
        <item x="19"/>
        <item x="248"/>
        <item x="226"/>
        <item x="195"/>
        <item x="133"/>
        <item x="43"/>
        <item x="34"/>
        <item x="135"/>
        <item x="164"/>
        <item x="42"/>
        <item x="152"/>
        <item x="249"/>
        <item x="40"/>
        <item x="162"/>
        <item x="78"/>
        <item x="212"/>
        <item x="58"/>
        <item x="194"/>
        <item x="99"/>
        <item x="203"/>
        <item x="238"/>
        <item x="21"/>
        <item x="97"/>
        <item x="148"/>
        <item x="234"/>
        <item x="127"/>
        <item x="55"/>
        <item x="209"/>
        <item x="119"/>
        <item x="52"/>
        <item x="46"/>
        <item x="246"/>
        <item x="256"/>
        <item x="83"/>
        <item x="199"/>
        <item x="245"/>
        <item x="223"/>
        <item x="213"/>
        <item x="188"/>
        <item x="161"/>
        <item x="261"/>
        <item x="85"/>
        <item x="65"/>
        <item x="74"/>
        <item x="33"/>
        <item x="198"/>
        <item x="95"/>
        <item t="default"/>
      </items>
    </pivotField>
    <pivotField showAll="0"/>
    <pivotField showAll="0"/>
    <pivotField showAll="0"/>
    <pivotField showAll="0"/>
    <pivotField numFmtId="2" showAll="0"/>
    <pivotField numFmtId="1" showAll="0"/>
    <pivotField numFmtId="1" showAll="0"/>
    <pivotField showAll="0"/>
    <pivotField showAll="0"/>
    <pivotField showAll="0"/>
    <pivotField showAll="0"/>
    <pivotField dataField="1" numFmtId="164" showAll="0">
      <items count="267">
        <item x="113"/>
        <item x="188"/>
        <item x="139"/>
        <item x="36"/>
        <item x="216"/>
        <item x="180"/>
        <item x="176"/>
        <item x="1"/>
        <item x="85"/>
        <item x="177"/>
        <item x="121"/>
        <item x="189"/>
        <item x="230"/>
        <item x="44"/>
        <item x="108"/>
        <item x="183"/>
        <item x="9"/>
        <item x="51"/>
        <item x="88"/>
        <item x="125"/>
        <item x="110"/>
        <item x="265"/>
        <item x="235"/>
        <item x="57"/>
        <item x="217"/>
        <item x="71"/>
        <item x="170"/>
        <item x="156"/>
        <item x="95"/>
        <item x="255"/>
        <item x="109"/>
        <item x="29"/>
        <item x="184"/>
        <item x="229"/>
        <item x="53"/>
        <item x="232"/>
        <item x="214"/>
        <item x="169"/>
        <item x="13"/>
        <item x="154"/>
        <item x="114"/>
        <item x="144"/>
        <item x="77"/>
        <item x="27"/>
        <item x="98"/>
        <item x="167"/>
        <item x="63"/>
        <item x="17"/>
        <item x="164"/>
        <item x="168"/>
        <item x="59"/>
        <item x="69"/>
        <item x="66"/>
        <item x="4"/>
        <item x="237"/>
        <item x="62"/>
        <item x="242"/>
        <item x="58"/>
        <item x="223"/>
        <item x="155"/>
        <item x="240"/>
        <item x="103"/>
        <item x="38"/>
        <item x="251"/>
        <item x="107"/>
        <item x="152"/>
        <item x="211"/>
        <item x="262"/>
        <item x="101"/>
        <item x="178"/>
        <item x="158"/>
        <item x="99"/>
        <item x="145"/>
        <item x="163"/>
        <item x="249"/>
        <item x="257"/>
        <item x="92"/>
        <item x="96"/>
        <item x="147"/>
        <item x="219"/>
        <item x="49"/>
        <item x="100"/>
        <item x="256"/>
        <item x="165"/>
        <item x="174"/>
        <item x="115"/>
        <item x="151"/>
        <item x="82"/>
        <item x="218"/>
        <item x="97"/>
        <item x="208"/>
        <item x="190"/>
        <item x="135"/>
        <item x="30"/>
        <item x="54"/>
        <item x="18"/>
        <item x="48"/>
        <item x="5"/>
        <item x="40"/>
        <item x="233"/>
        <item x="236"/>
        <item x="102"/>
        <item x="94"/>
        <item x="133"/>
        <item x="43"/>
        <item x="119"/>
        <item x="32"/>
        <item x="196"/>
        <item x="263"/>
        <item x="72"/>
        <item x="153"/>
        <item x="68"/>
        <item x="246"/>
        <item x="8"/>
        <item x="209"/>
        <item x="206"/>
        <item x="132"/>
        <item x="26"/>
        <item x="91"/>
        <item x="129"/>
        <item x="234"/>
        <item x="111"/>
        <item x="150"/>
        <item x="181"/>
        <item x="12"/>
        <item x="84"/>
        <item x="45"/>
        <item x="90"/>
        <item x="202"/>
        <item x="22"/>
        <item x="224"/>
        <item x="93"/>
        <item x="200"/>
        <item x="141"/>
        <item x="143"/>
        <item x="70"/>
        <item x="194"/>
        <item x="204"/>
        <item x="140"/>
        <item x="134"/>
        <item x="159"/>
        <item x="123"/>
        <item x="186"/>
        <item x="225"/>
        <item x="260"/>
        <item x="247"/>
        <item x="79"/>
        <item x="258"/>
        <item x="171"/>
        <item x="61"/>
        <item x="185"/>
        <item x="64"/>
        <item x="131"/>
        <item x="173"/>
        <item x="228"/>
        <item x="203"/>
        <item x="221"/>
        <item x="227"/>
        <item x="86"/>
        <item x="0"/>
        <item x="24"/>
        <item x="231"/>
        <item x="46"/>
        <item x="52"/>
        <item x="20"/>
        <item x="149"/>
        <item x="148"/>
        <item x="16"/>
        <item x="254"/>
        <item x="74"/>
        <item x="10"/>
        <item x="122"/>
        <item x="33"/>
        <item x="136"/>
        <item x="35"/>
        <item x="60"/>
        <item x="118"/>
        <item x="142"/>
        <item x="179"/>
        <item x="106"/>
        <item x="182"/>
        <item x="248"/>
        <item x="23"/>
        <item x="220"/>
        <item x="210"/>
        <item x="157"/>
        <item x="213"/>
        <item x="138"/>
        <item x="137"/>
        <item x="56"/>
        <item x="81"/>
        <item x="252"/>
        <item x="127"/>
        <item x="250"/>
        <item x="201"/>
        <item x="215"/>
        <item x="65"/>
        <item x="42"/>
        <item x="146"/>
        <item x="120"/>
        <item x="89"/>
        <item x="126"/>
        <item x="187"/>
        <item x="243"/>
        <item x="244"/>
        <item x="83"/>
        <item x="50"/>
        <item x="41"/>
        <item x="162"/>
        <item x="2"/>
        <item x="245"/>
        <item x="199"/>
        <item x="259"/>
        <item x="261"/>
        <item x="172"/>
        <item x="112"/>
        <item x="193"/>
        <item x="198"/>
        <item x="124"/>
        <item x="116"/>
        <item x="55"/>
        <item x="80"/>
        <item x="78"/>
        <item x="15"/>
        <item x="31"/>
        <item x="222"/>
        <item x="197"/>
        <item x="253"/>
        <item x="239"/>
        <item x="205"/>
        <item x="39"/>
        <item x="21"/>
        <item x="226"/>
        <item x="47"/>
        <item x="104"/>
        <item x="7"/>
        <item x="175"/>
        <item x="128"/>
        <item x="191"/>
        <item x="11"/>
        <item x="37"/>
        <item x="212"/>
        <item x="238"/>
        <item x="117"/>
        <item x="14"/>
        <item x="161"/>
        <item x="166"/>
        <item x="207"/>
        <item x="192"/>
        <item x="3"/>
        <item x="25"/>
        <item x="264"/>
        <item x="76"/>
        <item x="67"/>
        <item x="105"/>
        <item x="87"/>
        <item x="241"/>
        <item x="6"/>
        <item x="19"/>
        <item x="73"/>
        <item x="195"/>
        <item x="34"/>
        <item x="28"/>
        <item x="75"/>
        <item x="160"/>
        <item x="130"/>
        <item t="default"/>
      </items>
    </pivotField>
    <pivotField showAll="0"/>
    <pivotField axis="axisRow" showAll="0">
      <items count="5">
        <item x="3"/>
        <item x="2"/>
        <item h="1" x="1"/>
        <item x="0"/>
        <item t="default"/>
      </items>
    </pivotField>
  </pivotFields>
  <rowFields count="1">
    <field x="14"/>
  </rowFields>
  <rowItems count="4">
    <i>
      <x/>
    </i>
    <i>
      <x v="1"/>
    </i>
    <i>
      <x v="3"/>
    </i>
    <i t="grand">
      <x/>
    </i>
  </rowItems>
  <colFields count="1">
    <field x="-2"/>
  </colFields>
  <colItems count="2">
    <i>
      <x/>
    </i>
    <i i="1">
      <x v="1"/>
    </i>
  </colItems>
  <dataFields count="2">
    <dataField name="Count of ID" fld="0" subtotal="count" showDataAs="percentOfTotal" baseField="14" baseItem="0" numFmtId="10"/>
    <dataField name="Sum of Harga" fld="12" baseField="0" baseItem="0" numFmtId="42"/>
  </dataFields>
  <formats count="2">
    <format dxfId="1">
      <pivotArea outline="0" collapsedLevelsAreSubtotals="1" fieldPosition="0">
        <references count="1">
          <reference field="4294967294" count="1" selected="0">
            <x v="1"/>
          </reference>
        </references>
      </pivotArea>
    </format>
    <format dxfId="0">
      <pivotArea outline="0" fieldPosition="0">
        <references count="1">
          <reference field="4294967294" count="1">
            <x v="0"/>
          </reference>
        </references>
      </pivotArea>
    </format>
  </formats>
  <chartFormats count="8">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4" count="1" selected="0">
            <x v="0"/>
          </reference>
        </references>
      </pivotArea>
    </chartFormat>
    <chartFormat chart="3" format="12">
      <pivotArea type="data" outline="0" fieldPosition="0">
        <references count="2">
          <reference field="4294967294" count="1" selected="0">
            <x v="0"/>
          </reference>
          <reference field="14" count="1" selected="0">
            <x v="1"/>
          </reference>
        </references>
      </pivotArea>
    </chartFormat>
    <chartFormat chart="3" format="13">
      <pivotArea type="data" outline="0" fieldPosition="0">
        <references count="2">
          <reference field="4294967294" count="1" selected="0">
            <x v="0"/>
          </reference>
          <reference field="14" count="1" selected="0">
            <x v="3"/>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14" count="1" selected="0">
            <x v="0"/>
          </reference>
        </references>
      </pivotArea>
    </chartFormat>
    <chartFormat chart="3" format="16">
      <pivotArea type="data" outline="0" fieldPosition="0">
        <references count="2">
          <reference field="4294967294" count="1" selected="0">
            <x v="1"/>
          </reference>
          <reference field="14" count="1" selected="0">
            <x v="1"/>
          </reference>
        </references>
      </pivotArea>
    </chartFormat>
    <chartFormat chart="3" format="17">
      <pivotArea type="data" outline="0" fieldPosition="0">
        <references count="2">
          <reference field="4294967294" count="1" selected="0">
            <x v="1"/>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2EC9C0-3825-47D3-BCC1-FB09623A17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1:K19" firstHeaderRow="1" firstDataRow="2" firstDataCol="1"/>
  <pivotFields count="15">
    <pivotField showAll="0"/>
    <pivotField showAll="0"/>
    <pivotField axis="axisRow" showAll="0">
      <items count="8">
        <item x="3"/>
        <item x="4"/>
        <item x="0"/>
        <item x="1"/>
        <item x="5"/>
        <item x="6"/>
        <item h="1" x="2"/>
        <item t="default"/>
      </items>
    </pivotField>
    <pivotField showAll="0"/>
    <pivotField showAll="0">
      <items count="3">
        <item x="0"/>
        <item x="1"/>
        <item t="default"/>
      </items>
    </pivotField>
    <pivotField numFmtId="2" showAll="0"/>
    <pivotField numFmtId="1" showAll="0"/>
    <pivotField numFmtId="1" showAll="0"/>
    <pivotField showAll="0"/>
    <pivotField showAll="0"/>
    <pivotField showAll="0">
      <items count="14">
        <item x="9"/>
        <item x="4"/>
        <item x="3"/>
        <item x="6"/>
        <item x="1"/>
        <item x="12"/>
        <item x="11"/>
        <item x="8"/>
        <item x="7"/>
        <item x="5"/>
        <item x="0"/>
        <item x="2"/>
        <item x="10"/>
        <item t="default"/>
      </items>
    </pivotField>
    <pivotField showAll="0"/>
    <pivotField dataField="1" numFmtId="164" showAll="0"/>
    <pivotField showAll="0">
      <items count="3">
        <item x="1"/>
        <item x="0"/>
        <item t="default"/>
      </items>
    </pivotField>
    <pivotField axis="axisCol" showAll="0">
      <items count="5">
        <item x="3"/>
        <item x="2"/>
        <item x="1"/>
        <item x="0"/>
        <item t="default"/>
      </items>
    </pivotField>
  </pivotFields>
  <rowFields count="1">
    <field x="2"/>
  </rowFields>
  <rowItems count="7">
    <i>
      <x/>
    </i>
    <i>
      <x v="1"/>
    </i>
    <i>
      <x v="2"/>
    </i>
    <i>
      <x v="3"/>
    </i>
    <i>
      <x v="4"/>
    </i>
    <i>
      <x v="5"/>
    </i>
    <i t="grand">
      <x/>
    </i>
  </rowItems>
  <colFields count="1">
    <field x="14"/>
  </colFields>
  <colItems count="4">
    <i>
      <x/>
    </i>
    <i>
      <x v="1"/>
    </i>
    <i>
      <x v="3"/>
    </i>
    <i t="grand">
      <x/>
    </i>
  </colItems>
  <dataFields count="1">
    <dataField name="Sum of Harga" fld="12" baseField="0" baseItem="0" numFmtId="42"/>
  </dataFields>
  <formats count="2">
    <format dxfId="3">
      <pivotArea field="2" grandRow="1" outline="0" collapsedLevelsAreSubtotals="1" axis="axisRow" fieldPosition="0">
        <references count="1">
          <reference field="4294967294" count="1" selected="0">
            <x v="0"/>
          </reference>
        </references>
      </pivotArea>
    </format>
    <format dxfId="2">
      <pivotArea outline="0" collapsedLevelsAreSubtotals="1" fieldPosition="0">
        <references count="1">
          <reference field="4294967294" count="1" selected="0">
            <x v="0"/>
          </reference>
        </references>
      </pivotArea>
    </format>
  </formats>
  <chartFormats count="6">
    <chartFormat chart="3" format="6" series="1">
      <pivotArea type="data" outline="0" fieldPosition="0">
        <references count="2">
          <reference field="4294967294" count="1" selected="0">
            <x v="0"/>
          </reference>
          <reference field="14" count="1" selected="0">
            <x v="0"/>
          </reference>
        </references>
      </pivotArea>
    </chartFormat>
    <chartFormat chart="3" format="7" series="1">
      <pivotArea type="data" outline="0" fieldPosition="0">
        <references count="2">
          <reference field="4294967294" count="1" selected="0">
            <x v="0"/>
          </reference>
          <reference field="14" count="1" selected="0">
            <x v="1"/>
          </reference>
        </references>
      </pivotArea>
    </chartFormat>
    <chartFormat chart="3" format="8" series="1">
      <pivotArea type="data" outline="0" fieldPosition="0">
        <references count="2">
          <reference field="4294967294" count="1" selected="0">
            <x v="0"/>
          </reference>
          <reference field="14" count="1" selected="0">
            <x v="3"/>
          </reference>
        </references>
      </pivotArea>
    </chartFormat>
    <chartFormat chart="3" format="9">
      <pivotArea type="data" outline="0" fieldPosition="0">
        <references count="3">
          <reference field="4294967294" count="1" selected="0">
            <x v="0"/>
          </reference>
          <reference field="2" count="1" selected="0">
            <x v="3"/>
          </reference>
          <reference field="14"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49FF15-A457-4DAE-90AB-609AA7DCD9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11:E24" firstHeaderRow="1" firstDataRow="1" firstDataCol="1"/>
  <pivotFields count="15">
    <pivotField showAll="0">
      <items count="268">
        <item x="90"/>
        <item x="202"/>
        <item x="59"/>
        <item x="166"/>
        <item x="265"/>
        <item x="233"/>
        <item x="243"/>
        <item x="71"/>
        <item x="0"/>
        <item x="264"/>
        <item x="215"/>
        <item x="73"/>
        <item x="101"/>
        <item x="192"/>
        <item x="225"/>
        <item x="14"/>
        <item x="143"/>
        <item x="110"/>
        <item x="61"/>
        <item x="56"/>
        <item x="63"/>
        <item x="180"/>
        <item x="227"/>
        <item x="231"/>
        <item x="121"/>
        <item x="210"/>
        <item x="29"/>
        <item x="222"/>
        <item x="84"/>
        <item x="191"/>
        <item x="262"/>
        <item x="79"/>
        <item x="82"/>
        <item x="183"/>
        <item x="182"/>
        <item x="204"/>
        <item x="253"/>
        <item x="108"/>
        <item x="174"/>
        <item x="64"/>
        <item x="50"/>
        <item x="38"/>
        <item x="134"/>
        <item x="76"/>
        <item x="220"/>
        <item x="91"/>
        <item x="96"/>
        <item x="190"/>
        <item x="236"/>
        <item x="51"/>
        <item x="247"/>
        <item x="116"/>
        <item x="35"/>
        <item x="206"/>
        <item x="156"/>
        <item x="6"/>
        <item x="2"/>
        <item x="80"/>
        <item x="251"/>
        <item x="189"/>
        <item x="186"/>
        <item x="255"/>
        <item x="128"/>
        <item x="81"/>
        <item x="259"/>
        <item x="120"/>
        <item x="41"/>
        <item x="103"/>
        <item x="8"/>
        <item x="25"/>
        <item x="137"/>
        <item x="77"/>
        <item x="200"/>
        <item x="165"/>
        <item x="258"/>
        <item x="92"/>
        <item x="244"/>
        <item x="117"/>
        <item x="266"/>
        <item x="146"/>
        <item x="230"/>
        <item x="31"/>
        <item x="155"/>
        <item x="17"/>
        <item x="235"/>
        <item x="187"/>
        <item x="1"/>
        <item x="23"/>
        <item x="62"/>
        <item x="240"/>
        <item x="229"/>
        <item x="124"/>
        <item x="150"/>
        <item x="24"/>
        <item x="49"/>
        <item x="217"/>
        <item x="260"/>
        <item x="207"/>
        <item x="94"/>
        <item x="151"/>
        <item x="88"/>
        <item x="98"/>
        <item x="193"/>
        <item x="100"/>
        <item x="53"/>
        <item x="232"/>
        <item x="114"/>
        <item x="157"/>
        <item x="20"/>
        <item x="9"/>
        <item x="216"/>
        <item x="138"/>
        <item x="102"/>
        <item x="252"/>
        <item x="136"/>
        <item x="125"/>
        <item x="112"/>
        <item x="132"/>
        <item x="197"/>
        <item x="93"/>
        <item x="111"/>
        <item x="123"/>
        <item x="32"/>
        <item x="184"/>
        <item x="218"/>
        <item x="109"/>
        <item x="158"/>
        <item x="170"/>
        <item x="159"/>
        <item x="115"/>
        <item x="196"/>
        <item x="122"/>
        <item x="54"/>
        <item x="15"/>
        <item x="16"/>
        <item x="145"/>
        <item x="5"/>
        <item x="11"/>
        <item x="241"/>
        <item x="224"/>
        <item x="39"/>
        <item x="142"/>
        <item x="169"/>
        <item x="48"/>
        <item x="208"/>
        <item x="144"/>
        <item x="177"/>
        <item x="263"/>
        <item x="22"/>
        <item x="105"/>
        <item x="172"/>
        <item x="57"/>
        <item x="153"/>
        <item x="168"/>
        <item x="173"/>
        <item x="10"/>
        <item x="18"/>
        <item x="140"/>
        <item x="12"/>
        <item x="129"/>
        <item x="72"/>
        <item x="68"/>
        <item x="179"/>
        <item x="118"/>
        <item x="37"/>
        <item x="257"/>
        <item x="171"/>
        <item x="139"/>
        <item x="131"/>
        <item x="69"/>
        <item x="4"/>
        <item x="141"/>
        <item x="250"/>
        <item x="13"/>
        <item x="185"/>
        <item x="147"/>
        <item x="60"/>
        <item x="106"/>
        <item x="160"/>
        <item x="113"/>
        <item x="201"/>
        <item x="221"/>
        <item x="219"/>
        <item x="70"/>
        <item x="45"/>
        <item x="75"/>
        <item x="176"/>
        <item x="167"/>
        <item x="27"/>
        <item x="26"/>
        <item x="47"/>
        <item x="66"/>
        <item x="126"/>
        <item x="154"/>
        <item x="44"/>
        <item x="214"/>
        <item x="104"/>
        <item x="178"/>
        <item x="163"/>
        <item x="181"/>
        <item x="36"/>
        <item x="7"/>
        <item x="130"/>
        <item x="3"/>
        <item x="149"/>
        <item x="107"/>
        <item x="242"/>
        <item x="205"/>
        <item x="87"/>
        <item x="28"/>
        <item x="239"/>
        <item x="89"/>
        <item x="254"/>
        <item x="175"/>
        <item x="86"/>
        <item x="237"/>
        <item x="228"/>
        <item x="211"/>
        <item x="67"/>
        <item x="30"/>
        <item x="19"/>
        <item x="248"/>
        <item x="226"/>
        <item x="195"/>
        <item x="133"/>
        <item x="43"/>
        <item x="34"/>
        <item x="135"/>
        <item x="164"/>
        <item x="42"/>
        <item x="152"/>
        <item x="249"/>
        <item x="40"/>
        <item x="162"/>
        <item x="78"/>
        <item x="212"/>
        <item x="58"/>
        <item x="194"/>
        <item x="99"/>
        <item x="203"/>
        <item x="238"/>
        <item x="21"/>
        <item x="97"/>
        <item x="148"/>
        <item x="234"/>
        <item x="127"/>
        <item x="55"/>
        <item x="209"/>
        <item x="119"/>
        <item x="52"/>
        <item x="46"/>
        <item x="246"/>
        <item x="256"/>
        <item x="83"/>
        <item x="199"/>
        <item x="245"/>
        <item x="223"/>
        <item x="213"/>
        <item x="188"/>
        <item x="161"/>
        <item x="261"/>
        <item x="85"/>
        <item x="65"/>
        <item x="74"/>
        <item x="33"/>
        <item x="198"/>
        <item x="95"/>
        <item t="default"/>
      </items>
    </pivotField>
    <pivotField showAll="0"/>
    <pivotField showAll="0"/>
    <pivotField showAll="0"/>
    <pivotField showAll="0"/>
    <pivotField numFmtId="2" showAll="0"/>
    <pivotField numFmtId="1" showAll="0"/>
    <pivotField numFmtId="1" showAll="0"/>
    <pivotField showAll="0"/>
    <pivotField showAll="0"/>
    <pivotField axis="axisRow" showAll="0">
      <items count="14">
        <item x="9"/>
        <item x="4"/>
        <item x="3"/>
        <item x="6"/>
        <item x="1"/>
        <item x="12"/>
        <item x="11"/>
        <item x="8"/>
        <item x="7"/>
        <item x="5"/>
        <item x="0"/>
        <item x="2"/>
        <item h="1" x="10"/>
        <item t="default"/>
      </items>
    </pivotField>
    <pivotField showAll="0"/>
    <pivotField dataField="1" numFmtId="164" showAll="0">
      <items count="267">
        <item x="113"/>
        <item x="188"/>
        <item x="139"/>
        <item x="36"/>
        <item x="216"/>
        <item x="180"/>
        <item x="176"/>
        <item x="1"/>
        <item x="85"/>
        <item x="177"/>
        <item x="121"/>
        <item x="189"/>
        <item x="230"/>
        <item x="44"/>
        <item x="108"/>
        <item x="183"/>
        <item x="9"/>
        <item x="51"/>
        <item x="88"/>
        <item x="125"/>
        <item x="110"/>
        <item x="265"/>
        <item x="235"/>
        <item x="57"/>
        <item x="217"/>
        <item x="71"/>
        <item x="170"/>
        <item x="156"/>
        <item x="95"/>
        <item x="255"/>
        <item x="109"/>
        <item x="29"/>
        <item x="184"/>
        <item x="229"/>
        <item x="53"/>
        <item x="232"/>
        <item x="214"/>
        <item x="169"/>
        <item x="13"/>
        <item x="154"/>
        <item x="114"/>
        <item x="144"/>
        <item x="77"/>
        <item x="27"/>
        <item x="98"/>
        <item x="167"/>
        <item x="63"/>
        <item x="17"/>
        <item x="164"/>
        <item x="168"/>
        <item x="59"/>
        <item x="69"/>
        <item x="66"/>
        <item x="4"/>
        <item x="237"/>
        <item x="62"/>
        <item x="242"/>
        <item x="58"/>
        <item x="223"/>
        <item x="155"/>
        <item x="240"/>
        <item x="103"/>
        <item x="38"/>
        <item x="251"/>
        <item x="107"/>
        <item x="152"/>
        <item x="211"/>
        <item x="262"/>
        <item x="101"/>
        <item x="178"/>
        <item x="158"/>
        <item x="99"/>
        <item x="145"/>
        <item x="163"/>
        <item x="249"/>
        <item x="257"/>
        <item x="92"/>
        <item x="96"/>
        <item x="147"/>
        <item x="219"/>
        <item x="49"/>
        <item x="100"/>
        <item x="256"/>
        <item x="165"/>
        <item x="174"/>
        <item x="115"/>
        <item x="151"/>
        <item x="82"/>
        <item x="218"/>
        <item x="97"/>
        <item x="208"/>
        <item x="190"/>
        <item x="135"/>
        <item x="30"/>
        <item x="54"/>
        <item x="18"/>
        <item x="48"/>
        <item x="5"/>
        <item x="40"/>
        <item x="233"/>
        <item x="236"/>
        <item x="102"/>
        <item x="94"/>
        <item x="133"/>
        <item x="43"/>
        <item x="119"/>
        <item x="32"/>
        <item x="196"/>
        <item x="263"/>
        <item x="72"/>
        <item x="153"/>
        <item x="68"/>
        <item x="246"/>
        <item x="8"/>
        <item x="209"/>
        <item x="206"/>
        <item x="132"/>
        <item x="26"/>
        <item x="91"/>
        <item x="129"/>
        <item x="234"/>
        <item x="111"/>
        <item x="150"/>
        <item x="181"/>
        <item x="12"/>
        <item x="84"/>
        <item x="45"/>
        <item x="90"/>
        <item x="202"/>
        <item x="22"/>
        <item x="224"/>
        <item x="93"/>
        <item x="200"/>
        <item x="141"/>
        <item x="143"/>
        <item x="70"/>
        <item x="194"/>
        <item x="204"/>
        <item x="140"/>
        <item x="134"/>
        <item x="159"/>
        <item x="123"/>
        <item x="186"/>
        <item x="225"/>
        <item x="260"/>
        <item x="247"/>
        <item x="79"/>
        <item x="258"/>
        <item x="171"/>
        <item x="61"/>
        <item x="185"/>
        <item x="64"/>
        <item x="131"/>
        <item x="173"/>
        <item x="228"/>
        <item x="203"/>
        <item x="221"/>
        <item x="227"/>
        <item x="86"/>
        <item x="0"/>
        <item x="24"/>
        <item x="231"/>
        <item x="46"/>
        <item x="52"/>
        <item x="20"/>
        <item x="149"/>
        <item x="148"/>
        <item x="16"/>
        <item x="254"/>
        <item x="74"/>
        <item x="10"/>
        <item x="122"/>
        <item x="33"/>
        <item x="136"/>
        <item x="35"/>
        <item x="60"/>
        <item x="118"/>
        <item x="142"/>
        <item x="179"/>
        <item x="106"/>
        <item x="182"/>
        <item x="248"/>
        <item x="23"/>
        <item x="220"/>
        <item x="210"/>
        <item x="157"/>
        <item x="213"/>
        <item x="138"/>
        <item x="137"/>
        <item x="56"/>
        <item x="81"/>
        <item x="252"/>
        <item x="127"/>
        <item x="250"/>
        <item x="201"/>
        <item x="215"/>
        <item x="65"/>
        <item x="42"/>
        <item x="146"/>
        <item x="120"/>
        <item x="89"/>
        <item x="126"/>
        <item x="187"/>
        <item x="243"/>
        <item x="244"/>
        <item x="83"/>
        <item x="50"/>
        <item x="41"/>
        <item x="162"/>
        <item x="2"/>
        <item x="245"/>
        <item x="199"/>
        <item x="259"/>
        <item x="261"/>
        <item x="172"/>
        <item x="112"/>
        <item x="193"/>
        <item x="198"/>
        <item x="124"/>
        <item x="116"/>
        <item x="55"/>
        <item x="80"/>
        <item x="78"/>
        <item x="15"/>
        <item x="31"/>
        <item x="222"/>
        <item x="197"/>
        <item x="253"/>
        <item x="239"/>
        <item x="205"/>
        <item x="39"/>
        <item x="21"/>
        <item x="226"/>
        <item x="47"/>
        <item x="104"/>
        <item x="7"/>
        <item x="175"/>
        <item x="128"/>
        <item x="191"/>
        <item x="11"/>
        <item x="37"/>
        <item x="212"/>
        <item x="238"/>
        <item x="117"/>
        <item x="14"/>
        <item x="161"/>
        <item x="166"/>
        <item x="207"/>
        <item x="192"/>
        <item x="3"/>
        <item x="25"/>
        <item x="264"/>
        <item x="76"/>
        <item x="67"/>
        <item x="105"/>
        <item x="87"/>
        <item x="241"/>
        <item x="6"/>
        <item x="19"/>
        <item x="73"/>
        <item x="195"/>
        <item x="34"/>
        <item x="28"/>
        <item x="75"/>
        <item x="160"/>
        <item x="130"/>
        <item t="default"/>
      </items>
    </pivotField>
    <pivotField showAll="0"/>
    <pivotField showAll="0">
      <items count="5">
        <item x="3"/>
        <item x="2"/>
        <item h="1" x="1"/>
        <item x="0"/>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Sum of Harga" fld="12" baseField="0" baseItem="0" numFmtId="42"/>
  </dataFields>
  <formats count="1">
    <format dxfId="4">
      <pivotArea outline="0" collapsedLevelsAreSubtotals="1" fieldPosition="0">
        <references count="1">
          <reference field="4294967294" count="1" selected="0">
            <x v="0"/>
          </reference>
        </references>
      </pivotArea>
    </format>
  </formats>
  <chartFormats count="5">
    <chartFormat chart="0" format="1"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_Jual" xr10:uid="{DDE30F25-DF5D-4553-AF32-F38FF56E767E}" sourceName="Tahun Jual">
  <pivotTables>
    <pivotTable tabId="19" name="PivotTable1"/>
  </pivotTables>
  <data>
    <tabular pivotCacheId="692805865">
      <items count="7">
        <i x="3" s="1"/>
        <i x="4" s="1"/>
        <i x="0" s="1"/>
        <i x="1" s="1"/>
        <i x="5" s="1"/>
        <i x="6"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ota" xr10:uid="{02D254EB-F456-44ED-89A1-15271902DDA3}" sourceName="Kota">
  <pivotTables>
    <pivotTable tabId="19" name="PivotTable1"/>
  </pivotTables>
  <data>
    <tabular pivotCacheId="692805865">
      <items count="13">
        <i x="9" s="1"/>
        <i x="4" s="1"/>
        <i x="3" s="1"/>
        <i x="6" s="1"/>
        <i x="1" s="1"/>
        <i x="12" s="1"/>
        <i x="11" s="1"/>
        <i x="8" s="1"/>
        <i x="7" s="1"/>
        <i x="5" s="1"/>
        <i x="0" s="1"/>
        <i x="2" s="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mber" xr10:uid="{00E7FDFC-0955-4211-A7DC-D22C908CEF4D}" sourceName="Sumber">
  <pivotTables>
    <pivotTable tabId="19" name="PivotTable1"/>
  </pivotTables>
  <data>
    <tabular pivotCacheId="692805865">
      <items count="4">
        <i x="3" s="1"/>
        <i x="2" s="1"/>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Jual" xr10:uid="{CFA863EF-8624-4D93-A177-FCDD13800114}" cache="Slicer_Tahun_Jual" caption="Tahun Jual" rowHeight="225425"/>
  <slicer name="Kota" xr10:uid="{54281DD6-12B9-48CB-AF75-1324B20E3BD6}" cache="Slicer_Kota" caption="Kota" rowHeight="225425"/>
  <slicer name="Sumber" xr10:uid="{39E9064F-C38D-43E5-9944-8B132B12BA66}" cache="Slicer_Sumber" caption="Sumbe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5E9F2-5E6E-420D-BF0E-4EA085522DF6}">
  <dimension ref="A1:P268"/>
  <sheetViews>
    <sheetView zoomScale="90" zoomScaleNormal="90" workbookViewId="0">
      <pane ySplit="1" topLeftCell="A2" activePane="bottomLeft" state="frozen"/>
      <selection pane="bottomLeft" activeCell="L15" sqref="L15"/>
    </sheetView>
  </sheetViews>
  <sheetFormatPr defaultRowHeight="12.75" x14ac:dyDescent="0.2"/>
  <cols>
    <col min="1" max="1" width="5.140625" bestFit="1" customWidth="1"/>
    <col min="2" max="2" width="16.7109375" bestFit="1" customWidth="1"/>
    <col min="3" max="3" width="13.42578125" bestFit="1" customWidth="1"/>
    <col min="4" max="4" width="13" bestFit="1" customWidth="1"/>
    <col min="5" max="5" width="15.140625" bestFit="1" customWidth="1"/>
    <col min="6" max="6" width="20.140625" bestFit="1" customWidth="1"/>
    <col min="7" max="7" width="14" bestFit="1" customWidth="1"/>
    <col min="8" max="8" width="14.85546875" bestFit="1" customWidth="1"/>
    <col min="9" max="9" width="16.85546875" bestFit="1" customWidth="1"/>
    <col min="10" max="10" width="7.42578125" bestFit="1" customWidth="1"/>
    <col min="11" max="11" width="17.85546875" bestFit="1" customWidth="1"/>
    <col min="12" max="12" width="34.140625" bestFit="1" customWidth="1"/>
    <col min="13" max="13" width="17.5703125" style="3" bestFit="1" customWidth="1"/>
    <col min="14" max="14" width="8.85546875" bestFit="1" customWidth="1"/>
    <col min="15" max="16" width="12.42578125" bestFit="1" customWidth="1"/>
  </cols>
  <sheetData>
    <row r="1" spans="1:16" x14ac:dyDescent="0.2">
      <c r="A1" s="1" t="s">
        <v>2</v>
      </c>
      <c r="B1" s="1" t="s">
        <v>174</v>
      </c>
      <c r="C1" s="1" t="s">
        <v>3</v>
      </c>
      <c r="D1" s="1" t="s">
        <v>4</v>
      </c>
      <c r="E1" s="1" t="s">
        <v>5</v>
      </c>
      <c r="F1" s="1" t="s">
        <v>11</v>
      </c>
      <c r="G1" s="1" t="s">
        <v>378</v>
      </c>
      <c r="H1" s="1" t="s">
        <v>379</v>
      </c>
      <c r="I1" s="1" t="s">
        <v>381</v>
      </c>
      <c r="J1" s="1" t="s">
        <v>380</v>
      </c>
      <c r="K1" s="1" t="s">
        <v>355</v>
      </c>
      <c r="L1" s="1" t="s">
        <v>386</v>
      </c>
      <c r="M1" s="4" t="s">
        <v>6</v>
      </c>
      <c r="N1" s="1" t="s">
        <v>0</v>
      </c>
      <c r="O1" s="1" t="s">
        <v>370</v>
      </c>
      <c r="P1" s="1" t="s">
        <v>369</v>
      </c>
    </row>
    <row r="2" spans="1:16" x14ac:dyDescent="0.2">
      <c r="A2">
        <v>9</v>
      </c>
      <c r="B2" t="s">
        <v>15</v>
      </c>
      <c r="C2">
        <v>2016</v>
      </c>
      <c r="D2">
        <v>6</v>
      </c>
      <c r="E2" t="s">
        <v>7</v>
      </c>
      <c r="F2" s="5">
        <v>72.673557556000006</v>
      </c>
      <c r="G2" s="7">
        <v>2</v>
      </c>
      <c r="H2" s="7">
        <v>1</v>
      </c>
      <c r="I2" s="6" t="s">
        <v>367</v>
      </c>
      <c r="J2" s="6" t="s">
        <v>367</v>
      </c>
      <c r="K2" s="6" t="s">
        <v>384</v>
      </c>
      <c r="L2" s="5">
        <v>3.0943428307004792</v>
      </c>
      <c r="M2" s="3">
        <v>1474672962.4000003</v>
      </c>
      <c r="N2" t="s">
        <v>9</v>
      </c>
      <c r="O2" t="str">
        <f>IFERROR(VLOOKUP(B2,Customer!$A$1:$L$196,12,0),"Tidak Terjual")</f>
        <v>Website</v>
      </c>
      <c r="P2" t="str">
        <f>IFERROR(VLOOKUP(B2,Customer!$A$1:$L$196,11,0),"Tidak Terjual")</f>
        <v>Iya</v>
      </c>
    </row>
    <row r="3" spans="1:16" x14ac:dyDescent="0.2">
      <c r="A3">
        <v>87</v>
      </c>
      <c r="B3" t="s">
        <v>61</v>
      </c>
      <c r="C3">
        <v>2017</v>
      </c>
      <c r="D3">
        <v>8</v>
      </c>
      <c r="E3" t="s">
        <v>7</v>
      </c>
      <c r="F3" s="5">
        <v>53.860402766399993</v>
      </c>
      <c r="G3" s="7">
        <v>2</v>
      </c>
      <c r="H3" s="7">
        <v>1</v>
      </c>
      <c r="I3" s="6" t="s">
        <v>367</v>
      </c>
      <c r="J3" s="6" t="s">
        <v>367</v>
      </c>
      <c r="K3" s="5" t="s">
        <v>356</v>
      </c>
      <c r="L3" s="5">
        <v>4.1110062399382237</v>
      </c>
      <c r="M3" s="3">
        <v>951364045.19200003</v>
      </c>
      <c r="N3" t="s">
        <v>9</v>
      </c>
      <c r="O3" t="str">
        <f>IFERROR(VLOOKUP(B3,Customer!$A$1:$L$196,12,0),"Tidak Terjual")</f>
        <v>Website</v>
      </c>
      <c r="P3" t="str">
        <f>IFERROR(VLOOKUP(B3,Customer!$A$1:$L$196,11,0),"Tidak Terjual")</f>
        <v>Tidak</v>
      </c>
    </row>
    <row r="4" spans="1:16" x14ac:dyDescent="0.2">
      <c r="A4">
        <v>57</v>
      </c>
      <c r="B4" t="s">
        <v>119</v>
      </c>
      <c r="C4">
        <v>2017</v>
      </c>
      <c r="D4">
        <v>7</v>
      </c>
      <c r="E4" t="s">
        <v>7</v>
      </c>
      <c r="F4" s="5">
        <v>105.17173301879998</v>
      </c>
      <c r="G4" s="7">
        <v>3</v>
      </c>
      <c r="H4" s="7">
        <v>2</v>
      </c>
      <c r="I4" s="6" t="s">
        <v>367</v>
      </c>
      <c r="J4" s="6" t="s">
        <v>367</v>
      </c>
      <c r="K4" s="6" t="s">
        <v>385</v>
      </c>
      <c r="L4" s="5">
        <v>4.1903498835931181</v>
      </c>
      <c r="M4" s="3">
        <v>1927067791.7259996</v>
      </c>
      <c r="N4" t="s">
        <v>9</v>
      </c>
      <c r="O4" t="str">
        <f>IFERROR(VLOOKUP(B4,Customer!$A$1:$L$196,12,0),"Tidak Terjual")</f>
        <v>Website</v>
      </c>
      <c r="P4" t="str">
        <f>IFERROR(VLOOKUP(B4,Customer!$A$1:$L$196,11,0),"Tidak Terjual")</f>
        <v>Iya</v>
      </c>
    </row>
    <row r="5" spans="1:16" x14ac:dyDescent="0.2">
      <c r="A5">
        <v>204</v>
      </c>
      <c r="E5" t="s">
        <v>7</v>
      </c>
      <c r="F5" s="5">
        <v>150.06539835360002</v>
      </c>
      <c r="G5" s="7">
        <v>4</v>
      </c>
      <c r="H5" s="7">
        <v>3</v>
      </c>
      <c r="I5" s="6" t="s">
        <v>367</v>
      </c>
      <c r="J5" s="6" t="s">
        <v>368</v>
      </c>
      <c r="K5" s="6" t="s">
        <v>363</v>
      </c>
      <c r="L5" s="5"/>
      <c r="M5" s="3">
        <v>2563438030.5599999</v>
      </c>
      <c r="N5" t="s">
        <v>10</v>
      </c>
      <c r="O5" t="str">
        <f>IFERROR(VLOOKUP(B5,Customer!$A$1:$L$196,12,0),"Tidak Terjual")</f>
        <v>Tidak Terjual</v>
      </c>
      <c r="P5" t="str">
        <f>IFERROR(VLOOKUP(B5,Customer!$A$1:$L$196,11,0),"Tidak Terjual")</f>
        <v>Tidak Terjual</v>
      </c>
    </row>
    <row r="6" spans="1:16" x14ac:dyDescent="0.2">
      <c r="A6">
        <v>171</v>
      </c>
      <c r="B6" t="s">
        <v>167</v>
      </c>
      <c r="C6">
        <v>2017</v>
      </c>
      <c r="D6">
        <v>10</v>
      </c>
      <c r="E6" t="s">
        <v>7</v>
      </c>
      <c r="F6" s="5">
        <v>72.563597565199998</v>
      </c>
      <c r="G6" s="7">
        <v>2</v>
      </c>
      <c r="H6" s="7">
        <v>1</v>
      </c>
      <c r="I6" s="6" t="s">
        <v>367</v>
      </c>
      <c r="J6" s="6" t="s">
        <v>367</v>
      </c>
      <c r="K6" s="5" t="s">
        <v>356</v>
      </c>
      <c r="L6" s="5">
        <v>4.7635300915575556</v>
      </c>
      <c r="M6" s="3">
        <v>1171127639.9679999</v>
      </c>
      <c r="N6" t="s">
        <v>9</v>
      </c>
      <c r="O6" t="str">
        <f>IFERROR(VLOOKUP(B6,Customer!$A$1:$L$196,12,0),"Tidak Terjual")</f>
        <v>Website</v>
      </c>
      <c r="P6" t="str">
        <f>IFERROR(VLOOKUP(B6,Customer!$A$1:$L$196,11,0),"Tidak Terjual")</f>
        <v>Tidak</v>
      </c>
    </row>
    <row r="7" spans="1:16" x14ac:dyDescent="0.2">
      <c r="A7">
        <v>137</v>
      </c>
      <c r="B7" t="s">
        <v>155</v>
      </c>
      <c r="C7">
        <v>2017</v>
      </c>
      <c r="D7">
        <v>11</v>
      </c>
      <c r="E7" t="s">
        <v>7</v>
      </c>
      <c r="F7" s="5">
        <v>74.163015613200002</v>
      </c>
      <c r="G7" s="7">
        <v>2</v>
      </c>
      <c r="H7" s="7">
        <v>1</v>
      </c>
      <c r="I7" s="6" t="s">
        <v>367</v>
      </c>
      <c r="J7" s="6" t="s">
        <v>367</v>
      </c>
      <c r="K7" s="5" t="s">
        <v>356</v>
      </c>
      <c r="L7" s="5">
        <v>1.1324327706981339</v>
      </c>
      <c r="M7" s="3">
        <v>1278851097.6559999</v>
      </c>
      <c r="N7" t="s">
        <v>9</v>
      </c>
      <c r="O7" t="str">
        <f>IFERROR(VLOOKUP(B7,Customer!$A$1:$L$196,12,0),"Tidak Terjual")</f>
        <v>Website</v>
      </c>
      <c r="P7" t="str">
        <f>IFERROR(VLOOKUP(B7,Customer!$A$1:$L$196,11,0),"Tidak Terjual")</f>
        <v>Tidak</v>
      </c>
    </row>
    <row r="8" spans="1:16" x14ac:dyDescent="0.2">
      <c r="A8">
        <v>56</v>
      </c>
      <c r="B8" t="s">
        <v>118</v>
      </c>
      <c r="C8">
        <v>2017</v>
      </c>
      <c r="D8">
        <v>3</v>
      </c>
      <c r="E8" t="s">
        <v>7</v>
      </c>
      <c r="F8" s="5">
        <v>149.4656165856</v>
      </c>
      <c r="G8" s="7">
        <v>4</v>
      </c>
      <c r="H8" s="7">
        <v>3</v>
      </c>
      <c r="I8" s="6" t="s">
        <v>367</v>
      </c>
      <c r="J8" s="6" t="s">
        <v>368</v>
      </c>
      <c r="K8" s="5" t="s">
        <v>356</v>
      </c>
      <c r="L8" s="5">
        <v>3.9031486224953276</v>
      </c>
      <c r="M8" s="3">
        <v>2756759887.552</v>
      </c>
      <c r="N8" t="s">
        <v>9</v>
      </c>
      <c r="O8" t="str">
        <f>IFERROR(VLOOKUP(B8,Customer!$A$1:$L$196,12,0),"Tidak Terjual")</f>
        <v>Website</v>
      </c>
      <c r="P8" t="str">
        <f>IFERROR(VLOOKUP(B8,Customer!$A$1:$L$196,11,0),"Tidak Terjual")</f>
        <v>Iya</v>
      </c>
    </row>
    <row r="9" spans="1:16" x14ac:dyDescent="0.2">
      <c r="A9">
        <v>202</v>
      </c>
      <c r="E9" t="s">
        <v>7</v>
      </c>
      <c r="F9" s="5">
        <v>137.46998122560001</v>
      </c>
      <c r="G9" s="7">
        <v>4</v>
      </c>
      <c r="H9" s="7">
        <v>3</v>
      </c>
      <c r="I9" s="6" t="s">
        <v>368</v>
      </c>
      <c r="J9" s="6" t="s">
        <v>368</v>
      </c>
      <c r="K9" s="6" t="s">
        <v>363</v>
      </c>
      <c r="L9" s="5"/>
      <c r="M9" s="3">
        <v>2229237160.6560001</v>
      </c>
      <c r="N9" t="s">
        <v>10</v>
      </c>
      <c r="O9" t="str">
        <f>IFERROR(VLOOKUP(B9,Customer!$A$1:$L$196,12,0),"Tidak Terjual")</f>
        <v>Tidak Terjual</v>
      </c>
      <c r="P9" t="str">
        <f>IFERROR(VLOOKUP(B9,Customer!$A$1:$L$196,11,0),"Tidak Terjual")</f>
        <v>Tidak Terjual</v>
      </c>
    </row>
    <row r="10" spans="1:16" x14ac:dyDescent="0.2">
      <c r="A10">
        <v>69</v>
      </c>
      <c r="B10" t="s">
        <v>124</v>
      </c>
      <c r="C10">
        <v>2017</v>
      </c>
      <c r="D10">
        <v>4</v>
      </c>
      <c r="E10" t="s">
        <v>7</v>
      </c>
      <c r="F10" s="5">
        <v>72.973448439999999</v>
      </c>
      <c r="G10" s="7">
        <v>2</v>
      </c>
      <c r="H10" s="7">
        <v>1</v>
      </c>
      <c r="I10" s="6" t="s">
        <v>367</v>
      </c>
      <c r="J10" s="6" t="s">
        <v>367</v>
      </c>
      <c r="K10" s="6" t="s">
        <v>385</v>
      </c>
      <c r="L10" s="5">
        <v>2.3696304381777455</v>
      </c>
      <c r="M10" s="3">
        <v>1317688662.3999999</v>
      </c>
      <c r="N10" t="s">
        <v>9</v>
      </c>
      <c r="O10" t="str">
        <f>IFERROR(VLOOKUP(B10,Customer!$A$1:$L$196,12,0),"Tidak Terjual")</f>
        <v>Website</v>
      </c>
      <c r="P10" t="str">
        <f>IFERROR(VLOOKUP(B10,Customer!$A$1:$L$196,11,0),"Tidak Terjual")</f>
        <v>Tidak</v>
      </c>
    </row>
    <row r="11" spans="1:16" x14ac:dyDescent="0.2">
      <c r="A11">
        <v>110</v>
      </c>
      <c r="B11" t="s">
        <v>142</v>
      </c>
      <c r="C11">
        <v>2017</v>
      </c>
      <c r="D11">
        <v>5</v>
      </c>
      <c r="E11" t="s">
        <v>7</v>
      </c>
      <c r="F11" s="5">
        <v>72.973448439999999</v>
      </c>
      <c r="G11" s="7">
        <v>2</v>
      </c>
      <c r="H11" s="7">
        <v>1</v>
      </c>
      <c r="I11" s="6" t="s">
        <v>367</v>
      </c>
      <c r="J11" s="6" t="s">
        <v>367</v>
      </c>
      <c r="K11" s="5" t="s">
        <v>356</v>
      </c>
      <c r="L11" s="5">
        <v>3.2904319869875742</v>
      </c>
      <c r="M11" s="3">
        <v>1067072393.1999999</v>
      </c>
      <c r="N11" t="s">
        <v>9</v>
      </c>
      <c r="O11" t="str">
        <f>IFERROR(VLOOKUP(B11,Customer!$A$1:$L$196,12,0),"Tidak Terjual")</f>
        <v>Client</v>
      </c>
      <c r="P11" t="str">
        <f>IFERROR(VLOOKUP(B11,Customer!$A$1:$L$196,11,0),"Tidak Terjual")</f>
        <v>Tidak</v>
      </c>
    </row>
    <row r="12" spans="1:16" x14ac:dyDescent="0.2">
      <c r="A12">
        <v>156</v>
      </c>
      <c r="B12" t="s">
        <v>159</v>
      </c>
      <c r="C12">
        <v>2017</v>
      </c>
      <c r="D12">
        <v>11</v>
      </c>
      <c r="E12" t="s">
        <v>7</v>
      </c>
      <c r="F12" s="5">
        <v>98.284239049599989</v>
      </c>
      <c r="G12" s="7">
        <v>3</v>
      </c>
      <c r="H12" s="7">
        <v>2</v>
      </c>
      <c r="I12" s="6" t="s">
        <v>367</v>
      </c>
      <c r="J12" s="6" t="s">
        <v>367</v>
      </c>
      <c r="K12" s="5" t="s">
        <v>356</v>
      </c>
      <c r="L12" s="5">
        <v>4.2813592286768971</v>
      </c>
      <c r="M12" s="3">
        <v>1591138496.9039998</v>
      </c>
      <c r="N12" t="s">
        <v>9</v>
      </c>
      <c r="O12" t="str">
        <f>IFERROR(VLOOKUP(B12,Customer!$A$1:$L$196,12,0),"Tidak Terjual")</f>
        <v>Website</v>
      </c>
      <c r="P12" t="str">
        <f>IFERROR(VLOOKUP(B12,Customer!$A$1:$L$196,11,0),"Tidak Terjual")</f>
        <v>Iya</v>
      </c>
    </row>
    <row r="13" spans="1:16" x14ac:dyDescent="0.2">
      <c r="A13">
        <v>138</v>
      </c>
      <c r="B13" t="s">
        <v>79</v>
      </c>
      <c r="C13">
        <v>2014</v>
      </c>
      <c r="D13">
        <v>3</v>
      </c>
      <c r="E13" t="s">
        <v>8</v>
      </c>
      <c r="F13" s="5">
        <v>115.0681321908</v>
      </c>
      <c r="G13" s="7">
        <v>3</v>
      </c>
      <c r="H13" s="7">
        <v>2</v>
      </c>
      <c r="I13" s="6" t="s">
        <v>367</v>
      </c>
      <c r="J13" s="6" t="s">
        <v>367</v>
      </c>
      <c r="K13" s="5" t="s">
        <v>356</v>
      </c>
      <c r="L13" s="5">
        <v>4.2899272971893092</v>
      </c>
      <c r="M13" s="3">
        <v>2282730999.6259999</v>
      </c>
      <c r="N13" t="s">
        <v>9</v>
      </c>
      <c r="O13" t="str">
        <f>IFERROR(VLOOKUP(B13,Customer!$A$1:$L$196,12,0),"Tidak Terjual")</f>
        <v>Website</v>
      </c>
      <c r="P13" t="str">
        <f>IFERROR(VLOOKUP(B13,Customer!$A$1:$L$196,11,0),"Tidak Terjual")</f>
        <v>Iya</v>
      </c>
    </row>
    <row r="14" spans="1:16" x14ac:dyDescent="0.2">
      <c r="A14">
        <v>159</v>
      </c>
      <c r="B14" t="s">
        <v>161</v>
      </c>
      <c r="C14">
        <v>2017</v>
      </c>
      <c r="D14">
        <v>11</v>
      </c>
      <c r="E14" t="s">
        <v>7</v>
      </c>
      <c r="F14" s="5">
        <v>73.813142915200004</v>
      </c>
      <c r="G14" s="7">
        <v>2</v>
      </c>
      <c r="H14" s="7">
        <v>1</v>
      </c>
      <c r="I14" s="6" t="s">
        <v>367</v>
      </c>
      <c r="J14" s="6" t="s">
        <v>367</v>
      </c>
      <c r="K14" s="5" t="s">
        <v>356</v>
      </c>
      <c r="L14" s="5">
        <v>3.4289700874900579</v>
      </c>
      <c r="M14" s="3">
        <v>1359978806.2960002</v>
      </c>
      <c r="N14" t="s">
        <v>9</v>
      </c>
      <c r="O14" t="str">
        <f>IFERROR(VLOOKUP(B14,Customer!$A$1:$L$196,12,0),"Tidak Terjual")</f>
        <v>Website</v>
      </c>
      <c r="P14" t="str">
        <f>IFERROR(VLOOKUP(B14,Customer!$A$1:$L$196,11,0),"Tidak Terjual")</f>
        <v>Tidak</v>
      </c>
    </row>
    <row r="15" spans="1:16" x14ac:dyDescent="0.2">
      <c r="A15">
        <v>174</v>
      </c>
      <c r="B15" t="s">
        <v>168</v>
      </c>
      <c r="C15">
        <v>2017</v>
      </c>
      <c r="D15">
        <v>6</v>
      </c>
      <c r="E15" t="s">
        <v>7</v>
      </c>
      <c r="F15" s="5">
        <v>62.327322058</v>
      </c>
      <c r="G15" s="7">
        <v>2</v>
      </c>
      <c r="H15" s="7">
        <v>1</v>
      </c>
      <c r="I15" s="6" t="s">
        <v>367</v>
      </c>
      <c r="J15" s="6" t="s">
        <v>367</v>
      </c>
      <c r="K15" s="5" t="s">
        <v>356</v>
      </c>
      <c r="L15" s="5">
        <v>1.9093843225630676</v>
      </c>
      <c r="M15" s="3">
        <v>1134844804.1699998</v>
      </c>
      <c r="N15" t="s">
        <v>9</v>
      </c>
      <c r="O15" t="str">
        <f>IFERROR(VLOOKUP(B15,Customer!$A$1:$L$196,12,0),"Tidak Terjual")</f>
        <v>Website</v>
      </c>
      <c r="P15" t="str">
        <f>IFERROR(VLOOKUP(B15,Customer!$A$1:$L$196,11,0),"Tidak Terjual")</f>
        <v>Tidak</v>
      </c>
    </row>
    <row r="16" spans="1:16" x14ac:dyDescent="0.2">
      <c r="A16">
        <v>16</v>
      </c>
      <c r="B16" t="s">
        <v>103</v>
      </c>
      <c r="C16">
        <v>2017</v>
      </c>
      <c r="D16">
        <v>12</v>
      </c>
      <c r="E16" t="s">
        <v>7</v>
      </c>
      <c r="F16" s="5">
        <v>137.46998122560001</v>
      </c>
      <c r="G16" s="7">
        <v>4</v>
      </c>
      <c r="H16" s="7">
        <v>2</v>
      </c>
      <c r="I16" s="6" t="s">
        <v>368</v>
      </c>
      <c r="J16" s="6" t="s">
        <v>367</v>
      </c>
      <c r="K16" s="6" t="s">
        <v>383</v>
      </c>
      <c r="L16" s="5">
        <v>3.3831960409332682</v>
      </c>
      <c r="M16" s="3">
        <v>2489385863.184</v>
      </c>
      <c r="N16" t="s">
        <v>9</v>
      </c>
      <c r="O16" t="str">
        <f>IFERROR(VLOOKUP(B16,Customer!$A$1:$L$196,12,0),"Tidak Terjual")</f>
        <v>Website</v>
      </c>
      <c r="P16" t="str">
        <f>IFERROR(VLOOKUP(B16,Customer!$A$1:$L$196,11,0),"Tidak Terjual")</f>
        <v>Tidak</v>
      </c>
    </row>
    <row r="17" spans="1:16" x14ac:dyDescent="0.2">
      <c r="A17">
        <v>134</v>
      </c>
      <c r="B17" t="s">
        <v>76</v>
      </c>
      <c r="C17">
        <v>2014</v>
      </c>
      <c r="D17">
        <v>6</v>
      </c>
      <c r="E17" t="s">
        <v>7</v>
      </c>
      <c r="F17" s="5">
        <v>107.80077643520001</v>
      </c>
      <c r="G17" s="7">
        <v>3</v>
      </c>
      <c r="H17" s="7">
        <v>2</v>
      </c>
      <c r="I17" s="6" t="s">
        <v>367</v>
      </c>
      <c r="J17" s="6" t="s">
        <v>367</v>
      </c>
      <c r="K17" s="5" t="s">
        <v>356</v>
      </c>
      <c r="L17" s="5">
        <v>4.6412639626432366</v>
      </c>
      <c r="M17" s="3">
        <v>2095976799.1359999</v>
      </c>
      <c r="N17" t="s">
        <v>9</v>
      </c>
      <c r="O17" t="str">
        <f>IFERROR(VLOOKUP(B17,Customer!$A$1:$L$196,12,0),"Tidak Terjual")</f>
        <v>Website</v>
      </c>
      <c r="P17" t="str">
        <f>IFERROR(VLOOKUP(B17,Customer!$A$1:$L$196,11,0),"Tidak Terjual")</f>
        <v>Tidak</v>
      </c>
    </row>
    <row r="18" spans="1:16" x14ac:dyDescent="0.2">
      <c r="A18">
        <v>135</v>
      </c>
      <c r="B18" t="s">
        <v>77</v>
      </c>
      <c r="C18">
        <v>2015</v>
      </c>
      <c r="D18">
        <v>8</v>
      </c>
      <c r="E18" t="s">
        <v>7</v>
      </c>
      <c r="F18" s="5">
        <v>76.912015383199986</v>
      </c>
      <c r="G18" s="7">
        <v>2</v>
      </c>
      <c r="H18" s="7">
        <v>1</v>
      </c>
      <c r="I18" s="6" t="s">
        <v>367</v>
      </c>
      <c r="J18" s="6" t="s">
        <v>367</v>
      </c>
      <c r="K18" s="5" t="s">
        <v>356</v>
      </c>
      <c r="L18" s="5">
        <v>0.74204151721099776</v>
      </c>
      <c r="M18" s="3">
        <v>1537397244.8999999</v>
      </c>
      <c r="N18" t="s">
        <v>9</v>
      </c>
      <c r="O18" t="str">
        <f>IFERROR(VLOOKUP(B18,Customer!$A$1:$L$196,12,0),"Tidak Terjual")</f>
        <v>Agency</v>
      </c>
      <c r="P18" t="str">
        <f>IFERROR(VLOOKUP(B18,Customer!$A$1:$L$196,11,0),"Tidak Terjual")</f>
        <v>Tidak</v>
      </c>
    </row>
    <row r="19" spans="1:16" x14ac:dyDescent="0.2">
      <c r="A19">
        <v>84</v>
      </c>
      <c r="B19" t="s">
        <v>59</v>
      </c>
      <c r="C19">
        <v>2014</v>
      </c>
      <c r="D19">
        <v>8</v>
      </c>
      <c r="E19" t="s">
        <v>7</v>
      </c>
      <c r="F19" s="5">
        <v>69.034881496799997</v>
      </c>
      <c r="G19" s="7">
        <v>2</v>
      </c>
      <c r="H19" s="7">
        <v>1</v>
      </c>
      <c r="I19" s="6" t="s">
        <v>367</v>
      </c>
      <c r="J19" s="6" t="s">
        <v>367</v>
      </c>
      <c r="K19" s="5" t="s">
        <v>356</v>
      </c>
      <c r="L19" s="5">
        <v>1.6170862745101564</v>
      </c>
      <c r="M19" s="3">
        <v>1153114828.096</v>
      </c>
      <c r="N19" t="s">
        <v>9</v>
      </c>
      <c r="O19" t="str">
        <f>IFERROR(VLOOKUP(B19,Customer!$A$1:$L$196,12,0),"Tidak Terjual")</f>
        <v>Website</v>
      </c>
      <c r="P19" t="str">
        <f>IFERROR(VLOOKUP(B19,Customer!$A$1:$L$196,11,0),"Tidak Terjual")</f>
        <v>Iya</v>
      </c>
    </row>
    <row r="20" spans="1:16" x14ac:dyDescent="0.2">
      <c r="A20">
        <v>157</v>
      </c>
      <c r="B20" t="s">
        <v>87</v>
      </c>
      <c r="C20">
        <v>2016</v>
      </c>
      <c r="D20">
        <v>9</v>
      </c>
      <c r="E20" t="s">
        <v>7</v>
      </c>
      <c r="F20" s="5">
        <v>67.245532555599993</v>
      </c>
      <c r="G20" s="7">
        <v>2</v>
      </c>
      <c r="H20" s="7">
        <v>1</v>
      </c>
      <c r="I20" s="6" t="s">
        <v>367</v>
      </c>
      <c r="J20" s="6" t="s">
        <v>367</v>
      </c>
      <c r="K20" s="5" t="s">
        <v>356</v>
      </c>
      <c r="L20" s="5">
        <v>2.2396159735096384</v>
      </c>
      <c r="M20" s="3">
        <v>1275326807.898</v>
      </c>
      <c r="N20" t="s">
        <v>9</v>
      </c>
      <c r="O20" t="str">
        <f>IFERROR(VLOOKUP(B20,Customer!$A$1:$L$196,12,0),"Tidak Terjual")</f>
        <v>Agency</v>
      </c>
      <c r="P20" t="str">
        <f>IFERROR(VLOOKUP(B20,Customer!$A$1:$L$196,11,0),"Tidak Terjual")</f>
        <v>Tidak</v>
      </c>
    </row>
    <row r="21" spans="1:16" x14ac:dyDescent="0.2">
      <c r="A21">
        <v>221</v>
      </c>
      <c r="E21" t="s">
        <v>7</v>
      </c>
      <c r="F21" s="5">
        <v>149.74551474400002</v>
      </c>
      <c r="G21" s="7">
        <v>4</v>
      </c>
      <c r="H21" s="7">
        <v>3</v>
      </c>
      <c r="I21" s="6" t="s">
        <v>368</v>
      </c>
      <c r="J21" s="6" t="s">
        <v>368</v>
      </c>
      <c r="K21" s="6" t="s">
        <v>359</v>
      </c>
      <c r="L21" s="5"/>
      <c r="M21" s="3">
        <v>2771911847.7600002</v>
      </c>
      <c r="N21" t="s">
        <v>10</v>
      </c>
      <c r="O21" t="str">
        <f>IFERROR(VLOOKUP(B21,Customer!$A$1:$L$196,12,0),"Tidak Terjual")</f>
        <v>Tidak Terjual</v>
      </c>
      <c r="P21" t="str">
        <f>IFERROR(VLOOKUP(B21,Customer!$A$1:$L$196,11,0),"Tidak Terjual")</f>
        <v>Tidak Terjual</v>
      </c>
    </row>
    <row r="22" spans="1:16" x14ac:dyDescent="0.2">
      <c r="A22">
        <v>109</v>
      </c>
      <c r="B22" t="s">
        <v>67</v>
      </c>
      <c r="C22">
        <v>2017</v>
      </c>
      <c r="D22">
        <v>2</v>
      </c>
      <c r="E22" t="s">
        <v>7</v>
      </c>
      <c r="F22" s="5">
        <v>86.198636424399993</v>
      </c>
      <c r="G22" s="7">
        <v>2</v>
      </c>
      <c r="H22" s="7">
        <v>2</v>
      </c>
      <c r="I22" s="6" t="s">
        <v>367</v>
      </c>
      <c r="J22" s="6" t="s">
        <v>367</v>
      </c>
      <c r="K22" s="6" t="s">
        <v>382</v>
      </c>
      <c r="L22" s="5">
        <v>1.2504712570531882</v>
      </c>
      <c r="M22" s="3">
        <v>1529815049.862</v>
      </c>
      <c r="N22" t="s">
        <v>9</v>
      </c>
      <c r="O22" t="str">
        <f>IFERROR(VLOOKUP(B22,Customer!$A$1:$L$196,12,0),"Tidak Terjual")</f>
        <v>Website</v>
      </c>
      <c r="P22" t="str">
        <f>IFERROR(VLOOKUP(B22,Customer!$A$1:$L$196,11,0),"Tidak Terjual")</f>
        <v>Iya</v>
      </c>
    </row>
    <row r="23" spans="1:16" x14ac:dyDescent="0.2">
      <c r="A23">
        <v>242</v>
      </c>
      <c r="E23" t="s">
        <v>7</v>
      </c>
      <c r="F23" s="5">
        <v>118.34693918919999</v>
      </c>
      <c r="G23" s="7">
        <v>3</v>
      </c>
      <c r="H23" s="7">
        <v>2</v>
      </c>
      <c r="I23" s="6" t="s">
        <v>367</v>
      </c>
      <c r="J23" s="6" t="s">
        <v>367</v>
      </c>
      <c r="K23" s="6" t="s">
        <v>356</v>
      </c>
      <c r="L23" s="5">
        <v>1.0081376231629782</v>
      </c>
      <c r="M23" s="3">
        <v>2201614765.3939996</v>
      </c>
      <c r="N23" t="s">
        <v>10</v>
      </c>
      <c r="O23" t="str">
        <f>IFERROR(VLOOKUP(B23,Customer!$A$1:$L$196,12,0),"Tidak Terjual")</f>
        <v>Tidak Terjual</v>
      </c>
      <c r="P23" t="str">
        <f>IFERROR(VLOOKUP(B23,Customer!$A$1:$L$196,11,0),"Tidak Terjual")</f>
        <v>Tidak Terjual</v>
      </c>
    </row>
    <row r="24" spans="1:16" x14ac:dyDescent="0.2">
      <c r="A24">
        <v>149</v>
      </c>
      <c r="B24" t="s">
        <v>85</v>
      </c>
      <c r="C24">
        <v>2017</v>
      </c>
      <c r="D24">
        <v>4</v>
      </c>
      <c r="E24" t="s">
        <v>7</v>
      </c>
      <c r="F24" s="5">
        <v>72.973448439999999</v>
      </c>
      <c r="G24" s="7">
        <v>2</v>
      </c>
      <c r="H24" s="7">
        <v>1</v>
      </c>
      <c r="I24" s="6" t="s">
        <v>367</v>
      </c>
      <c r="J24" s="6" t="s">
        <v>367</v>
      </c>
      <c r="K24" s="5" t="s">
        <v>363</v>
      </c>
      <c r="L24" s="5"/>
      <c r="M24" s="3">
        <v>1376192589.2</v>
      </c>
      <c r="N24" t="s">
        <v>9</v>
      </c>
      <c r="O24" t="str">
        <f>IFERROR(VLOOKUP(B24,Customer!$A$1:$L$196,12,0),"Tidak Terjual")</f>
        <v>Website</v>
      </c>
      <c r="P24" t="str">
        <f>IFERROR(VLOOKUP(B24,Customer!$A$1:$L$196,11,0),"Tidak Terjual")</f>
        <v>Tidak</v>
      </c>
    </row>
    <row r="25" spans="1:16" x14ac:dyDescent="0.2">
      <c r="A25">
        <v>88</v>
      </c>
      <c r="B25" t="s">
        <v>61</v>
      </c>
      <c r="C25">
        <v>2017</v>
      </c>
      <c r="D25">
        <v>11</v>
      </c>
      <c r="E25" t="s">
        <v>7</v>
      </c>
      <c r="F25" s="5">
        <v>104.83185668359999</v>
      </c>
      <c r="G25" s="7">
        <v>3</v>
      </c>
      <c r="H25" s="7">
        <v>2</v>
      </c>
      <c r="I25" s="6" t="s">
        <v>367</v>
      </c>
      <c r="J25" s="6" t="s">
        <v>367</v>
      </c>
      <c r="K25" s="5" t="s">
        <v>356</v>
      </c>
      <c r="L25" s="5">
        <v>3.2681987486565958</v>
      </c>
      <c r="M25" s="3">
        <v>1661829013.812</v>
      </c>
      <c r="N25" t="s">
        <v>9</v>
      </c>
      <c r="O25" t="str">
        <f>IFERROR(VLOOKUP(B25,Customer!$A$1:$L$196,12,0),"Tidak Terjual")</f>
        <v>Website</v>
      </c>
      <c r="P25" t="str">
        <f>IFERROR(VLOOKUP(B25,Customer!$A$1:$L$196,11,0),"Tidak Terjual")</f>
        <v>Tidak</v>
      </c>
    </row>
    <row r="26" spans="1:16" x14ac:dyDescent="0.2">
      <c r="A26">
        <v>94</v>
      </c>
      <c r="B26" t="s">
        <v>133</v>
      </c>
      <c r="C26">
        <v>2017</v>
      </c>
      <c r="D26">
        <v>11</v>
      </c>
      <c r="E26" t="s">
        <v>7</v>
      </c>
      <c r="F26" s="5">
        <v>74.163015613200002</v>
      </c>
      <c r="G26" s="7">
        <v>2</v>
      </c>
      <c r="H26" s="7">
        <v>1</v>
      </c>
      <c r="I26" s="6" t="s">
        <v>367</v>
      </c>
      <c r="J26" s="6" t="s">
        <v>367</v>
      </c>
      <c r="K26" s="5" t="s">
        <v>356</v>
      </c>
      <c r="L26" s="5">
        <v>0.88063699889432645</v>
      </c>
      <c r="M26" s="3">
        <v>1494713300.388</v>
      </c>
      <c r="N26" t="s">
        <v>9</v>
      </c>
      <c r="O26" t="str">
        <f>IFERROR(VLOOKUP(B26,Customer!$A$1:$L$196,12,0),"Tidak Terjual")</f>
        <v>Website</v>
      </c>
      <c r="P26" t="str">
        <f>IFERROR(VLOOKUP(B26,Customer!$A$1:$L$196,11,0),"Tidak Terjual")</f>
        <v>Tidak</v>
      </c>
    </row>
    <row r="27" spans="1:16" x14ac:dyDescent="0.2">
      <c r="A27">
        <v>70</v>
      </c>
      <c r="B27" t="s">
        <v>125</v>
      </c>
      <c r="C27">
        <v>2017</v>
      </c>
      <c r="D27">
        <v>5</v>
      </c>
      <c r="E27" t="s">
        <v>7</v>
      </c>
      <c r="F27" s="5">
        <v>148.30603850080001</v>
      </c>
      <c r="G27" s="7">
        <v>4</v>
      </c>
      <c r="H27" s="7">
        <v>3</v>
      </c>
      <c r="I27" s="6" t="s">
        <v>368</v>
      </c>
      <c r="J27" s="6" t="s">
        <v>367</v>
      </c>
      <c r="K27" s="6" t="s">
        <v>385</v>
      </c>
      <c r="L27" s="5">
        <v>1.1192711011703</v>
      </c>
      <c r="M27" s="3">
        <v>2580570752.6719999</v>
      </c>
      <c r="N27" t="s">
        <v>9</v>
      </c>
      <c r="O27" t="str">
        <f>IFERROR(VLOOKUP(B27,Customer!$A$1:$L$196,12,0),"Tidak Terjual")</f>
        <v>Website</v>
      </c>
      <c r="P27" t="str">
        <f>IFERROR(VLOOKUP(B27,Customer!$A$1:$L$196,11,0),"Tidak Terjual")</f>
        <v>Tidak</v>
      </c>
    </row>
    <row r="28" spans="1:16" x14ac:dyDescent="0.2">
      <c r="A28">
        <v>190</v>
      </c>
      <c r="B28" t="s">
        <v>173</v>
      </c>
      <c r="C28">
        <v>2015</v>
      </c>
      <c r="D28">
        <v>7</v>
      </c>
      <c r="E28" t="s">
        <v>7</v>
      </c>
      <c r="F28" s="5">
        <v>76.912015383199986</v>
      </c>
      <c r="G28" s="7">
        <v>2</v>
      </c>
      <c r="H28" s="7">
        <v>1</v>
      </c>
      <c r="I28" s="6" t="s">
        <v>367</v>
      </c>
      <c r="J28" s="6" t="s">
        <v>367</v>
      </c>
      <c r="K28" s="5" t="s">
        <v>356</v>
      </c>
      <c r="L28" s="5">
        <v>4.0544133213364635</v>
      </c>
      <c r="M28" s="3">
        <v>1329542481.3439999</v>
      </c>
      <c r="N28" t="s">
        <v>9</v>
      </c>
      <c r="O28" t="str">
        <f>IFERROR(VLOOKUP(B28,Customer!$A$1:$L$196,12,0),"Tidak Terjual")</f>
        <v>Website</v>
      </c>
      <c r="P28" t="str">
        <f>IFERROR(VLOOKUP(B28,Customer!$A$1:$L$196,11,0),"Tidak Terjual")</f>
        <v>Tidak</v>
      </c>
    </row>
    <row r="29" spans="1:16" x14ac:dyDescent="0.2">
      <c r="A29">
        <v>189</v>
      </c>
      <c r="B29" t="s">
        <v>173</v>
      </c>
      <c r="C29">
        <v>2015</v>
      </c>
      <c r="D29">
        <v>7</v>
      </c>
      <c r="E29" t="s">
        <v>7</v>
      </c>
      <c r="F29" s="5">
        <v>69.034881496799997</v>
      </c>
      <c r="G29" s="7">
        <v>2</v>
      </c>
      <c r="H29" s="7">
        <v>1</v>
      </c>
      <c r="I29" s="6" t="s">
        <v>367</v>
      </c>
      <c r="J29" s="6" t="s">
        <v>367</v>
      </c>
      <c r="K29" s="5" t="s">
        <v>356</v>
      </c>
      <c r="L29" s="5">
        <v>3.6713519597393351</v>
      </c>
      <c r="M29" s="3">
        <v>1146804325.8759999</v>
      </c>
      <c r="N29" t="s">
        <v>9</v>
      </c>
      <c r="O29" t="str">
        <f>IFERROR(VLOOKUP(B29,Customer!$A$1:$L$196,12,0),"Tidak Terjual")</f>
        <v>Website</v>
      </c>
      <c r="P29" t="str">
        <f>IFERROR(VLOOKUP(B29,Customer!$A$1:$L$196,11,0),"Tidak Terjual")</f>
        <v>Tidak</v>
      </c>
    </row>
    <row r="30" spans="1:16" x14ac:dyDescent="0.2">
      <c r="A30">
        <v>210</v>
      </c>
      <c r="E30" t="s">
        <v>7</v>
      </c>
      <c r="F30" s="5">
        <v>148.30603850080001</v>
      </c>
      <c r="G30" s="7">
        <v>4</v>
      </c>
      <c r="H30" s="7">
        <v>3</v>
      </c>
      <c r="I30" s="6" t="s">
        <v>368</v>
      </c>
      <c r="J30" s="6" t="s">
        <v>367</v>
      </c>
      <c r="K30" s="6" t="s">
        <v>356</v>
      </c>
      <c r="L30" s="5">
        <v>4.1758063700104584</v>
      </c>
      <c r="M30" s="3">
        <v>2927191491.5760002</v>
      </c>
      <c r="N30" t="s">
        <v>10</v>
      </c>
      <c r="O30" t="str">
        <f>IFERROR(VLOOKUP(B30,Customer!$A$1:$L$196,12,0),"Tidak Terjual")</f>
        <v>Tidak Terjual</v>
      </c>
      <c r="P30" t="str">
        <f>IFERROR(VLOOKUP(B30,Customer!$A$1:$L$196,11,0),"Tidak Terjual")</f>
        <v>Tidak Terjual</v>
      </c>
    </row>
    <row r="31" spans="1:16" x14ac:dyDescent="0.2">
      <c r="A31">
        <v>27</v>
      </c>
      <c r="B31" t="s">
        <v>107</v>
      </c>
      <c r="C31">
        <v>2017</v>
      </c>
      <c r="D31">
        <v>9</v>
      </c>
      <c r="E31" t="s">
        <v>7</v>
      </c>
      <c r="F31" s="5">
        <v>62.327322058</v>
      </c>
      <c r="G31" s="7">
        <v>2</v>
      </c>
      <c r="H31" s="7">
        <v>1</v>
      </c>
      <c r="I31" s="6" t="s">
        <v>367</v>
      </c>
      <c r="J31" s="6" t="s">
        <v>367</v>
      </c>
      <c r="K31" s="5" t="s">
        <v>356</v>
      </c>
      <c r="L31" s="5">
        <v>2.183571026165823</v>
      </c>
      <c r="M31" s="3">
        <v>1112670021.8699999</v>
      </c>
      <c r="N31" t="s">
        <v>9</v>
      </c>
      <c r="O31" t="str">
        <f>IFERROR(VLOOKUP(B31,Customer!$A$1:$L$196,12,0),"Tidak Terjual")</f>
        <v>Website</v>
      </c>
      <c r="P31" t="str">
        <f>IFERROR(VLOOKUP(B31,Customer!$A$1:$L$196,11,0),"Tidak Terjual")</f>
        <v>Iya</v>
      </c>
    </row>
    <row r="32" spans="1:16" x14ac:dyDescent="0.2">
      <c r="A32">
        <v>220</v>
      </c>
      <c r="E32" t="s">
        <v>7</v>
      </c>
      <c r="F32" s="5">
        <v>73.323321137999983</v>
      </c>
      <c r="G32" s="7">
        <v>2</v>
      </c>
      <c r="H32" s="7">
        <v>1</v>
      </c>
      <c r="I32" s="6" t="s">
        <v>367</v>
      </c>
      <c r="J32" s="6" t="s">
        <v>367</v>
      </c>
      <c r="K32" s="6" t="s">
        <v>359</v>
      </c>
      <c r="L32" s="5"/>
      <c r="M32" s="3">
        <v>1271750012.2799997</v>
      </c>
      <c r="N32" t="s">
        <v>10</v>
      </c>
      <c r="O32" t="str">
        <f>IFERROR(VLOOKUP(B32,Customer!$A$1:$L$196,12,0),"Tidak Terjual")</f>
        <v>Tidak Terjual</v>
      </c>
      <c r="P32" t="str">
        <f>IFERROR(VLOOKUP(B32,Customer!$A$1:$L$196,11,0),"Tidak Terjual")</f>
        <v>Tidak Terjual</v>
      </c>
    </row>
    <row r="33" spans="1:16" x14ac:dyDescent="0.2">
      <c r="A33">
        <v>82</v>
      </c>
      <c r="B33" t="s">
        <v>128</v>
      </c>
      <c r="C33">
        <v>2017</v>
      </c>
      <c r="D33">
        <v>5</v>
      </c>
      <c r="E33" t="s">
        <v>7</v>
      </c>
      <c r="F33" s="5">
        <v>113.558681408</v>
      </c>
      <c r="G33" s="7">
        <v>3</v>
      </c>
      <c r="H33" s="7">
        <v>2</v>
      </c>
      <c r="I33" s="6" t="s">
        <v>367</v>
      </c>
      <c r="J33" s="6" t="s">
        <v>367</v>
      </c>
      <c r="K33" s="5" t="s">
        <v>356</v>
      </c>
      <c r="L33" s="5">
        <v>2.8915870540122324</v>
      </c>
      <c r="M33" s="3">
        <v>2115396883.6000001</v>
      </c>
      <c r="N33" t="s">
        <v>9</v>
      </c>
      <c r="O33" t="str">
        <f>IFERROR(VLOOKUP(B33,Customer!$A$1:$L$196,12,0),"Tidak Terjual")</f>
        <v>Agency</v>
      </c>
      <c r="P33" t="str">
        <f>IFERROR(VLOOKUP(B33,Customer!$A$1:$L$196,11,0),"Tidak Terjual")</f>
        <v>Iya</v>
      </c>
    </row>
    <row r="34" spans="1:16" x14ac:dyDescent="0.2">
      <c r="A34">
        <v>123</v>
      </c>
      <c r="B34" t="s">
        <v>72</v>
      </c>
      <c r="C34">
        <v>2016</v>
      </c>
      <c r="D34">
        <v>4</v>
      </c>
      <c r="E34" t="s">
        <v>7</v>
      </c>
      <c r="F34" s="5">
        <v>72.673557556000006</v>
      </c>
      <c r="G34" s="7">
        <v>2</v>
      </c>
      <c r="H34" s="7">
        <v>1</v>
      </c>
      <c r="I34" s="6" t="s">
        <v>367</v>
      </c>
      <c r="J34" s="6" t="s">
        <v>367</v>
      </c>
      <c r="K34" s="5" t="s">
        <v>356</v>
      </c>
      <c r="L34" s="5">
        <v>1.0794579609588475</v>
      </c>
      <c r="M34" s="3">
        <v>1300827615.3400002</v>
      </c>
      <c r="N34" t="s">
        <v>9</v>
      </c>
      <c r="O34" t="str">
        <f>IFERROR(VLOOKUP(B34,Customer!$A$1:$L$196,12,0),"Tidak Terjual")</f>
        <v>Website</v>
      </c>
      <c r="P34" t="str">
        <f>IFERROR(VLOOKUP(B34,Customer!$A$1:$L$196,11,0),"Tidak Terjual")</f>
        <v>Tidak</v>
      </c>
    </row>
    <row r="35" spans="1:16" x14ac:dyDescent="0.2">
      <c r="A35">
        <v>265</v>
      </c>
      <c r="E35" t="s">
        <v>7</v>
      </c>
      <c r="F35" s="5">
        <v>94.135748487599997</v>
      </c>
      <c r="G35" s="7">
        <v>2</v>
      </c>
      <c r="H35" s="7">
        <v>2</v>
      </c>
      <c r="I35" s="6" t="s">
        <v>367</v>
      </c>
      <c r="J35" s="6" t="s">
        <v>367</v>
      </c>
      <c r="K35" s="6" t="s">
        <v>356</v>
      </c>
      <c r="L35" s="5">
        <v>1.6824710391642275</v>
      </c>
      <c r="M35" s="3">
        <v>1599820721.928</v>
      </c>
      <c r="N35" t="s">
        <v>10</v>
      </c>
      <c r="O35" t="str">
        <f>IFERROR(VLOOKUP(B35,Customer!$A$1:$L$196,12,0),"Tidak Terjual")</f>
        <v>Tidak Terjual</v>
      </c>
      <c r="P35" t="str">
        <f>IFERROR(VLOOKUP(B35,Customer!$A$1:$L$196,11,0),"Tidak Terjual")</f>
        <v>Tidak Terjual</v>
      </c>
    </row>
    <row r="36" spans="1:16" x14ac:dyDescent="0.2">
      <c r="A36">
        <v>227</v>
      </c>
      <c r="E36" t="s">
        <v>7</v>
      </c>
      <c r="F36" s="5">
        <v>149.74551474400002</v>
      </c>
      <c r="G36" s="7">
        <v>4</v>
      </c>
      <c r="H36" s="7">
        <v>3</v>
      </c>
      <c r="I36" s="6" t="s">
        <v>368</v>
      </c>
      <c r="J36" s="6" t="s">
        <v>368</v>
      </c>
      <c r="K36" s="6" t="s">
        <v>359</v>
      </c>
      <c r="L36" s="5"/>
      <c r="M36" s="3">
        <v>2907339503.6400003</v>
      </c>
      <c r="N36" t="s">
        <v>10</v>
      </c>
      <c r="O36" t="str">
        <f>IFERROR(VLOOKUP(B36,Customer!$A$1:$L$196,12,0),"Tidak Terjual")</f>
        <v>Tidak Terjual</v>
      </c>
      <c r="P36" t="str">
        <f>IFERROR(VLOOKUP(B36,Customer!$A$1:$L$196,11,0),"Tidak Terjual")</f>
        <v>Tidak Terjual</v>
      </c>
    </row>
    <row r="37" spans="1:16" x14ac:dyDescent="0.2">
      <c r="A37">
        <v>53</v>
      </c>
      <c r="B37" t="s">
        <v>117</v>
      </c>
      <c r="C37">
        <v>2017</v>
      </c>
      <c r="D37">
        <v>11</v>
      </c>
      <c r="E37" t="s">
        <v>7</v>
      </c>
      <c r="F37" s="5">
        <v>104.23207491559999</v>
      </c>
      <c r="G37" s="7">
        <v>3</v>
      </c>
      <c r="H37" s="7">
        <v>2</v>
      </c>
      <c r="I37" s="6" t="s">
        <v>367</v>
      </c>
      <c r="J37" s="6" t="s">
        <v>367</v>
      </c>
      <c r="K37" s="5" t="s">
        <v>356</v>
      </c>
      <c r="L37" s="5">
        <v>1.9883676338010048</v>
      </c>
      <c r="M37" s="3">
        <v>1611123642.6339998</v>
      </c>
      <c r="N37" t="s">
        <v>9</v>
      </c>
      <c r="O37" t="str">
        <f>IFERROR(VLOOKUP(B37,Customer!$A$1:$L$196,12,0),"Tidak Terjual")</f>
        <v>Website</v>
      </c>
      <c r="P37" t="str">
        <f>IFERROR(VLOOKUP(B37,Customer!$A$1:$L$196,11,0),"Tidak Terjual")</f>
        <v>Tidak</v>
      </c>
    </row>
    <row r="38" spans="1:16" x14ac:dyDescent="0.2">
      <c r="A38">
        <v>201</v>
      </c>
      <c r="E38" t="s">
        <v>7</v>
      </c>
      <c r="F38" s="5">
        <v>57.449097011600003</v>
      </c>
      <c r="G38" s="7">
        <v>2</v>
      </c>
      <c r="H38" s="7">
        <v>1</v>
      </c>
      <c r="I38" s="6" t="s">
        <v>367</v>
      </c>
      <c r="J38" s="6" t="s">
        <v>367</v>
      </c>
      <c r="K38" s="6" t="s">
        <v>363</v>
      </c>
      <c r="L38" s="5"/>
      <c r="M38" s="3">
        <v>906369793.95599997</v>
      </c>
      <c r="N38" t="s">
        <v>10</v>
      </c>
      <c r="O38" t="str">
        <f>IFERROR(VLOOKUP(B38,Customer!$A$1:$L$196,12,0),"Tidak Terjual")</f>
        <v>Tidak Terjual</v>
      </c>
      <c r="P38" t="str">
        <f>IFERROR(VLOOKUP(B38,Customer!$A$1:$L$196,11,0),"Tidak Terjual")</f>
        <v>Tidak Terjual</v>
      </c>
    </row>
    <row r="39" spans="1:16" x14ac:dyDescent="0.2">
      <c r="A39">
        <v>165</v>
      </c>
      <c r="B39" t="s">
        <v>90</v>
      </c>
      <c r="C39">
        <v>2014</v>
      </c>
      <c r="D39">
        <v>8</v>
      </c>
      <c r="E39" t="s">
        <v>7</v>
      </c>
      <c r="F39" s="5">
        <v>133.23152339839999</v>
      </c>
      <c r="G39" s="7">
        <v>4</v>
      </c>
      <c r="H39" s="7">
        <v>2</v>
      </c>
      <c r="I39" s="6" t="s">
        <v>368</v>
      </c>
      <c r="J39" s="6" t="s">
        <v>368</v>
      </c>
      <c r="K39" s="5" t="s">
        <v>356</v>
      </c>
      <c r="L39" s="5">
        <v>4.9289294520110927</v>
      </c>
      <c r="M39" s="3">
        <v>2293418199.6879997</v>
      </c>
      <c r="N39" t="s">
        <v>9</v>
      </c>
      <c r="O39" t="str">
        <f>IFERROR(VLOOKUP(B39,Customer!$A$1:$L$196,12,0),"Tidak Terjual")</f>
        <v>Website</v>
      </c>
      <c r="P39" t="str">
        <f>IFERROR(VLOOKUP(B39,Customer!$A$1:$L$196,11,0),"Tidak Terjual")</f>
        <v>Iya</v>
      </c>
    </row>
    <row r="40" spans="1:16" x14ac:dyDescent="0.2">
      <c r="A40">
        <v>42</v>
      </c>
      <c r="B40" t="s">
        <v>36</v>
      </c>
      <c r="C40">
        <v>2015</v>
      </c>
      <c r="D40">
        <v>1</v>
      </c>
      <c r="E40" t="s">
        <v>7</v>
      </c>
      <c r="F40" s="5">
        <v>72.673557556000006</v>
      </c>
      <c r="G40" s="7">
        <v>2</v>
      </c>
      <c r="H40" s="7">
        <v>1</v>
      </c>
      <c r="I40" s="6" t="s">
        <v>367</v>
      </c>
      <c r="J40" s="6" t="s">
        <v>367</v>
      </c>
      <c r="K40" s="5" t="s">
        <v>358</v>
      </c>
      <c r="L40" s="5"/>
      <c r="M40" s="3">
        <v>1196604083.1800001</v>
      </c>
      <c r="N40" t="s">
        <v>9</v>
      </c>
      <c r="O40" t="str">
        <f>IFERROR(VLOOKUP(B40,Customer!$A$1:$L$196,12,0),"Tidak Terjual")</f>
        <v>Agency</v>
      </c>
      <c r="P40" t="str">
        <f>IFERROR(VLOOKUP(B40,Customer!$A$1:$L$196,11,0),"Tidak Terjual")</f>
        <v>Tidak</v>
      </c>
    </row>
    <row r="41" spans="1:16" x14ac:dyDescent="0.2">
      <c r="A41">
        <v>141</v>
      </c>
      <c r="B41" t="s">
        <v>156</v>
      </c>
      <c r="C41">
        <v>2017</v>
      </c>
      <c r="D41">
        <v>11</v>
      </c>
      <c r="E41" t="s">
        <v>7</v>
      </c>
      <c r="F41" s="5">
        <v>101.5430533224</v>
      </c>
      <c r="G41" s="7">
        <v>3</v>
      </c>
      <c r="H41" s="7">
        <v>2</v>
      </c>
      <c r="I41" s="6" t="s">
        <v>367</v>
      </c>
      <c r="J41" s="6" t="s">
        <v>367</v>
      </c>
      <c r="K41" s="5" t="s">
        <v>356</v>
      </c>
      <c r="L41" s="5">
        <v>1.1503532523911741</v>
      </c>
      <c r="M41" s="3">
        <v>2169195676.5160003</v>
      </c>
      <c r="N41" t="s">
        <v>9</v>
      </c>
      <c r="O41" t="str">
        <f>IFERROR(VLOOKUP(B41,Customer!$A$1:$L$196,12,0),"Tidak Terjual")</f>
        <v>Website</v>
      </c>
      <c r="P41" t="str">
        <f>IFERROR(VLOOKUP(B41,Customer!$A$1:$L$196,11,0),"Tidak Terjual")</f>
        <v>Tidak</v>
      </c>
    </row>
    <row r="42" spans="1:16" x14ac:dyDescent="0.2">
      <c r="A42">
        <v>233</v>
      </c>
      <c r="E42" t="s">
        <v>7</v>
      </c>
      <c r="F42" s="5">
        <v>73.553237482399993</v>
      </c>
      <c r="G42" s="7">
        <v>2</v>
      </c>
      <c r="H42" s="7">
        <v>1</v>
      </c>
      <c r="I42" s="6" t="s">
        <v>367</v>
      </c>
      <c r="J42" s="6" t="s">
        <v>367</v>
      </c>
      <c r="K42" s="6" t="s">
        <v>356</v>
      </c>
      <c r="L42" s="5">
        <v>3.1740197879936574</v>
      </c>
      <c r="M42" s="3">
        <v>1280399760.5519998</v>
      </c>
      <c r="N42" t="s">
        <v>10</v>
      </c>
      <c r="O42" t="str">
        <f>IFERROR(VLOOKUP(B42,Customer!$A$1:$L$196,12,0),"Tidak Terjual")</f>
        <v>Tidak Terjual</v>
      </c>
      <c r="P42" t="str">
        <f>IFERROR(VLOOKUP(B42,Customer!$A$1:$L$196,11,0),"Tidak Terjual")</f>
        <v>Tidak Terjual</v>
      </c>
    </row>
    <row r="43" spans="1:16" x14ac:dyDescent="0.2">
      <c r="A43">
        <v>67</v>
      </c>
      <c r="B43" t="s">
        <v>49</v>
      </c>
      <c r="C43">
        <v>2017</v>
      </c>
      <c r="D43">
        <v>1</v>
      </c>
      <c r="E43" t="s">
        <v>7</v>
      </c>
      <c r="F43" s="5">
        <v>103.0525041052</v>
      </c>
      <c r="G43" s="7">
        <v>3</v>
      </c>
      <c r="H43" s="7">
        <v>2</v>
      </c>
      <c r="I43" s="6" t="s">
        <v>367</v>
      </c>
      <c r="J43" s="6" t="s">
        <v>367</v>
      </c>
      <c r="K43" s="5" t="s">
        <v>356</v>
      </c>
      <c r="L43" s="5">
        <v>1.3296945549236803</v>
      </c>
      <c r="M43" s="3">
        <v>1914079366.2539999</v>
      </c>
      <c r="N43" t="s">
        <v>9</v>
      </c>
      <c r="O43" t="str">
        <f>IFERROR(VLOOKUP(B43,Customer!$A$1:$L$196,12,0),"Tidak Terjual")</f>
        <v>Agency</v>
      </c>
      <c r="P43" t="str">
        <f>IFERROR(VLOOKUP(B43,Customer!$A$1:$L$196,11,0),"Tidak Terjual")</f>
        <v>Iya</v>
      </c>
    </row>
    <row r="44" spans="1:16" x14ac:dyDescent="0.2">
      <c r="A44">
        <v>230</v>
      </c>
      <c r="E44" t="s">
        <v>7</v>
      </c>
      <c r="F44" s="5">
        <v>103.2824204496</v>
      </c>
      <c r="G44" s="7">
        <v>3</v>
      </c>
      <c r="H44" s="7">
        <v>2</v>
      </c>
      <c r="I44" s="6" t="s">
        <v>367</v>
      </c>
      <c r="J44" s="6" t="s">
        <v>367</v>
      </c>
      <c r="K44" s="6" t="s">
        <v>359</v>
      </c>
      <c r="L44" s="5"/>
      <c r="M44" s="3">
        <v>1794001461.9119999</v>
      </c>
      <c r="N44" t="s">
        <v>10</v>
      </c>
      <c r="O44" t="str">
        <f>IFERROR(VLOOKUP(B44,Customer!$A$1:$L$196,12,0),"Tidak Terjual")</f>
        <v>Tidak Terjual</v>
      </c>
      <c r="P44" t="str">
        <f>IFERROR(VLOOKUP(B44,Customer!$A$1:$L$196,11,0),"Tidak Terjual")</f>
        <v>Tidak Terjual</v>
      </c>
    </row>
    <row r="45" spans="1:16" x14ac:dyDescent="0.2">
      <c r="A45">
        <v>226</v>
      </c>
      <c r="E45" t="s">
        <v>7</v>
      </c>
      <c r="F45" s="5">
        <v>73.813142915200004</v>
      </c>
      <c r="G45" s="7">
        <v>2</v>
      </c>
      <c r="H45" s="7">
        <v>1</v>
      </c>
      <c r="I45" s="6" t="s">
        <v>367</v>
      </c>
      <c r="J45" s="6" t="s">
        <v>367</v>
      </c>
      <c r="K45" s="6" t="s">
        <v>359</v>
      </c>
      <c r="L45" s="5"/>
      <c r="M45" s="3">
        <v>1298947896.664</v>
      </c>
      <c r="N45" t="s">
        <v>10</v>
      </c>
      <c r="O45" t="str">
        <f>IFERROR(VLOOKUP(B45,Customer!$A$1:$L$196,12,0),"Tidak Terjual")</f>
        <v>Tidak Terjual</v>
      </c>
      <c r="P45" t="str">
        <f>IFERROR(VLOOKUP(B45,Customer!$A$1:$L$196,11,0),"Tidak Terjual")</f>
        <v>Tidak Terjual</v>
      </c>
    </row>
    <row r="46" spans="1:16" x14ac:dyDescent="0.2">
      <c r="A46">
        <v>195</v>
      </c>
      <c r="B46" t="s">
        <v>173</v>
      </c>
      <c r="C46">
        <v>2015</v>
      </c>
      <c r="D46">
        <v>7</v>
      </c>
      <c r="E46" t="s">
        <v>7</v>
      </c>
      <c r="F46" s="5">
        <v>70.254437758400002</v>
      </c>
      <c r="G46" s="7">
        <v>2</v>
      </c>
      <c r="H46" s="7">
        <v>1</v>
      </c>
      <c r="I46" s="6" t="s">
        <v>367</v>
      </c>
      <c r="J46" s="6" t="s">
        <v>367</v>
      </c>
      <c r="K46" s="5" t="s">
        <v>356</v>
      </c>
      <c r="L46" s="5">
        <v>0.92575241783012241</v>
      </c>
      <c r="M46" s="3">
        <v>1050974376.4960001</v>
      </c>
      <c r="N46" t="s">
        <v>9</v>
      </c>
      <c r="O46" t="str">
        <f>IFERROR(VLOOKUP(B46,Customer!$A$1:$L$196,12,0),"Tidak Terjual")</f>
        <v>Website</v>
      </c>
      <c r="P46" t="str">
        <f>IFERROR(VLOOKUP(B46,Customer!$A$1:$L$196,11,0),"Tidak Terjual")</f>
        <v>Tidak</v>
      </c>
    </row>
    <row r="47" spans="1:16" x14ac:dyDescent="0.2">
      <c r="A47">
        <v>185</v>
      </c>
      <c r="B47" t="s">
        <v>96</v>
      </c>
      <c r="C47">
        <v>2015</v>
      </c>
      <c r="D47">
        <v>12</v>
      </c>
      <c r="E47" t="s">
        <v>8</v>
      </c>
      <c r="F47" s="5">
        <v>72.063779425199996</v>
      </c>
      <c r="G47" s="7">
        <v>2</v>
      </c>
      <c r="H47" s="7">
        <v>1</v>
      </c>
      <c r="I47" s="6" t="s">
        <v>367</v>
      </c>
      <c r="J47" s="6" t="s">
        <v>367</v>
      </c>
      <c r="K47" s="5" t="s">
        <v>356</v>
      </c>
      <c r="L47" s="5">
        <v>2.8963776242406563</v>
      </c>
      <c r="M47" s="3">
        <v>1366809994.22</v>
      </c>
      <c r="N47" t="s">
        <v>9</v>
      </c>
      <c r="O47" t="str">
        <f>IFERROR(VLOOKUP(B47,Customer!$A$1:$L$196,12,0),"Tidak Terjual")</f>
        <v>Website</v>
      </c>
      <c r="P47" t="str">
        <f>IFERROR(VLOOKUP(B47,Customer!$A$1:$L$196,11,0),"Tidak Terjual")</f>
        <v>Iya</v>
      </c>
    </row>
    <row r="48" spans="1:16" x14ac:dyDescent="0.2">
      <c r="A48">
        <v>251</v>
      </c>
      <c r="E48" t="s">
        <v>7</v>
      </c>
      <c r="F48" s="5">
        <v>98.284239049599989</v>
      </c>
      <c r="G48" s="7">
        <v>2</v>
      </c>
      <c r="H48" s="7">
        <v>2</v>
      </c>
      <c r="I48" s="6" t="s">
        <v>367</v>
      </c>
      <c r="J48" s="6" t="s">
        <v>367</v>
      </c>
      <c r="K48" s="6" t="s">
        <v>356</v>
      </c>
      <c r="L48" s="5">
        <v>4.5610487247390568</v>
      </c>
      <c r="M48" s="3">
        <v>1506668731.3919997</v>
      </c>
      <c r="N48" t="s">
        <v>10</v>
      </c>
      <c r="O48" t="str">
        <f>IFERROR(VLOOKUP(B48,Customer!$A$1:$L$196,12,0),"Tidak Terjual")</f>
        <v>Tidak Terjual</v>
      </c>
      <c r="P48" t="str">
        <f>IFERROR(VLOOKUP(B48,Customer!$A$1:$L$196,11,0),"Tidak Terjual")</f>
        <v>Tidak Terjual</v>
      </c>
    </row>
    <row r="49" spans="1:16" x14ac:dyDescent="0.2">
      <c r="A49">
        <v>191</v>
      </c>
      <c r="B49" t="s">
        <v>173</v>
      </c>
      <c r="C49">
        <v>2015</v>
      </c>
      <c r="D49">
        <v>7</v>
      </c>
      <c r="E49" t="s">
        <v>7</v>
      </c>
      <c r="F49" s="5">
        <v>107.80077643520001</v>
      </c>
      <c r="G49" s="7">
        <v>3</v>
      </c>
      <c r="H49" s="7">
        <v>2</v>
      </c>
      <c r="I49" s="6" t="s">
        <v>367</v>
      </c>
      <c r="J49" s="6" t="s">
        <v>367</v>
      </c>
      <c r="K49" s="5" t="s">
        <v>356</v>
      </c>
      <c r="L49" s="5">
        <v>2.0437560565700852</v>
      </c>
      <c r="M49" s="3">
        <v>2215908511.4320002</v>
      </c>
      <c r="N49" t="s">
        <v>9</v>
      </c>
      <c r="O49" t="str">
        <f>IFERROR(VLOOKUP(B49,Customer!$A$1:$L$196,12,0),"Tidak Terjual")</f>
        <v>Website</v>
      </c>
      <c r="P49" t="str">
        <f>IFERROR(VLOOKUP(B49,Customer!$A$1:$L$196,11,0),"Tidak Terjual")</f>
        <v>Tidak</v>
      </c>
    </row>
    <row r="50" spans="1:16" x14ac:dyDescent="0.2">
      <c r="A50">
        <v>144</v>
      </c>
      <c r="B50" t="s">
        <v>157</v>
      </c>
      <c r="C50">
        <v>2017</v>
      </c>
      <c r="D50">
        <v>9</v>
      </c>
      <c r="E50" t="s">
        <v>7</v>
      </c>
      <c r="F50" s="5">
        <v>63.226994709999992</v>
      </c>
      <c r="G50" s="7">
        <v>2</v>
      </c>
      <c r="H50" s="7">
        <v>1</v>
      </c>
      <c r="I50" s="6" t="s">
        <v>367</v>
      </c>
      <c r="J50" s="6" t="s">
        <v>367</v>
      </c>
      <c r="K50" s="5" t="s">
        <v>356</v>
      </c>
      <c r="L50" s="5">
        <v>4.0709772610512722</v>
      </c>
      <c r="M50" s="3">
        <v>1278508414.1499999</v>
      </c>
      <c r="N50" t="s">
        <v>9</v>
      </c>
      <c r="O50" t="str">
        <f>IFERROR(VLOOKUP(B50,Customer!$A$1:$L$196,12,0),"Tidak Terjual")</f>
        <v>Agency</v>
      </c>
      <c r="P50" t="str">
        <f>IFERROR(VLOOKUP(B50,Customer!$A$1:$L$196,11,0),"Tidak Terjual")</f>
        <v>Tidak</v>
      </c>
    </row>
    <row r="51" spans="1:16" x14ac:dyDescent="0.2">
      <c r="A51">
        <v>95</v>
      </c>
      <c r="B51" t="s">
        <v>133</v>
      </c>
      <c r="C51">
        <v>2017</v>
      </c>
      <c r="D51">
        <v>11</v>
      </c>
      <c r="E51" t="s">
        <v>7</v>
      </c>
      <c r="F51" s="5">
        <v>74.163015613200002</v>
      </c>
      <c r="G51" s="7">
        <v>2</v>
      </c>
      <c r="H51" s="7">
        <v>1</v>
      </c>
      <c r="I51" s="6" t="s">
        <v>367</v>
      </c>
      <c r="J51" s="6" t="s">
        <v>367</v>
      </c>
      <c r="K51" s="5" t="s">
        <v>356</v>
      </c>
      <c r="L51" s="5">
        <v>3.4615918424701602</v>
      </c>
      <c r="M51" s="3">
        <v>1241972012.6000001</v>
      </c>
      <c r="N51" t="s">
        <v>9</v>
      </c>
      <c r="O51" t="str">
        <f>IFERROR(VLOOKUP(B51,Customer!$A$1:$L$196,12,0),"Tidak Terjual")</f>
        <v>Website</v>
      </c>
      <c r="P51" t="str">
        <f>IFERROR(VLOOKUP(B51,Customer!$A$1:$L$196,11,0),"Tidak Terjual")</f>
        <v>Tidak</v>
      </c>
    </row>
    <row r="52" spans="1:16" x14ac:dyDescent="0.2">
      <c r="A52">
        <v>41</v>
      </c>
      <c r="B52" t="s">
        <v>111</v>
      </c>
      <c r="C52">
        <v>2017</v>
      </c>
      <c r="D52">
        <v>11</v>
      </c>
      <c r="E52" t="s">
        <v>7</v>
      </c>
      <c r="F52" s="5">
        <v>104.23207491559999</v>
      </c>
      <c r="G52" s="7">
        <v>3</v>
      </c>
      <c r="H52" s="7">
        <v>2</v>
      </c>
      <c r="I52" s="6" t="s">
        <v>367</v>
      </c>
      <c r="J52" s="6" t="s">
        <v>367</v>
      </c>
      <c r="K52" s="5" t="s">
        <v>356</v>
      </c>
      <c r="L52" s="5">
        <v>3.9800466938162531</v>
      </c>
      <c r="M52" s="3">
        <v>1913869087.2839997</v>
      </c>
      <c r="N52" t="s">
        <v>9</v>
      </c>
      <c r="O52" t="str">
        <f>IFERROR(VLOOKUP(B52,Customer!$A$1:$L$196,12,0),"Tidak Terjual")</f>
        <v>Website</v>
      </c>
      <c r="P52" t="str">
        <f>IFERROR(VLOOKUP(B52,Customer!$A$1:$L$196,11,0),"Tidak Terjual")</f>
        <v>Tidak</v>
      </c>
    </row>
    <row r="53" spans="1:16" x14ac:dyDescent="0.2">
      <c r="A53">
        <v>50</v>
      </c>
      <c r="B53" t="s">
        <v>40</v>
      </c>
      <c r="C53">
        <v>2015</v>
      </c>
      <c r="D53">
        <v>6</v>
      </c>
      <c r="E53" t="s">
        <v>8</v>
      </c>
      <c r="F53" s="5">
        <v>66.615761699199993</v>
      </c>
      <c r="G53" s="7">
        <v>2</v>
      </c>
      <c r="H53" s="7">
        <v>1</v>
      </c>
      <c r="I53" s="6" t="s">
        <v>367</v>
      </c>
      <c r="J53" s="6" t="s">
        <v>367</v>
      </c>
      <c r="K53" s="5" t="s">
        <v>356</v>
      </c>
      <c r="L53" s="5">
        <v>2.4384459224695467</v>
      </c>
      <c r="M53" s="3">
        <v>1075784748.5439999</v>
      </c>
      <c r="N53" t="s">
        <v>9</v>
      </c>
      <c r="O53" t="str">
        <f>IFERROR(VLOOKUP(B53,Customer!$A$1:$L$196,12,0),"Tidak Terjual")</f>
        <v>Website</v>
      </c>
      <c r="P53" t="str">
        <f>IFERROR(VLOOKUP(B53,Customer!$A$1:$L$196,11,0),"Tidak Terjual")</f>
        <v>Iya</v>
      </c>
    </row>
    <row r="54" spans="1:16" x14ac:dyDescent="0.2">
      <c r="A54">
        <v>250</v>
      </c>
      <c r="E54" t="s">
        <v>7</v>
      </c>
      <c r="F54" s="5">
        <v>74.163015613200002</v>
      </c>
      <c r="G54" s="7">
        <v>2</v>
      </c>
      <c r="H54" s="7">
        <v>1</v>
      </c>
      <c r="I54" s="6" t="s">
        <v>367</v>
      </c>
      <c r="J54" s="6" t="s">
        <v>367</v>
      </c>
      <c r="K54" s="6" t="s">
        <v>356</v>
      </c>
      <c r="L54" s="5">
        <v>1.9163888359489816</v>
      </c>
      <c r="M54" s="3">
        <v>1517434779.1240003</v>
      </c>
      <c r="N54" t="s">
        <v>10</v>
      </c>
      <c r="O54" t="str">
        <f>IFERROR(VLOOKUP(B54,Customer!$A$1:$L$196,12,0),"Tidak Terjual")</f>
        <v>Tidak Terjual</v>
      </c>
      <c r="P54" t="str">
        <f>IFERROR(VLOOKUP(B54,Customer!$A$1:$L$196,11,0),"Tidak Terjual")</f>
        <v>Tidak Terjual</v>
      </c>
    </row>
    <row r="55" spans="1:16" x14ac:dyDescent="0.2">
      <c r="A55">
        <v>105</v>
      </c>
      <c r="B55" t="s">
        <v>139</v>
      </c>
      <c r="C55">
        <v>2017</v>
      </c>
      <c r="D55">
        <v>11</v>
      </c>
      <c r="E55" t="s">
        <v>7</v>
      </c>
      <c r="F55" s="5">
        <v>73.813142915200004</v>
      </c>
      <c r="G55" s="7">
        <v>2</v>
      </c>
      <c r="H55" s="7">
        <v>1</v>
      </c>
      <c r="I55" s="6" t="s">
        <v>367</v>
      </c>
      <c r="J55" s="6" t="s">
        <v>367</v>
      </c>
      <c r="K55" s="5" t="s">
        <v>356</v>
      </c>
      <c r="L55" s="5">
        <v>1.4505711218749378</v>
      </c>
      <c r="M55" s="3">
        <v>1119437458.3920002</v>
      </c>
      <c r="N55" t="s">
        <v>9</v>
      </c>
      <c r="O55" t="str">
        <f>IFERROR(VLOOKUP(B55,Customer!$A$1:$L$196,12,0),"Tidak Terjual")</f>
        <v>Website</v>
      </c>
      <c r="P55" t="str">
        <f>IFERROR(VLOOKUP(B55,Customer!$A$1:$L$196,11,0),"Tidak Terjual")</f>
        <v>Tidak</v>
      </c>
    </row>
    <row r="56" spans="1:16" x14ac:dyDescent="0.2">
      <c r="A56">
        <v>133</v>
      </c>
      <c r="B56" t="s">
        <v>75</v>
      </c>
      <c r="C56">
        <v>2014</v>
      </c>
      <c r="D56">
        <v>6</v>
      </c>
      <c r="E56" t="s">
        <v>7</v>
      </c>
      <c r="F56" s="5">
        <v>76.912015383199986</v>
      </c>
      <c r="G56" s="7">
        <v>2</v>
      </c>
      <c r="H56" s="7">
        <v>1</v>
      </c>
      <c r="I56" s="6" t="s">
        <v>367</v>
      </c>
      <c r="J56" s="6" t="s">
        <v>367</v>
      </c>
      <c r="K56" s="6" t="s">
        <v>359</v>
      </c>
      <c r="L56" s="5"/>
      <c r="M56" s="3">
        <v>1274676470.7159998</v>
      </c>
      <c r="N56" t="s">
        <v>9</v>
      </c>
      <c r="O56" t="str">
        <f>IFERROR(VLOOKUP(B56,Customer!$A$1:$L$196,12,0),"Tidak Terjual")</f>
        <v>Website</v>
      </c>
      <c r="P56" t="str">
        <f>IFERROR(VLOOKUP(B56,Customer!$A$1:$L$196,11,0),"Tidak Terjual")</f>
        <v>Tidak</v>
      </c>
    </row>
    <row r="57" spans="1:16" x14ac:dyDescent="0.2">
      <c r="A57">
        <v>247</v>
      </c>
      <c r="E57" t="s">
        <v>7</v>
      </c>
      <c r="F57" s="5">
        <v>118.3169501008</v>
      </c>
      <c r="G57" s="7">
        <v>3</v>
      </c>
      <c r="H57" s="7">
        <v>2</v>
      </c>
      <c r="I57" s="6" t="s">
        <v>367</v>
      </c>
      <c r="J57" s="6" t="s">
        <v>367</v>
      </c>
      <c r="K57" s="6" t="s">
        <v>356</v>
      </c>
      <c r="L57" s="5">
        <v>3.1696562969201847</v>
      </c>
      <c r="M57" s="3">
        <v>2066551999.6880002</v>
      </c>
      <c r="N57" t="s">
        <v>10</v>
      </c>
      <c r="O57" t="str">
        <f>IFERROR(VLOOKUP(B57,Customer!$A$1:$L$196,12,0),"Tidak Terjual")</f>
        <v>Tidak Terjual</v>
      </c>
      <c r="P57" t="str">
        <f>IFERROR(VLOOKUP(B57,Customer!$A$1:$L$196,11,0),"Tidak Terjual")</f>
        <v>Tidak Terjual</v>
      </c>
    </row>
    <row r="58" spans="1:16" x14ac:dyDescent="0.2">
      <c r="A58">
        <v>20</v>
      </c>
      <c r="B58" t="s">
        <v>105</v>
      </c>
      <c r="C58">
        <v>2017</v>
      </c>
      <c r="D58">
        <v>4</v>
      </c>
      <c r="E58" t="s">
        <v>7</v>
      </c>
      <c r="F58" s="5">
        <v>104.77187850679999</v>
      </c>
      <c r="G58" s="7">
        <v>3</v>
      </c>
      <c r="H58" s="7">
        <v>2</v>
      </c>
      <c r="I58" s="6" t="s">
        <v>367</v>
      </c>
      <c r="J58" s="6" t="s">
        <v>367</v>
      </c>
      <c r="K58" s="5" t="s">
        <v>356</v>
      </c>
      <c r="L58" s="5">
        <v>3.6984015065130356</v>
      </c>
      <c r="M58" s="3">
        <v>1726667380.438</v>
      </c>
      <c r="N58" t="s">
        <v>9</v>
      </c>
      <c r="O58" t="str">
        <f>IFERROR(VLOOKUP(B58,Customer!$A$1:$L$196,12,0),"Tidak Terjual")</f>
        <v>Client</v>
      </c>
      <c r="P58" t="str">
        <f>IFERROR(VLOOKUP(B58,Customer!$A$1:$L$196,11,0),"Tidak Terjual")</f>
        <v>Tidak</v>
      </c>
    </row>
    <row r="59" spans="1:16" x14ac:dyDescent="0.2">
      <c r="A59">
        <v>152</v>
      </c>
      <c r="B59" t="s">
        <v>85</v>
      </c>
      <c r="C59">
        <v>2017</v>
      </c>
      <c r="D59">
        <v>3</v>
      </c>
      <c r="E59" t="s">
        <v>7</v>
      </c>
      <c r="F59" s="5">
        <v>66.92564894600001</v>
      </c>
      <c r="G59" s="7">
        <v>2</v>
      </c>
      <c r="H59" s="7">
        <v>1</v>
      </c>
      <c r="I59" s="6" t="s">
        <v>367</v>
      </c>
      <c r="J59" s="6" t="s">
        <v>367</v>
      </c>
      <c r="K59" s="5" t="s">
        <v>363</v>
      </c>
      <c r="L59" s="5"/>
      <c r="M59" s="3">
        <v>1099164317.0200002</v>
      </c>
      <c r="N59" t="s">
        <v>9</v>
      </c>
      <c r="O59" t="str">
        <f>IFERROR(VLOOKUP(B59,Customer!$A$1:$L$196,12,0),"Tidak Terjual")</f>
        <v>Website</v>
      </c>
      <c r="P59" t="str">
        <f>IFERROR(VLOOKUP(B59,Customer!$A$1:$L$196,11,0),"Tidak Terjual")</f>
        <v>Tidak</v>
      </c>
    </row>
    <row r="60" spans="1:16" x14ac:dyDescent="0.2">
      <c r="A60">
        <v>237</v>
      </c>
      <c r="E60" t="s">
        <v>7</v>
      </c>
      <c r="F60" s="5">
        <v>74.183008338799993</v>
      </c>
      <c r="G60" s="7">
        <v>2</v>
      </c>
      <c r="H60" s="7">
        <v>1</v>
      </c>
      <c r="I60" s="6" t="s">
        <v>367</v>
      </c>
      <c r="J60" s="6" t="s">
        <v>367</v>
      </c>
      <c r="K60" s="6" t="s">
        <v>356</v>
      </c>
      <c r="L60" s="5">
        <v>1.1236373798523098</v>
      </c>
      <c r="M60" s="3">
        <v>1181239613.1139998</v>
      </c>
      <c r="N60" t="s">
        <v>10</v>
      </c>
      <c r="O60" t="str">
        <f>IFERROR(VLOOKUP(B60,Customer!$A$1:$L$196,12,0),"Tidak Terjual")</f>
        <v>Tidak Terjual</v>
      </c>
      <c r="P60" t="str">
        <f>IFERROR(VLOOKUP(B60,Customer!$A$1:$L$196,11,0),"Tidak Terjual")</f>
        <v>Tidak Terjual</v>
      </c>
    </row>
    <row r="61" spans="1:16" x14ac:dyDescent="0.2">
      <c r="A61">
        <v>3</v>
      </c>
      <c r="B61" t="s">
        <v>98</v>
      </c>
      <c r="C61">
        <v>2017</v>
      </c>
      <c r="D61">
        <v>7</v>
      </c>
      <c r="E61" t="s">
        <v>7</v>
      </c>
      <c r="F61" s="5">
        <v>54.560148162399997</v>
      </c>
      <c r="G61" s="7">
        <v>1</v>
      </c>
      <c r="H61" s="7">
        <v>1</v>
      </c>
      <c r="I61" s="6" t="s">
        <v>367</v>
      </c>
      <c r="J61" s="6" t="s">
        <v>367</v>
      </c>
      <c r="K61" s="5" t="s">
        <v>356</v>
      </c>
      <c r="L61" s="5">
        <v>3.7402074949556576</v>
      </c>
      <c r="M61" s="3">
        <v>1162555457.2720001</v>
      </c>
      <c r="N61" t="s">
        <v>9</v>
      </c>
      <c r="O61" t="str">
        <f>IFERROR(VLOOKUP(B61,Customer!$A$1:$L$196,12,0),"Tidak Terjual")</f>
        <v>Client</v>
      </c>
      <c r="P61" t="str">
        <f>IFERROR(VLOOKUP(B61,Customer!$A$1:$L$196,11,0),"Tidak Terjual")</f>
        <v>Iya</v>
      </c>
    </row>
    <row r="62" spans="1:16" x14ac:dyDescent="0.2">
      <c r="A62">
        <v>177</v>
      </c>
      <c r="B62" t="s">
        <v>170</v>
      </c>
      <c r="C62">
        <v>2016</v>
      </c>
      <c r="D62">
        <v>3</v>
      </c>
      <c r="E62" t="s">
        <v>7</v>
      </c>
      <c r="F62" s="5">
        <v>85.768792824000002</v>
      </c>
      <c r="G62" s="7">
        <v>2</v>
      </c>
      <c r="H62" s="7">
        <v>2</v>
      </c>
      <c r="I62" s="6" t="s">
        <v>367</v>
      </c>
      <c r="J62" s="6" t="s">
        <v>367</v>
      </c>
      <c r="K62" s="5" t="s">
        <v>356</v>
      </c>
      <c r="L62" s="5">
        <v>1.17097532310779</v>
      </c>
      <c r="M62" s="3">
        <v>1619251169.8</v>
      </c>
      <c r="N62" t="s">
        <v>9</v>
      </c>
      <c r="O62" t="str">
        <f>IFERROR(VLOOKUP(B62,Customer!$A$1:$L$196,12,0),"Tidak Terjual")</f>
        <v>Agency</v>
      </c>
      <c r="P62" t="str">
        <f>IFERROR(VLOOKUP(B62,Customer!$A$1:$L$196,11,0),"Tidak Terjual")</f>
        <v>Iya</v>
      </c>
    </row>
    <row r="63" spans="1:16" x14ac:dyDescent="0.2">
      <c r="A63">
        <v>19</v>
      </c>
      <c r="B63" t="s">
        <v>105</v>
      </c>
      <c r="C63">
        <v>2017</v>
      </c>
      <c r="D63">
        <v>4</v>
      </c>
      <c r="E63" t="s">
        <v>7</v>
      </c>
      <c r="F63" s="5">
        <v>72.563597565199998</v>
      </c>
      <c r="G63" s="7">
        <v>2</v>
      </c>
      <c r="H63" s="7">
        <v>1</v>
      </c>
      <c r="I63" s="6" t="s">
        <v>367</v>
      </c>
      <c r="J63" s="6" t="s">
        <v>367</v>
      </c>
      <c r="K63" s="5" t="s">
        <v>356</v>
      </c>
      <c r="L63" s="5">
        <v>4.0512728222972019</v>
      </c>
      <c r="M63" s="3">
        <v>1436370113.0680001</v>
      </c>
      <c r="N63" t="s">
        <v>9</v>
      </c>
      <c r="O63" t="str">
        <f>IFERROR(VLOOKUP(B63,Customer!$A$1:$L$196,12,0),"Tidak Terjual")</f>
        <v>Client</v>
      </c>
      <c r="P63" t="str">
        <f>IFERROR(VLOOKUP(B63,Customer!$A$1:$L$196,11,0),"Tidak Terjual")</f>
        <v>Tidak</v>
      </c>
    </row>
    <row r="64" spans="1:16" x14ac:dyDescent="0.2">
      <c r="A64">
        <v>89</v>
      </c>
      <c r="B64" t="s">
        <v>62</v>
      </c>
      <c r="C64">
        <v>2017</v>
      </c>
      <c r="D64">
        <v>3</v>
      </c>
      <c r="E64" t="s">
        <v>7</v>
      </c>
      <c r="F64" s="5">
        <v>65.186281818799998</v>
      </c>
      <c r="G64" s="7">
        <v>2</v>
      </c>
      <c r="H64" s="7">
        <v>1</v>
      </c>
      <c r="I64" s="6" t="s">
        <v>367</v>
      </c>
      <c r="J64" s="6" t="s">
        <v>367</v>
      </c>
      <c r="K64" s="5" t="s">
        <v>356</v>
      </c>
      <c r="L64" s="5">
        <v>4.1311387722042117</v>
      </c>
      <c r="M64" s="3">
        <v>1179135785.7399998</v>
      </c>
      <c r="N64" t="s">
        <v>9</v>
      </c>
      <c r="O64" t="str">
        <f>IFERROR(VLOOKUP(B64,Customer!$A$1:$L$196,12,0),"Tidak Terjual")</f>
        <v>Website</v>
      </c>
      <c r="P64" t="str">
        <f>IFERROR(VLOOKUP(B64,Customer!$A$1:$L$196,11,0),"Tidak Terjual")</f>
        <v>Tidak</v>
      </c>
    </row>
    <row r="65" spans="1:16" x14ac:dyDescent="0.2">
      <c r="A65">
        <v>21</v>
      </c>
      <c r="B65" t="s">
        <v>22</v>
      </c>
      <c r="C65">
        <v>2016</v>
      </c>
      <c r="D65">
        <v>10</v>
      </c>
      <c r="E65" t="s">
        <v>7</v>
      </c>
      <c r="F65" s="5">
        <v>66.955638034399996</v>
      </c>
      <c r="G65" s="7">
        <v>2</v>
      </c>
      <c r="H65" s="7">
        <v>1</v>
      </c>
      <c r="I65" s="6" t="s">
        <v>367</v>
      </c>
      <c r="J65" s="6" t="s">
        <v>367</v>
      </c>
      <c r="K65" s="5" t="s">
        <v>356</v>
      </c>
      <c r="L65" s="5">
        <v>0.87754784643865724</v>
      </c>
      <c r="M65" s="3">
        <v>1151449239.1159999</v>
      </c>
      <c r="N65" t="s">
        <v>9</v>
      </c>
      <c r="O65" t="str">
        <f>IFERROR(VLOOKUP(B65,Customer!$A$1:$L$196,12,0),"Tidak Terjual")</f>
        <v>Website</v>
      </c>
      <c r="P65" t="str">
        <f>IFERROR(VLOOKUP(B65,Customer!$A$1:$L$196,11,0),"Tidak Terjual")</f>
        <v>Tidak</v>
      </c>
    </row>
    <row r="66" spans="1:16" x14ac:dyDescent="0.2">
      <c r="A66">
        <v>40</v>
      </c>
      <c r="B66" t="s">
        <v>35</v>
      </c>
      <c r="C66">
        <v>2018</v>
      </c>
      <c r="D66">
        <v>5</v>
      </c>
      <c r="E66" t="s">
        <v>7</v>
      </c>
      <c r="F66" s="5">
        <v>74.163015613200002</v>
      </c>
      <c r="G66" s="7">
        <v>2</v>
      </c>
      <c r="H66" s="7">
        <v>1</v>
      </c>
      <c r="I66" s="6" t="s">
        <v>367</v>
      </c>
      <c r="J66" s="6" t="s">
        <v>367</v>
      </c>
      <c r="K66" s="5" t="s">
        <v>356</v>
      </c>
      <c r="L66" s="5">
        <v>4.9339495652228216</v>
      </c>
      <c r="M66" s="3">
        <v>1453980931.8099999</v>
      </c>
      <c r="N66" t="s">
        <v>9</v>
      </c>
      <c r="O66" t="str">
        <f>IFERROR(VLOOKUP(B66,Customer!$A$1:$L$196,12,0),"Tidak Terjual")</f>
        <v>Website</v>
      </c>
      <c r="P66" t="str">
        <f>IFERROR(VLOOKUP(B66,Customer!$A$1:$L$196,11,0),"Tidak Terjual")</f>
        <v>Tidak</v>
      </c>
    </row>
    <row r="67" spans="1:16" x14ac:dyDescent="0.2">
      <c r="A67">
        <v>263</v>
      </c>
      <c r="E67" t="s">
        <v>7</v>
      </c>
      <c r="F67" s="5">
        <v>115.0681321908</v>
      </c>
      <c r="G67" s="7">
        <v>3</v>
      </c>
      <c r="H67" s="7">
        <v>2</v>
      </c>
      <c r="I67" s="6" t="s">
        <v>367</v>
      </c>
      <c r="J67" s="6" t="s">
        <v>367</v>
      </c>
      <c r="K67" s="6" t="s">
        <v>356</v>
      </c>
      <c r="L67" s="5">
        <v>4.4602088976224668</v>
      </c>
      <c r="M67" s="3">
        <v>1792102656.2559998</v>
      </c>
      <c r="N67" t="s">
        <v>10</v>
      </c>
      <c r="O67" t="str">
        <f>IFERROR(VLOOKUP(B67,Customer!$A$1:$L$196,12,0),"Tidak Terjual")</f>
        <v>Tidak Terjual</v>
      </c>
      <c r="P67" t="str">
        <f>IFERROR(VLOOKUP(B67,Customer!$A$1:$L$196,11,0),"Tidak Terjual")</f>
        <v>Tidak Terjual</v>
      </c>
    </row>
    <row r="68" spans="1:16" x14ac:dyDescent="0.2">
      <c r="A68">
        <v>192</v>
      </c>
      <c r="B68" t="s">
        <v>173</v>
      </c>
      <c r="C68">
        <v>2015</v>
      </c>
      <c r="D68">
        <v>7</v>
      </c>
      <c r="E68" t="s">
        <v>7</v>
      </c>
      <c r="F68" s="5">
        <v>69.034881496799997</v>
      </c>
      <c r="G68" s="7">
        <v>2</v>
      </c>
      <c r="H68" s="7">
        <v>1</v>
      </c>
      <c r="I68" s="6" t="s">
        <v>367</v>
      </c>
      <c r="J68" s="6" t="s">
        <v>367</v>
      </c>
      <c r="K68" s="5" t="s">
        <v>356</v>
      </c>
      <c r="L68" s="5">
        <v>4.1070575035325962</v>
      </c>
      <c r="M68" s="3">
        <v>1170689399.352</v>
      </c>
      <c r="N68" t="s">
        <v>9</v>
      </c>
      <c r="O68" t="str">
        <f>IFERROR(VLOOKUP(B68,Customer!$A$1:$L$196,12,0),"Tidak Terjual")</f>
        <v>Website</v>
      </c>
      <c r="P68" t="str">
        <f>IFERROR(VLOOKUP(B68,Customer!$A$1:$L$196,11,0),"Tidak Terjual")</f>
        <v>Tidak</v>
      </c>
    </row>
    <row r="69" spans="1:16" x14ac:dyDescent="0.2">
      <c r="A69">
        <v>219</v>
      </c>
      <c r="E69" t="s">
        <v>7</v>
      </c>
      <c r="F69" s="5">
        <v>149.74551474400002</v>
      </c>
      <c r="G69" s="7">
        <v>4</v>
      </c>
      <c r="H69" s="7">
        <v>3</v>
      </c>
      <c r="I69" s="6" t="s">
        <v>367</v>
      </c>
      <c r="J69" s="6" t="s">
        <v>368</v>
      </c>
      <c r="K69" s="6" t="s">
        <v>359</v>
      </c>
      <c r="L69" s="5"/>
      <c r="M69" s="3">
        <v>2679755953.1600003</v>
      </c>
      <c r="N69" t="s">
        <v>10</v>
      </c>
      <c r="O69" t="str">
        <f>IFERROR(VLOOKUP(B69,Customer!$A$1:$L$196,12,0),"Tidak Terjual")</f>
        <v>Tidak Terjual</v>
      </c>
      <c r="P69" t="str">
        <f>IFERROR(VLOOKUP(B69,Customer!$A$1:$L$196,11,0),"Tidak Terjual")</f>
        <v>Tidak Terjual</v>
      </c>
    </row>
    <row r="70" spans="1:16" x14ac:dyDescent="0.2">
      <c r="A70">
        <v>162</v>
      </c>
      <c r="B70" t="s">
        <v>89</v>
      </c>
      <c r="C70">
        <v>2017</v>
      </c>
      <c r="D70">
        <v>3</v>
      </c>
      <c r="E70" t="s">
        <v>7</v>
      </c>
      <c r="F70" s="5">
        <v>72.973448439999999</v>
      </c>
      <c r="G70" s="7">
        <v>2</v>
      </c>
      <c r="H70" s="7">
        <v>1</v>
      </c>
      <c r="I70" s="6" t="s">
        <v>367</v>
      </c>
      <c r="J70" s="6" t="s">
        <v>367</v>
      </c>
      <c r="K70" s="5" t="s">
        <v>356</v>
      </c>
      <c r="L70" s="5">
        <v>2.4676257922366625</v>
      </c>
      <c r="M70" s="3">
        <v>1314532755.8</v>
      </c>
      <c r="N70" t="s">
        <v>9</v>
      </c>
      <c r="O70" t="str">
        <f>IFERROR(VLOOKUP(B70,Customer!$A$1:$L$196,12,0),"Tidak Terjual")</f>
        <v>Client</v>
      </c>
      <c r="P70" t="str">
        <f>IFERROR(VLOOKUP(B70,Customer!$A$1:$L$196,11,0),"Tidak Terjual")</f>
        <v>Tidak</v>
      </c>
    </row>
    <row r="71" spans="1:16" x14ac:dyDescent="0.2">
      <c r="A71">
        <v>170</v>
      </c>
      <c r="B71" t="s">
        <v>166</v>
      </c>
      <c r="C71">
        <v>2017</v>
      </c>
      <c r="D71">
        <v>8</v>
      </c>
      <c r="E71" t="s">
        <v>7</v>
      </c>
      <c r="F71" s="5">
        <v>72.563597565199998</v>
      </c>
      <c r="G71" s="7">
        <v>2</v>
      </c>
      <c r="H71" s="7">
        <v>1</v>
      </c>
      <c r="I71" s="6" t="s">
        <v>367</v>
      </c>
      <c r="J71" s="6" t="s">
        <v>367</v>
      </c>
      <c r="K71" s="6" t="s">
        <v>382</v>
      </c>
      <c r="L71" s="5">
        <v>1.6143621973114071</v>
      </c>
      <c r="M71" s="3">
        <v>1166764974.056</v>
      </c>
      <c r="N71" t="s">
        <v>9</v>
      </c>
      <c r="O71" t="str">
        <f>IFERROR(VLOOKUP(B71,Customer!$A$1:$L$196,12,0),"Tidak Terjual")</f>
        <v>Website</v>
      </c>
      <c r="P71" t="str">
        <f>IFERROR(VLOOKUP(B71,Customer!$A$1:$L$196,11,0),"Tidak Terjual")</f>
        <v>Tidak</v>
      </c>
    </row>
    <row r="72" spans="1:16" x14ac:dyDescent="0.2">
      <c r="A72">
        <v>184</v>
      </c>
      <c r="B72" t="s">
        <v>96</v>
      </c>
      <c r="C72">
        <v>2015</v>
      </c>
      <c r="D72">
        <v>12</v>
      </c>
      <c r="E72" t="s">
        <v>7</v>
      </c>
      <c r="F72" s="5">
        <v>72.063779425199996</v>
      </c>
      <c r="G72" s="7">
        <v>2</v>
      </c>
      <c r="H72" s="7">
        <v>1</v>
      </c>
      <c r="I72" s="6" t="s">
        <v>367</v>
      </c>
      <c r="J72" s="6" t="s">
        <v>367</v>
      </c>
      <c r="K72" s="5" t="s">
        <v>356</v>
      </c>
      <c r="L72" s="5">
        <v>0.76516520793289999</v>
      </c>
      <c r="M72" s="3">
        <v>1390486128.592</v>
      </c>
      <c r="N72" t="s">
        <v>9</v>
      </c>
      <c r="O72" t="str">
        <f>IFERROR(VLOOKUP(B72,Customer!$A$1:$L$196,12,0),"Tidak Terjual")</f>
        <v>Website</v>
      </c>
      <c r="P72" t="str">
        <f>IFERROR(VLOOKUP(B72,Customer!$A$1:$L$196,11,0),"Tidak Terjual")</f>
        <v>Iya</v>
      </c>
    </row>
    <row r="73" spans="1:16" x14ac:dyDescent="0.2">
      <c r="A73">
        <v>8</v>
      </c>
      <c r="B73" t="s">
        <v>101</v>
      </c>
      <c r="C73">
        <v>2018</v>
      </c>
      <c r="D73">
        <v>1</v>
      </c>
      <c r="E73" t="s">
        <v>7</v>
      </c>
      <c r="F73" s="5">
        <v>66.965634397199992</v>
      </c>
      <c r="G73" s="7">
        <v>2</v>
      </c>
      <c r="H73" s="7">
        <v>1</v>
      </c>
      <c r="I73" s="6" t="s">
        <v>367</v>
      </c>
      <c r="J73" s="6" t="s">
        <v>367</v>
      </c>
      <c r="K73" s="5" t="s">
        <v>356</v>
      </c>
      <c r="L73" s="5">
        <v>3.2559457635256188</v>
      </c>
      <c r="M73" s="3">
        <v>1103177720.0839999</v>
      </c>
      <c r="N73" t="s">
        <v>9</v>
      </c>
      <c r="O73" t="str">
        <f>IFERROR(VLOOKUP(B73,Customer!$A$1:$L$196,12,0),"Tidak Terjual")</f>
        <v>Client</v>
      </c>
      <c r="P73" t="str">
        <f>IFERROR(VLOOKUP(B73,Customer!$A$1:$L$196,11,0),"Tidak Terjual")</f>
        <v>Tidak</v>
      </c>
    </row>
    <row r="74" spans="1:16" x14ac:dyDescent="0.2">
      <c r="A74">
        <v>161</v>
      </c>
      <c r="B74" t="s">
        <v>88</v>
      </c>
      <c r="C74">
        <v>2016</v>
      </c>
      <c r="D74">
        <v>6</v>
      </c>
      <c r="E74" t="s">
        <v>7</v>
      </c>
      <c r="F74" s="5">
        <v>72.673557556000006</v>
      </c>
      <c r="G74" s="7">
        <v>2</v>
      </c>
      <c r="H74" s="7">
        <v>1</v>
      </c>
      <c r="I74" s="6" t="s">
        <v>367</v>
      </c>
      <c r="J74" s="6" t="s">
        <v>367</v>
      </c>
      <c r="K74" s="5" t="s">
        <v>356</v>
      </c>
      <c r="L74" s="5">
        <v>4.1701864717619159</v>
      </c>
      <c r="M74" s="3">
        <v>1309659798.7</v>
      </c>
      <c r="N74" t="s">
        <v>9</v>
      </c>
      <c r="O74" t="str">
        <f>IFERROR(VLOOKUP(B74,Customer!$A$1:$L$196,12,0),"Tidak Terjual")</f>
        <v>Website</v>
      </c>
      <c r="P74" t="str">
        <f>IFERROR(VLOOKUP(B74,Customer!$A$1:$L$196,11,0),"Tidak Terjual")</f>
        <v>Tidak</v>
      </c>
    </row>
    <row r="75" spans="1:16" x14ac:dyDescent="0.2">
      <c r="A75">
        <v>12</v>
      </c>
      <c r="B75" t="s">
        <v>17</v>
      </c>
      <c r="C75">
        <v>2016</v>
      </c>
      <c r="D75">
        <v>8</v>
      </c>
      <c r="E75" t="s">
        <v>7</v>
      </c>
      <c r="F75" s="5">
        <v>180.46433762839999</v>
      </c>
      <c r="G75" s="7">
        <v>5</v>
      </c>
      <c r="H75" s="7">
        <v>3</v>
      </c>
      <c r="I75" s="6" t="s">
        <v>368</v>
      </c>
      <c r="J75" s="6" t="s">
        <v>368</v>
      </c>
      <c r="K75" s="5" t="s">
        <v>356</v>
      </c>
      <c r="L75" s="5">
        <v>2.0338253407468039</v>
      </c>
      <c r="M75" s="3">
        <v>2798554732.0940003</v>
      </c>
      <c r="N75" t="s">
        <v>9</v>
      </c>
      <c r="O75" t="str">
        <f>IFERROR(VLOOKUP(B75,Customer!$A$1:$L$196,12,0),"Tidak Terjual")</f>
        <v>Website</v>
      </c>
      <c r="P75" t="str">
        <f>IFERROR(VLOOKUP(B75,Customer!$A$1:$L$196,11,0),"Tidak Terjual")</f>
        <v>Tidak</v>
      </c>
    </row>
    <row r="76" spans="1:16" x14ac:dyDescent="0.2">
      <c r="A76">
        <v>264</v>
      </c>
      <c r="E76" t="s">
        <v>7</v>
      </c>
      <c r="F76" s="5">
        <v>73.813142915200004</v>
      </c>
      <c r="G76" s="7">
        <v>2</v>
      </c>
      <c r="H76" s="7">
        <v>1</v>
      </c>
      <c r="I76" s="6" t="s">
        <v>367</v>
      </c>
      <c r="J76" s="6" t="s">
        <v>367</v>
      </c>
      <c r="K76" s="6" t="s">
        <v>356</v>
      </c>
      <c r="L76" s="5">
        <v>1.0668271472466297</v>
      </c>
      <c r="M76" s="3">
        <v>1550907427.0799999</v>
      </c>
      <c r="N76" t="s">
        <v>10</v>
      </c>
      <c r="O76" t="str">
        <f>IFERROR(VLOOKUP(B76,Customer!$A$1:$L$196,12,0),"Tidak Terjual")</f>
        <v>Tidak Terjual</v>
      </c>
      <c r="P76" t="str">
        <f>IFERROR(VLOOKUP(B76,Customer!$A$1:$L$196,11,0),"Tidak Terjual")</f>
        <v>Tidak Terjual</v>
      </c>
    </row>
    <row r="77" spans="1:16" x14ac:dyDescent="0.2">
      <c r="A77">
        <v>186</v>
      </c>
      <c r="B77" t="s">
        <v>97</v>
      </c>
      <c r="C77">
        <v>2016</v>
      </c>
      <c r="D77">
        <v>10</v>
      </c>
      <c r="E77" t="s">
        <v>7</v>
      </c>
      <c r="F77" s="5">
        <v>149.08575479919998</v>
      </c>
      <c r="G77" s="7">
        <v>4</v>
      </c>
      <c r="H77" s="7">
        <v>3</v>
      </c>
      <c r="I77" s="6" t="s">
        <v>368</v>
      </c>
      <c r="J77" s="6" t="s">
        <v>367</v>
      </c>
      <c r="K77" s="5" t="s">
        <v>356</v>
      </c>
      <c r="L77" s="5">
        <v>2.0073851819171717</v>
      </c>
      <c r="M77" s="3">
        <v>2940357508.1759996</v>
      </c>
      <c r="N77" t="s">
        <v>9</v>
      </c>
      <c r="O77" t="str">
        <f>IFERROR(VLOOKUP(B77,Customer!$A$1:$L$196,12,0),"Tidak Terjual")</f>
        <v>Website</v>
      </c>
      <c r="P77" t="str">
        <f>IFERROR(VLOOKUP(B77,Customer!$A$1:$L$196,11,0),"Tidak Terjual")</f>
        <v>Tidak</v>
      </c>
    </row>
    <row r="78" spans="1:16" x14ac:dyDescent="0.2">
      <c r="A78">
        <v>44</v>
      </c>
      <c r="B78" t="s">
        <v>37</v>
      </c>
      <c r="C78">
        <v>2015</v>
      </c>
      <c r="D78">
        <v>3</v>
      </c>
      <c r="E78" t="s">
        <v>7</v>
      </c>
      <c r="F78" s="5">
        <v>133.23152339839999</v>
      </c>
      <c r="G78" s="7">
        <v>4</v>
      </c>
      <c r="H78" s="7">
        <v>2</v>
      </c>
      <c r="I78" s="6" t="s">
        <v>367</v>
      </c>
      <c r="J78" s="6" t="s">
        <v>367</v>
      </c>
      <c r="K78" s="5" t="s">
        <v>356</v>
      </c>
      <c r="L78" s="5">
        <v>2.940936739961816</v>
      </c>
      <c r="M78" s="3">
        <v>2669431972.3280001</v>
      </c>
      <c r="N78" t="s">
        <v>9</v>
      </c>
      <c r="O78" t="str">
        <f>IFERROR(VLOOKUP(B78,Customer!$A$1:$L$196,12,0),"Tidak Terjual")</f>
        <v>Website</v>
      </c>
      <c r="P78" t="str">
        <f>IFERROR(VLOOKUP(B78,Customer!$A$1:$L$196,11,0),"Tidak Terjual")</f>
        <v>Iya</v>
      </c>
    </row>
    <row r="79" spans="1:16" x14ac:dyDescent="0.2">
      <c r="A79">
        <v>72</v>
      </c>
      <c r="B79" t="s">
        <v>127</v>
      </c>
      <c r="C79">
        <v>2017</v>
      </c>
      <c r="D79">
        <v>12</v>
      </c>
      <c r="E79" t="s">
        <v>7</v>
      </c>
      <c r="F79" s="5">
        <v>69.064870585199998</v>
      </c>
      <c r="G79" s="7">
        <v>2</v>
      </c>
      <c r="H79" s="7">
        <v>1</v>
      </c>
      <c r="I79" s="6" t="s">
        <v>367</v>
      </c>
      <c r="J79" s="6" t="s">
        <v>367</v>
      </c>
      <c r="K79" s="5" t="s">
        <v>361</v>
      </c>
      <c r="L79" s="5"/>
      <c r="M79" s="3">
        <v>1139320560.994</v>
      </c>
      <c r="N79" t="s">
        <v>9</v>
      </c>
      <c r="O79" t="str">
        <f>IFERROR(VLOOKUP(B79,Customer!$A$1:$L$196,12,0),"Tidak Terjual")</f>
        <v>Agency</v>
      </c>
      <c r="P79" t="str">
        <f>IFERROR(VLOOKUP(B79,Customer!$A$1:$L$196,11,0),"Tidak Terjual")</f>
        <v>Tidak</v>
      </c>
    </row>
    <row r="80" spans="1:16" x14ac:dyDescent="0.2">
      <c r="A80">
        <v>235</v>
      </c>
      <c r="E80" t="s">
        <v>7</v>
      </c>
      <c r="F80" s="5">
        <v>123.12520060759999</v>
      </c>
      <c r="G80" s="7">
        <v>4</v>
      </c>
      <c r="H80" s="7">
        <v>2</v>
      </c>
      <c r="I80" s="6" t="s">
        <v>367</v>
      </c>
      <c r="J80" s="6" t="s">
        <v>367</v>
      </c>
      <c r="K80" s="6" t="s">
        <v>356</v>
      </c>
      <c r="L80" s="5">
        <v>1.1258299569958314</v>
      </c>
      <c r="M80" s="3">
        <v>2094477173.5580001</v>
      </c>
      <c r="N80" t="s">
        <v>10</v>
      </c>
      <c r="O80" t="str">
        <f>IFERROR(VLOOKUP(B80,Customer!$A$1:$L$196,12,0),"Tidak Terjual")</f>
        <v>Tidak Terjual</v>
      </c>
      <c r="P80" t="str">
        <f>IFERROR(VLOOKUP(B80,Customer!$A$1:$L$196,11,0),"Tidak Terjual")</f>
        <v>Tidak Terjual</v>
      </c>
    </row>
    <row r="81" spans="1:16" x14ac:dyDescent="0.2">
      <c r="A81">
        <v>32</v>
      </c>
      <c r="B81" t="s">
        <v>30</v>
      </c>
      <c r="C81">
        <v>2017</v>
      </c>
      <c r="D81">
        <v>4</v>
      </c>
      <c r="E81" t="s">
        <v>7</v>
      </c>
      <c r="F81" s="5">
        <v>72.563597565199998</v>
      </c>
      <c r="G81" s="7">
        <v>2</v>
      </c>
      <c r="H81" s="7">
        <v>1</v>
      </c>
      <c r="I81" s="6" t="s">
        <v>367</v>
      </c>
      <c r="J81" s="6" t="s">
        <v>367</v>
      </c>
      <c r="K81" s="5" t="s">
        <v>356</v>
      </c>
      <c r="L81" s="5">
        <v>2.5329261532244698</v>
      </c>
      <c r="M81" s="3">
        <v>1426644212.4219999</v>
      </c>
      <c r="N81" t="s">
        <v>9</v>
      </c>
      <c r="O81" t="str">
        <f>IFERROR(VLOOKUP(B81,Customer!$A$1:$L$196,12,0),"Tidak Terjual")</f>
        <v>Client</v>
      </c>
      <c r="P81" t="str">
        <f>IFERROR(VLOOKUP(B81,Customer!$A$1:$L$196,11,0),"Tidak Terjual")</f>
        <v>Tidak</v>
      </c>
    </row>
    <row r="82" spans="1:16" x14ac:dyDescent="0.2">
      <c r="A82">
        <v>58</v>
      </c>
      <c r="B82" t="s">
        <v>120</v>
      </c>
      <c r="C82">
        <v>2017</v>
      </c>
      <c r="D82">
        <v>9</v>
      </c>
      <c r="E82" t="s">
        <v>7</v>
      </c>
      <c r="F82" s="5">
        <v>128.56322197080002</v>
      </c>
      <c r="G82" s="7">
        <v>4</v>
      </c>
      <c r="H82" s="7">
        <v>2</v>
      </c>
      <c r="I82" s="6" t="s">
        <v>367</v>
      </c>
      <c r="J82" s="6" t="s">
        <v>367</v>
      </c>
      <c r="K82" s="5" t="s">
        <v>356</v>
      </c>
      <c r="L82" s="5">
        <v>3.3420899435474096</v>
      </c>
      <c r="M82" s="3">
        <v>2094038439.658</v>
      </c>
      <c r="N82" t="s">
        <v>9</v>
      </c>
      <c r="O82" t="str">
        <f>IFERROR(VLOOKUP(B82,Customer!$A$1:$L$196,12,0),"Tidak Terjual")</f>
        <v>Website</v>
      </c>
      <c r="P82" t="str">
        <f>IFERROR(VLOOKUP(B82,Customer!$A$1:$L$196,11,0),"Tidak Terjual")</f>
        <v>Iya</v>
      </c>
    </row>
    <row r="83" spans="1:16" x14ac:dyDescent="0.2">
      <c r="A83">
        <v>64</v>
      </c>
      <c r="B83" t="s">
        <v>123</v>
      </c>
      <c r="C83">
        <v>2017</v>
      </c>
      <c r="D83">
        <v>11</v>
      </c>
      <c r="E83" t="s">
        <v>7</v>
      </c>
      <c r="F83" s="5">
        <v>104.23207491559999</v>
      </c>
      <c r="G83" s="7">
        <v>3</v>
      </c>
      <c r="H83" s="7">
        <v>2</v>
      </c>
      <c r="I83" s="6" t="s">
        <v>367</v>
      </c>
      <c r="J83" s="6" t="s">
        <v>367</v>
      </c>
      <c r="K83" s="5" t="s">
        <v>356</v>
      </c>
      <c r="L83" s="5">
        <v>2.1301448920348349</v>
      </c>
      <c r="M83" s="3">
        <v>1726675024.1179998</v>
      </c>
      <c r="N83" t="s">
        <v>9</v>
      </c>
      <c r="O83" t="str">
        <f>IFERROR(VLOOKUP(B83,Customer!$A$1:$L$196,12,0),"Tidak Terjual")</f>
        <v>Website</v>
      </c>
      <c r="P83" t="str">
        <f>IFERROR(VLOOKUP(B83,Customer!$A$1:$L$196,11,0),"Tidak Terjual")</f>
        <v>Tidak</v>
      </c>
    </row>
    <row r="84" spans="1:16" x14ac:dyDescent="0.2">
      <c r="A84">
        <v>33</v>
      </c>
      <c r="B84" t="s">
        <v>108</v>
      </c>
      <c r="C84">
        <v>2017</v>
      </c>
      <c r="D84">
        <v>4</v>
      </c>
      <c r="E84" t="s">
        <v>7</v>
      </c>
      <c r="F84" s="5">
        <v>64.836409120799999</v>
      </c>
      <c r="G84" s="7">
        <v>2</v>
      </c>
      <c r="H84" s="7">
        <v>1</v>
      </c>
      <c r="I84" s="6" t="s">
        <v>367</v>
      </c>
      <c r="J84" s="6" t="s">
        <v>367</v>
      </c>
      <c r="K84" s="5" t="s">
        <v>357</v>
      </c>
      <c r="L84" s="5"/>
      <c r="M84" s="3">
        <v>1257334271.776</v>
      </c>
      <c r="N84" t="s">
        <v>9</v>
      </c>
      <c r="O84" t="str">
        <f>IFERROR(VLOOKUP(B84,Customer!$A$1:$L$196,12,0),"Tidak Terjual")</f>
        <v>Agency</v>
      </c>
      <c r="P84" t="str">
        <f>IFERROR(VLOOKUP(B84,Customer!$A$1:$L$196,11,0),"Tidak Terjual")</f>
        <v>Tidak</v>
      </c>
    </row>
    <row r="85" spans="1:16" x14ac:dyDescent="0.2">
      <c r="A85">
        <v>254</v>
      </c>
      <c r="E85" t="s">
        <v>7</v>
      </c>
      <c r="F85" s="5">
        <v>118.3169501008</v>
      </c>
      <c r="G85" s="7">
        <v>3</v>
      </c>
      <c r="H85" s="7">
        <v>2</v>
      </c>
      <c r="I85" s="6" t="s">
        <v>367</v>
      </c>
      <c r="J85" s="6" t="s">
        <v>367</v>
      </c>
      <c r="K85" s="6" t="s">
        <v>356</v>
      </c>
      <c r="L85" s="5">
        <v>3.9577056241823771</v>
      </c>
      <c r="M85" s="3">
        <v>1880270034.1919999</v>
      </c>
      <c r="N85" t="s">
        <v>10</v>
      </c>
      <c r="O85" t="str">
        <f>IFERROR(VLOOKUP(B85,Customer!$A$1:$L$196,12,0),"Tidak Terjual")</f>
        <v>Tidak Terjual</v>
      </c>
      <c r="P85" t="str">
        <f>IFERROR(VLOOKUP(B85,Customer!$A$1:$L$196,11,0),"Tidak Terjual")</f>
        <v>Tidak Terjual</v>
      </c>
    </row>
    <row r="86" spans="1:16" x14ac:dyDescent="0.2">
      <c r="A86">
        <v>29</v>
      </c>
      <c r="B86" t="s">
        <v>27</v>
      </c>
      <c r="C86">
        <v>2016</v>
      </c>
      <c r="D86">
        <v>8</v>
      </c>
      <c r="E86" t="s">
        <v>7</v>
      </c>
      <c r="F86" s="5">
        <v>72.563597565199998</v>
      </c>
      <c r="G86" s="7">
        <v>2</v>
      </c>
      <c r="H86" s="7">
        <v>1</v>
      </c>
      <c r="I86" s="6" t="s">
        <v>367</v>
      </c>
      <c r="J86" s="6" t="s">
        <v>367</v>
      </c>
      <c r="K86" s="5" t="s">
        <v>356</v>
      </c>
      <c r="L86" s="5">
        <v>2.1131052355197784</v>
      </c>
      <c r="M86" s="3">
        <v>1364156868.448</v>
      </c>
      <c r="N86" t="s">
        <v>9</v>
      </c>
      <c r="O86" t="str">
        <f>IFERROR(VLOOKUP(B86,Customer!$A$1:$L$196,12,0),"Tidak Terjual")</f>
        <v>Website</v>
      </c>
      <c r="P86" t="str">
        <f>IFERROR(VLOOKUP(B86,Customer!$A$1:$L$196,11,0),"Tidak Terjual")</f>
        <v>Tidak</v>
      </c>
    </row>
    <row r="87" spans="1:16" x14ac:dyDescent="0.2">
      <c r="A87">
        <v>262</v>
      </c>
      <c r="E87" t="s">
        <v>7</v>
      </c>
      <c r="F87" s="5">
        <v>55.6097662564</v>
      </c>
      <c r="G87" s="7">
        <v>1</v>
      </c>
      <c r="H87" s="7">
        <v>1</v>
      </c>
      <c r="I87" s="6" t="s">
        <v>367</v>
      </c>
      <c r="J87" s="6" t="s">
        <v>367</v>
      </c>
      <c r="K87" s="6" t="s">
        <v>356</v>
      </c>
      <c r="L87" s="5">
        <v>1.6379308643260746</v>
      </c>
      <c r="M87" s="3">
        <v>976422268.0079999</v>
      </c>
      <c r="N87" t="s">
        <v>10</v>
      </c>
      <c r="O87" t="str">
        <f>IFERROR(VLOOKUP(B87,Customer!$A$1:$L$196,12,0),"Tidak Terjual")</f>
        <v>Tidak Terjual</v>
      </c>
      <c r="P87" t="str">
        <f>IFERROR(VLOOKUP(B87,Customer!$A$1:$L$196,11,0),"Tidak Terjual")</f>
        <v>Tidak Terjual</v>
      </c>
    </row>
    <row r="88" spans="1:16" x14ac:dyDescent="0.2">
      <c r="A88">
        <v>215</v>
      </c>
      <c r="E88" t="s">
        <v>7</v>
      </c>
      <c r="F88" s="5">
        <v>70.484354102800012</v>
      </c>
      <c r="G88" s="7">
        <v>2</v>
      </c>
      <c r="H88" s="7">
        <v>1</v>
      </c>
      <c r="I88" s="6" t="s">
        <v>367</v>
      </c>
      <c r="J88" s="6" t="s">
        <v>367</v>
      </c>
      <c r="K88" s="6" t="s">
        <v>356</v>
      </c>
      <c r="L88" s="5">
        <v>1.2976787652323307</v>
      </c>
      <c r="M88" s="3">
        <v>1468051971.2320001</v>
      </c>
      <c r="N88" t="s">
        <v>10</v>
      </c>
      <c r="O88" t="str">
        <f>IFERROR(VLOOKUP(B88,Customer!$A$1:$L$196,12,0),"Tidak Terjual")</f>
        <v>Tidak Terjual</v>
      </c>
      <c r="P88" t="str">
        <f>IFERROR(VLOOKUP(B88,Customer!$A$1:$L$196,11,0),"Tidak Terjual")</f>
        <v>Tidak Terjual</v>
      </c>
    </row>
    <row r="89" spans="1:16" x14ac:dyDescent="0.2">
      <c r="A89">
        <v>209</v>
      </c>
      <c r="E89" t="s">
        <v>7</v>
      </c>
      <c r="F89" s="5">
        <v>148.30603850080001</v>
      </c>
      <c r="G89" s="7">
        <v>4</v>
      </c>
      <c r="H89" s="7">
        <v>3</v>
      </c>
      <c r="I89" s="6" t="s">
        <v>367</v>
      </c>
      <c r="J89" s="6" t="s">
        <v>368</v>
      </c>
      <c r="K89" s="6" t="s">
        <v>356</v>
      </c>
      <c r="L89" s="5">
        <v>3.2939718182414635</v>
      </c>
      <c r="M89" s="3">
        <v>2749858826.6160002</v>
      </c>
      <c r="N89" t="s">
        <v>10</v>
      </c>
      <c r="O89" t="str">
        <f>IFERROR(VLOOKUP(B89,Customer!$A$1:$L$196,12,0),"Tidak Terjual")</f>
        <v>Tidak Terjual</v>
      </c>
      <c r="P89" t="str">
        <f>IFERROR(VLOOKUP(B89,Customer!$A$1:$L$196,11,0),"Tidak Terjual")</f>
        <v>Tidak Terjual</v>
      </c>
    </row>
    <row r="90" spans="1:16" x14ac:dyDescent="0.2">
      <c r="A90">
        <v>101</v>
      </c>
      <c r="B90" t="s">
        <v>65</v>
      </c>
      <c r="C90">
        <v>2017</v>
      </c>
      <c r="D90">
        <v>4</v>
      </c>
      <c r="E90" t="s">
        <v>7</v>
      </c>
      <c r="F90" s="5">
        <v>72.973448439999999</v>
      </c>
      <c r="G90" s="7">
        <v>2</v>
      </c>
      <c r="H90" s="7">
        <v>1</v>
      </c>
      <c r="I90" s="6" t="s">
        <v>367</v>
      </c>
      <c r="J90" s="6" t="s">
        <v>367</v>
      </c>
      <c r="K90" s="5" t="s">
        <v>356</v>
      </c>
      <c r="L90" s="5">
        <v>3.3756697553701742</v>
      </c>
      <c r="M90" s="3">
        <v>1084075803.8</v>
      </c>
      <c r="N90" t="s">
        <v>9</v>
      </c>
      <c r="O90" t="str">
        <f>IFERROR(VLOOKUP(B90,Customer!$A$1:$L$196,12,0),"Tidak Terjual")</f>
        <v>Client</v>
      </c>
      <c r="P90" t="str">
        <f>IFERROR(VLOOKUP(B90,Customer!$A$1:$L$196,11,0),"Tidak Terjual")</f>
        <v>Tidak</v>
      </c>
    </row>
    <row r="91" spans="1:16" x14ac:dyDescent="0.2">
      <c r="A91">
        <v>212</v>
      </c>
      <c r="E91" t="s">
        <v>7</v>
      </c>
      <c r="F91" s="5">
        <v>89.797327032399991</v>
      </c>
      <c r="G91" s="7">
        <v>2</v>
      </c>
      <c r="H91" s="7">
        <v>2</v>
      </c>
      <c r="I91" s="6" t="s">
        <v>367</v>
      </c>
      <c r="J91" s="6" t="s">
        <v>367</v>
      </c>
      <c r="K91" s="6" t="s">
        <v>356</v>
      </c>
      <c r="L91" s="5">
        <v>3.0956526747824791</v>
      </c>
      <c r="M91" s="3">
        <v>1816731466.4619999</v>
      </c>
      <c r="N91" t="s">
        <v>10</v>
      </c>
      <c r="O91" t="str">
        <f>IFERROR(VLOOKUP(B91,Customer!$A$1:$L$196,12,0),"Tidak Terjual")</f>
        <v>Tidak Terjual</v>
      </c>
      <c r="P91" t="str">
        <f>IFERROR(VLOOKUP(B91,Customer!$A$1:$L$196,11,0),"Tidak Terjual")</f>
        <v>Tidak Terjual</v>
      </c>
    </row>
    <row r="92" spans="1:16" x14ac:dyDescent="0.2">
      <c r="A92">
        <v>1</v>
      </c>
      <c r="B92" t="s">
        <v>12</v>
      </c>
      <c r="C92">
        <v>2015</v>
      </c>
      <c r="D92">
        <v>11</v>
      </c>
      <c r="E92" t="s">
        <v>7</v>
      </c>
      <c r="F92" s="5">
        <v>69.034881496799997</v>
      </c>
      <c r="G92" s="7">
        <v>2</v>
      </c>
      <c r="H92" s="7">
        <v>1</v>
      </c>
      <c r="I92" s="6" t="s">
        <v>367</v>
      </c>
      <c r="J92" s="6" t="s">
        <v>367</v>
      </c>
      <c r="K92" s="5" t="s">
        <v>356</v>
      </c>
      <c r="L92" s="5">
        <v>2.8155752037467967</v>
      </c>
      <c r="M92" s="3">
        <v>1367489215.1800001</v>
      </c>
      <c r="N92" t="s">
        <v>9</v>
      </c>
      <c r="O92" t="str">
        <f>IFERROR(VLOOKUP(B92,Customer!$A$1:$L$196,12,0),"Tidak Terjual")</f>
        <v>Website</v>
      </c>
      <c r="P92" t="str">
        <f>IFERROR(VLOOKUP(B92,Customer!$A$1:$L$196,11,0),"Tidak Terjual")</f>
        <v>Tidak</v>
      </c>
    </row>
    <row r="93" spans="1:16" x14ac:dyDescent="0.2">
      <c r="A93">
        <v>46</v>
      </c>
      <c r="B93" t="s">
        <v>39</v>
      </c>
      <c r="C93">
        <v>2018</v>
      </c>
      <c r="D93">
        <v>5</v>
      </c>
      <c r="E93" t="s">
        <v>7</v>
      </c>
      <c r="F93" s="5">
        <v>74.163015613200002</v>
      </c>
      <c r="G93" s="7">
        <v>2</v>
      </c>
      <c r="H93" s="7">
        <v>1</v>
      </c>
      <c r="I93" s="6" t="s">
        <v>367</v>
      </c>
      <c r="J93" s="6" t="s">
        <v>367</v>
      </c>
      <c r="K93" s="5" t="s">
        <v>356</v>
      </c>
      <c r="L93" s="5">
        <v>3.7659528445651147</v>
      </c>
      <c r="M93" s="3">
        <v>1336196075.918</v>
      </c>
      <c r="N93" t="s">
        <v>9</v>
      </c>
      <c r="O93" t="str">
        <f>IFERROR(VLOOKUP(B93,Customer!$A$1:$L$196,12,0),"Tidak Terjual")</f>
        <v>Website</v>
      </c>
      <c r="P93" t="str">
        <f>IFERROR(VLOOKUP(B93,Customer!$A$1:$L$196,11,0),"Tidak Terjual")</f>
        <v>Tidak</v>
      </c>
    </row>
    <row r="94" spans="1:16" x14ac:dyDescent="0.2">
      <c r="A94">
        <v>76</v>
      </c>
      <c r="B94" t="s">
        <v>54</v>
      </c>
      <c r="C94">
        <v>2017</v>
      </c>
      <c r="D94">
        <v>3</v>
      </c>
      <c r="E94" t="s">
        <v>7</v>
      </c>
      <c r="F94" s="5">
        <v>72.973448439999999</v>
      </c>
      <c r="G94" s="7">
        <v>2</v>
      </c>
      <c r="H94" s="7">
        <v>1</v>
      </c>
      <c r="I94" s="6" t="s">
        <v>367</v>
      </c>
      <c r="J94" s="6" t="s">
        <v>367</v>
      </c>
      <c r="K94" s="5" t="s">
        <v>356</v>
      </c>
      <c r="L94" s="5">
        <v>3.8901549116461158</v>
      </c>
      <c r="M94" s="3">
        <v>1226905075</v>
      </c>
      <c r="N94" t="s">
        <v>9</v>
      </c>
      <c r="O94" t="str">
        <f>IFERROR(VLOOKUP(B94,Customer!$A$1:$L$196,12,0),"Tidak Terjual")</f>
        <v>Website</v>
      </c>
      <c r="P94" t="str">
        <f>IFERROR(VLOOKUP(B94,Customer!$A$1:$L$196,11,0),"Tidak Terjual")</f>
        <v>Iya</v>
      </c>
    </row>
    <row r="95" spans="1:16" x14ac:dyDescent="0.2">
      <c r="A95">
        <v>120</v>
      </c>
      <c r="B95" t="s">
        <v>146</v>
      </c>
      <c r="C95">
        <v>2017</v>
      </c>
      <c r="D95">
        <v>2</v>
      </c>
      <c r="E95" t="s">
        <v>7</v>
      </c>
      <c r="F95" s="5">
        <v>73.813142915200004</v>
      </c>
      <c r="G95" s="7">
        <v>2</v>
      </c>
      <c r="H95" s="7">
        <v>1</v>
      </c>
      <c r="I95" s="6" t="s">
        <v>367</v>
      </c>
      <c r="J95" s="6" t="s">
        <v>367</v>
      </c>
      <c r="K95" s="5" t="s">
        <v>356</v>
      </c>
      <c r="L95" s="5">
        <v>4.2640690867597151</v>
      </c>
      <c r="M95" s="3">
        <v>1379987898.52</v>
      </c>
      <c r="N95" t="s">
        <v>9</v>
      </c>
      <c r="O95" t="str">
        <f>IFERROR(VLOOKUP(B95,Customer!$A$1:$L$196,12,0),"Tidak Terjual")</f>
        <v>Website</v>
      </c>
      <c r="P95" t="str">
        <f>IFERROR(VLOOKUP(B95,Customer!$A$1:$L$196,11,0),"Tidak Terjual")</f>
        <v>Tidak</v>
      </c>
    </row>
    <row r="96" spans="1:16" x14ac:dyDescent="0.2">
      <c r="A96">
        <v>99</v>
      </c>
      <c r="B96" t="s">
        <v>136</v>
      </c>
      <c r="C96">
        <v>2017</v>
      </c>
      <c r="D96">
        <v>11</v>
      </c>
      <c r="E96" t="s">
        <v>7</v>
      </c>
      <c r="F96" s="5">
        <v>62.727176569999997</v>
      </c>
      <c r="G96" s="7">
        <v>2</v>
      </c>
      <c r="H96" s="7">
        <v>1</v>
      </c>
      <c r="I96" s="6" t="s">
        <v>367</v>
      </c>
      <c r="J96" s="6" t="s">
        <v>367</v>
      </c>
      <c r="K96" s="5" t="s">
        <v>356</v>
      </c>
      <c r="L96" s="5">
        <v>1.1573053182085515</v>
      </c>
      <c r="M96" s="3">
        <v>1295108254</v>
      </c>
      <c r="N96" t="s">
        <v>9</v>
      </c>
      <c r="O96" t="str">
        <f>IFERROR(VLOOKUP(B96,Customer!$A$1:$L$196,12,0),"Tidak Terjual")</f>
        <v>Agency</v>
      </c>
      <c r="P96" t="str">
        <f>IFERROR(VLOOKUP(B96,Customer!$A$1:$L$196,11,0),"Tidak Terjual")</f>
        <v>Iya</v>
      </c>
    </row>
    <row r="97" spans="1:16" x14ac:dyDescent="0.2">
      <c r="A97">
        <v>267</v>
      </c>
      <c r="E97" t="s">
        <v>7</v>
      </c>
      <c r="F97" s="5">
        <v>73.323321137999983</v>
      </c>
      <c r="G97" s="7">
        <v>2</v>
      </c>
      <c r="H97" s="7">
        <v>1</v>
      </c>
      <c r="I97" s="6" t="s">
        <v>367</v>
      </c>
      <c r="J97" s="6" t="s">
        <v>367</v>
      </c>
      <c r="K97" s="6" t="s">
        <v>356</v>
      </c>
      <c r="L97" s="5">
        <v>3.6035965432775061</v>
      </c>
      <c r="M97" s="3">
        <v>1106647124.2199998</v>
      </c>
      <c r="N97" t="s">
        <v>10</v>
      </c>
      <c r="O97" t="str">
        <f>IFERROR(VLOOKUP(B97,Customer!$A$1:$L$196,12,0),"Tidak Terjual")</f>
        <v>Tidak Terjual</v>
      </c>
      <c r="P97" t="str">
        <f>IFERROR(VLOOKUP(B97,Customer!$A$1:$L$196,11,0),"Tidak Terjual")</f>
        <v>Tidak Terjual</v>
      </c>
    </row>
    <row r="98" spans="1:16" x14ac:dyDescent="0.2">
      <c r="A98">
        <v>47</v>
      </c>
      <c r="B98" t="s">
        <v>113</v>
      </c>
      <c r="C98">
        <v>2016</v>
      </c>
      <c r="D98">
        <v>7</v>
      </c>
      <c r="E98" t="s">
        <v>7</v>
      </c>
      <c r="F98" s="5">
        <v>68.115216119199999</v>
      </c>
      <c r="G98" s="7">
        <v>2</v>
      </c>
      <c r="H98" s="7">
        <v>1</v>
      </c>
      <c r="I98" s="6" t="s">
        <v>367</v>
      </c>
      <c r="J98" s="6" t="s">
        <v>367</v>
      </c>
      <c r="K98" s="5" t="s">
        <v>356</v>
      </c>
      <c r="L98" s="5">
        <v>1.0507005381219106</v>
      </c>
      <c r="M98" s="3">
        <v>1233980567.3799999</v>
      </c>
      <c r="N98" t="s">
        <v>9</v>
      </c>
      <c r="O98" t="str">
        <f>IFERROR(VLOOKUP(B98,Customer!$A$1:$L$196,12,0),"Tidak Terjual")</f>
        <v>Website</v>
      </c>
      <c r="P98" t="str">
        <f>IFERROR(VLOOKUP(B98,Customer!$A$1:$L$196,11,0),"Tidak Terjual")</f>
        <v>Tidak</v>
      </c>
    </row>
    <row r="99" spans="1:16" x14ac:dyDescent="0.2">
      <c r="A99">
        <v>243</v>
      </c>
      <c r="E99" t="s">
        <v>7</v>
      </c>
      <c r="F99" s="5">
        <v>74.183008338799993</v>
      </c>
      <c r="G99" s="7">
        <v>2</v>
      </c>
      <c r="H99" s="7">
        <v>1</v>
      </c>
      <c r="I99" s="6" t="s">
        <v>367</v>
      </c>
      <c r="J99" s="6" t="s">
        <v>367</v>
      </c>
      <c r="K99" s="6" t="s">
        <v>356</v>
      </c>
      <c r="L99" s="5">
        <v>2.595758106411453</v>
      </c>
      <c r="M99" s="3">
        <v>1261389839.5119998</v>
      </c>
      <c r="N99" t="s">
        <v>10</v>
      </c>
      <c r="O99" t="str">
        <f>IFERROR(VLOOKUP(B99,Customer!$A$1:$L$196,12,0),"Tidak Terjual")</f>
        <v>Tidak Terjual</v>
      </c>
      <c r="P99" t="str">
        <f>IFERROR(VLOOKUP(B99,Customer!$A$1:$L$196,11,0),"Tidak Terjual")</f>
        <v>Tidak Terjual</v>
      </c>
    </row>
    <row r="100" spans="1:16" x14ac:dyDescent="0.2">
      <c r="A100">
        <v>102</v>
      </c>
      <c r="B100" t="s">
        <v>137</v>
      </c>
      <c r="C100">
        <v>2017</v>
      </c>
      <c r="D100">
        <v>7</v>
      </c>
      <c r="E100" t="s">
        <v>7</v>
      </c>
      <c r="F100" s="5">
        <v>72.563597565199998</v>
      </c>
      <c r="G100" s="7">
        <v>2</v>
      </c>
      <c r="H100" s="7">
        <v>1</v>
      </c>
      <c r="I100" s="6" t="s">
        <v>367</v>
      </c>
      <c r="J100" s="6" t="s">
        <v>367</v>
      </c>
      <c r="K100" s="5" t="s">
        <v>356</v>
      </c>
      <c r="L100" s="5">
        <v>0.65977214263360728</v>
      </c>
      <c r="M100" s="3">
        <v>1147839704.55</v>
      </c>
      <c r="N100" t="s">
        <v>9</v>
      </c>
      <c r="O100" t="str">
        <f>IFERROR(VLOOKUP(B100,Customer!$A$1:$L$196,12,0),"Tidak Terjual")</f>
        <v>Website</v>
      </c>
      <c r="P100" t="str">
        <f>IFERROR(VLOOKUP(B100,Customer!$A$1:$L$196,11,0),"Tidak Terjual")</f>
        <v>Tidak</v>
      </c>
    </row>
    <row r="101" spans="1:16" x14ac:dyDescent="0.2">
      <c r="A101">
        <v>239</v>
      </c>
      <c r="E101" t="s">
        <v>7</v>
      </c>
      <c r="F101" s="5">
        <v>74.183008338799993</v>
      </c>
      <c r="G101" s="7">
        <v>2</v>
      </c>
      <c r="H101" s="7">
        <v>1</v>
      </c>
      <c r="I101" s="6" t="s">
        <v>367</v>
      </c>
      <c r="J101" s="6" t="s">
        <v>367</v>
      </c>
      <c r="K101" s="6" t="s">
        <v>356</v>
      </c>
      <c r="L101" s="5">
        <v>2.0080580854821637</v>
      </c>
      <c r="M101" s="3">
        <v>1217949815.0599997</v>
      </c>
      <c r="N101" t="s">
        <v>10</v>
      </c>
      <c r="O101" t="str">
        <f>IFERROR(VLOOKUP(B101,Customer!$A$1:$L$196,12,0),"Tidak Terjual")</f>
        <v>Tidak Terjual</v>
      </c>
      <c r="P101" t="str">
        <f>IFERROR(VLOOKUP(B101,Customer!$A$1:$L$196,11,0),"Tidak Terjual")</f>
        <v>Tidak Terjual</v>
      </c>
    </row>
    <row r="102" spans="1:16" x14ac:dyDescent="0.2">
      <c r="A102">
        <v>104</v>
      </c>
      <c r="B102" t="s">
        <v>139</v>
      </c>
      <c r="C102">
        <v>2017</v>
      </c>
      <c r="D102">
        <v>11</v>
      </c>
      <c r="E102" t="s">
        <v>7</v>
      </c>
      <c r="F102" s="5">
        <v>73.813142915200004</v>
      </c>
      <c r="G102" s="7">
        <v>2</v>
      </c>
      <c r="H102" s="7">
        <v>1</v>
      </c>
      <c r="I102" s="6" t="s">
        <v>367</v>
      </c>
      <c r="J102" s="6" t="s">
        <v>367</v>
      </c>
      <c r="K102" s="6" t="s">
        <v>382</v>
      </c>
      <c r="L102" s="5">
        <v>2.0573423608156349</v>
      </c>
      <c r="M102" s="3">
        <v>1243860801.48</v>
      </c>
      <c r="N102" t="s">
        <v>9</v>
      </c>
      <c r="O102" t="str">
        <f>IFERROR(VLOOKUP(B102,Customer!$A$1:$L$196,12,0),"Tidak Terjual")</f>
        <v>Website</v>
      </c>
      <c r="P102" t="str">
        <f>IFERROR(VLOOKUP(B102,Customer!$A$1:$L$196,11,0),"Tidak Terjual")</f>
        <v>Tidak</v>
      </c>
    </row>
    <row r="103" spans="1:16" x14ac:dyDescent="0.2">
      <c r="A103">
        <v>13</v>
      </c>
      <c r="B103" t="s">
        <v>18</v>
      </c>
      <c r="C103">
        <v>2017</v>
      </c>
      <c r="D103">
        <v>10</v>
      </c>
      <c r="E103" t="s">
        <v>7</v>
      </c>
      <c r="F103" s="5">
        <v>73.813142915200004</v>
      </c>
      <c r="G103" s="7">
        <v>2</v>
      </c>
      <c r="H103" s="7">
        <v>1</v>
      </c>
      <c r="I103" s="6" t="s">
        <v>367</v>
      </c>
      <c r="J103" s="6" t="s">
        <v>367</v>
      </c>
      <c r="K103" s="5" t="s">
        <v>356</v>
      </c>
      <c r="L103" s="5">
        <v>1.2758389365571996</v>
      </c>
      <c r="M103" s="3">
        <v>1209803318.6800001</v>
      </c>
      <c r="N103" t="s">
        <v>9</v>
      </c>
      <c r="O103" t="str">
        <f>IFERROR(VLOOKUP(B103,Customer!$A$1:$L$196,12,0),"Tidak Terjual")</f>
        <v>Website</v>
      </c>
      <c r="P103" t="str">
        <f>IFERROR(VLOOKUP(B103,Customer!$A$1:$L$196,11,0),"Tidak Terjual")</f>
        <v>Iya</v>
      </c>
    </row>
    <row r="104" spans="1:16" x14ac:dyDescent="0.2">
      <c r="A104">
        <v>113</v>
      </c>
      <c r="B104" t="s">
        <v>68</v>
      </c>
      <c r="C104">
        <v>2016</v>
      </c>
      <c r="D104">
        <v>10</v>
      </c>
      <c r="E104" t="s">
        <v>7</v>
      </c>
      <c r="F104" s="5">
        <v>66.955638034399996</v>
      </c>
      <c r="G104" s="7">
        <v>2</v>
      </c>
      <c r="H104" s="7">
        <v>1</v>
      </c>
      <c r="I104" s="6" t="s">
        <v>367</v>
      </c>
      <c r="J104" s="6" t="s">
        <v>367</v>
      </c>
      <c r="K104" s="5" t="s">
        <v>356</v>
      </c>
      <c r="L104" s="5">
        <v>1.5153167964017513</v>
      </c>
      <c r="M104" s="3">
        <v>1286273168.7079999</v>
      </c>
      <c r="N104" t="s">
        <v>9</v>
      </c>
      <c r="O104" t="str">
        <f>IFERROR(VLOOKUP(B104,Customer!$A$1:$L$196,12,0),"Tidak Terjual")</f>
        <v>Agency</v>
      </c>
      <c r="P104" t="str">
        <f>IFERROR(VLOOKUP(B104,Customer!$A$1:$L$196,11,0),"Tidak Terjual")</f>
        <v>Tidak</v>
      </c>
    </row>
    <row r="105" spans="1:16" x14ac:dyDescent="0.2">
      <c r="A105">
        <v>68</v>
      </c>
      <c r="B105" t="s">
        <v>50</v>
      </c>
      <c r="C105">
        <v>2017</v>
      </c>
      <c r="D105">
        <v>2</v>
      </c>
      <c r="E105" t="s">
        <v>7</v>
      </c>
      <c r="F105" s="5">
        <v>60.368034949199995</v>
      </c>
      <c r="G105" s="7">
        <v>2</v>
      </c>
      <c r="H105" s="7">
        <v>1</v>
      </c>
      <c r="I105" s="6" t="s">
        <v>367</v>
      </c>
      <c r="J105" s="6" t="s">
        <v>367</v>
      </c>
      <c r="K105" s="5" t="s">
        <v>356</v>
      </c>
      <c r="L105" s="5">
        <v>3.2315755761005107</v>
      </c>
      <c r="M105" s="3">
        <v>1192278984.622</v>
      </c>
      <c r="N105" t="s">
        <v>9</v>
      </c>
      <c r="O105" t="str">
        <f>IFERROR(VLOOKUP(B105,Customer!$A$1:$L$196,12,0),"Tidak Terjual")</f>
        <v>Agency</v>
      </c>
      <c r="P105" t="str">
        <f>IFERROR(VLOOKUP(B105,Customer!$A$1:$L$196,11,0),"Tidak Terjual")</f>
        <v>Tidak</v>
      </c>
    </row>
    <row r="106" spans="1:16" x14ac:dyDescent="0.2">
      <c r="A106">
        <v>197</v>
      </c>
      <c r="E106" t="s">
        <v>7</v>
      </c>
      <c r="F106" s="5">
        <v>115.0681321908</v>
      </c>
      <c r="G106" s="7">
        <v>3</v>
      </c>
      <c r="H106" s="7">
        <v>2</v>
      </c>
      <c r="I106" s="6" t="s">
        <v>367</v>
      </c>
      <c r="J106" s="6" t="s">
        <v>367</v>
      </c>
      <c r="K106" s="6" t="s">
        <v>384</v>
      </c>
      <c r="L106" s="5">
        <v>4.2692619100943983</v>
      </c>
      <c r="M106" s="3">
        <v>2226810163.3799996</v>
      </c>
      <c r="N106" t="s">
        <v>10</v>
      </c>
      <c r="O106" t="str">
        <f>IFERROR(VLOOKUP(B106,Customer!$A$1:$L$196,12,0),"Tidak Terjual")</f>
        <v>Tidak Terjual</v>
      </c>
      <c r="P106" t="str">
        <f>IFERROR(VLOOKUP(B106,Customer!$A$1:$L$196,11,0),"Tidak Terjual")</f>
        <v>Tidak Terjual</v>
      </c>
    </row>
    <row r="107" spans="1:16" x14ac:dyDescent="0.2">
      <c r="A107">
        <v>150</v>
      </c>
      <c r="B107" t="s">
        <v>85</v>
      </c>
      <c r="C107">
        <v>2017</v>
      </c>
      <c r="D107">
        <v>3</v>
      </c>
      <c r="E107" t="s">
        <v>7</v>
      </c>
      <c r="F107" s="5">
        <v>150.06539835360002</v>
      </c>
      <c r="G107" s="7">
        <v>4</v>
      </c>
      <c r="H107" s="7">
        <v>3</v>
      </c>
      <c r="I107" s="6" t="s">
        <v>368</v>
      </c>
      <c r="J107" s="6" t="s">
        <v>368</v>
      </c>
      <c r="K107" s="5" t="s">
        <v>363</v>
      </c>
      <c r="L107" s="5"/>
      <c r="M107" s="3">
        <v>2691164358.8720002</v>
      </c>
      <c r="N107" t="s">
        <v>9</v>
      </c>
      <c r="O107" t="str">
        <f>IFERROR(VLOOKUP(B107,Customer!$A$1:$L$196,12,0),"Tidak Terjual")</f>
        <v>Website</v>
      </c>
      <c r="P107" t="str">
        <f>IFERROR(VLOOKUP(B107,Customer!$A$1:$L$196,11,0),"Tidak Terjual")</f>
        <v>Tidak</v>
      </c>
    </row>
    <row r="108" spans="1:16" x14ac:dyDescent="0.2">
      <c r="A108">
        <v>178</v>
      </c>
      <c r="B108" t="s">
        <v>171</v>
      </c>
      <c r="C108">
        <v>2017</v>
      </c>
      <c r="D108">
        <v>6</v>
      </c>
      <c r="E108" t="s">
        <v>7</v>
      </c>
      <c r="F108" s="5">
        <v>85.768792824000002</v>
      </c>
      <c r="G108" s="7">
        <v>2</v>
      </c>
      <c r="H108" s="7">
        <v>2</v>
      </c>
      <c r="I108" s="6" t="s">
        <v>367</v>
      </c>
      <c r="J108" s="6" t="s">
        <v>367</v>
      </c>
      <c r="K108" s="5" t="s">
        <v>356</v>
      </c>
      <c r="L108" s="5">
        <v>3.4686649442380775</v>
      </c>
      <c r="M108" s="3">
        <v>1646963864.9199998</v>
      </c>
      <c r="N108" t="s">
        <v>9</v>
      </c>
      <c r="O108" t="str">
        <f>IFERROR(VLOOKUP(B108,Customer!$A$1:$L$196,12,0),"Tidak Terjual")</f>
        <v>Website</v>
      </c>
      <c r="P108" t="str">
        <f>IFERROR(VLOOKUP(B108,Customer!$A$1:$L$196,11,0),"Tidak Terjual")</f>
        <v>Tidak</v>
      </c>
    </row>
    <row r="109" spans="1:16" x14ac:dyDescent="0.2">
      <c r="A109">
        <v>206</v>
      </c>
      <c r="E109" t="s">
        <v>7</v>
      </c>
      <c r="F109" s="5">
        <v>66.92564894600001</v>
      </c>
      <c r="G109" s="7">
        <v>2</v>
      </c>
      <c r="H109" s="7">
        <v>1</v>
      </c>
      <c r="I109" s="6" t="s">
        <v>367</v>
      </c>
      <c r="J109" s="6" t="s">
        <v>367</v>
      </c>
      <c r="K109" s="6" t="s">
        <v>356</v>
      </c>
      <c r="L109" s="5">
        <v>3.4995252555615752</v>
      </c>
      <c r="M109" s="3">
        <v>1202950315.1600001</v>
      </c>
      <c r="N109" t="s">
        <v>10</v>
      </c>
      <c r="O109" t="str">
        <f>IFERROR(VLOOKUP(B109,Customer!$A$1:$L$196,12,0),"Tidak Terjual")</f>
        <v>Tidak Terjual</v>
      </c>
      <c r="P109" t="str">
        <f>IFERROR(VLOOKUP(B109,Customer!$A$1:$L$196,11,0),"Tidak Terjual")</f>
        <v>Tidak Terjual</v>
      </c>
    </row>
    <row r="110" spans="1:16" x14ac:dyDescent="0.2">
      <c r="A110">
        <v>38</v>
      </c>
      <c r="B110" t="s">
        <v>110</v>
      </c>
      <c r="C110">
        <v>2017</v>
      </c>
      <c r="D110">
        <v>12</v>
      </c>
      <c r="E110" t="s">
        <v>7</v>
      </c>
      <c r="F110" s="5">
        <v>62.267343881199999</v>
      </c>
      <c r="G110" s="7">
        <v>2</v>
      </c>
      <c r="H110" s="7">
        <v>1</v>
      </c>
      <c r="I110" s="6" t="s">
        <v>367</v>
      </c>
      <c r="J110" s="6" t="s">
        <v>367</v>
      </c>
      <c r="K110" s="5" t="s">
        <v>356</v>
      </c>
      <c r="L110" s="5">
        <v>1.69848867199706</v>
      </c>
      <c r="M110" s="3">
        <v>1056113844.72</v>
      </c>
      <c r="N110" t="s">
        <v>9</v>
      </c>
      <c r="O110" t="str">
        <f>IFERROR(VLOOKUP(B110,Customer!$A$1:$L$196,12,0),"Tidak Terjual")</f>
        <v>Agency</v>
      </c>
      <c r="P110" t="str">
        <f>IFERROR(VLOOKUP(B110,Customer!$A$1:$L$196,11,0),"Tidak Terjual")</f>
        <v>Iya</v>
      </c>
    </row>
    <row r="111" spans="1:16" x14ac:dyDescent="0.2">
      <c r="A111">
        <v>126</v>
      </c>
      <c r="B111" t="s">
        <v>151</v>
      </c>
      <c r="C111">
        <v>2017</v>
      </c>
      <c r="D111">
        <v>11</v>
      </c>
      <c r="E111" t="s">
        <v>7</v>
      </c>
      <c r="F111" s="5">
        <v>73.813142915200004</v>
      </c>
      <c r="G111" s="7">
        <v>2</v>
      </c>
      <c r="H111" s="7">
        <v>1</v>
      </c>
      <c r="I111" s="6" t="s">
        <v>367</v>
      </c>
      <c r="J111" s="6" t="s">
        <v>367</v>
      </c>
      <c r="K111" s="6" t="s">
        <v>383</v>
      </c>
      <c r="L111" s="5">
        <v>2.3073861826167006</v>
      </c>
      <c r="M111" s="3">
        <v>1111827108.3920002</v>
      </c>
      <c r="N111" t="s">
        <v>9</v>
      </c>
      <c r="O111" t="str">
        <f>IFERROR(VLOOKUP(B111,Customer!$A$1:$L$196,12,0),"Tidak Terjual")</f>
        <v>Website</v>
      </c>
      <c r="P111" t="str">
        <f>IFERROR(VLOOKUP(B111,Customer!$A$1:$L$196,11,0),"Tidak Terjual")</f>
        <v>Iya</v>
      </c>
    </row>
    <row r="112" spans="1:16" x14ac:dyDescent="0.2">
      <c r="A112">
        <v>18</v>
      </c>
      <c r="B112" t="s">
        <v>21</v>
      </c>
      <c r="C112">
        <v>2016</v>
      </c>
      <c r="D112">
        <v>8</v>
      </c>
      <c r="E112" t="s">
        <v>7</v>
      </c>
      <c r="F112" s="5">
        <v>67.255528918400003</v>
      </c>
      <c r="G112" s="7">
        <v>2</v>
      </c>
      <c r="H112" s="7">
        <v>1</v>
      </c>
      <c r="I112" s="6" t="s">
        <v>367</v>
      </c>
      <c r="J112" s="6" t="s">
        <v>367</v>
      </c>
      <c r="K112" s="6" t="s">
        <v>383</v>
      </c>
      <c r="L112" s="5">
        <v>2.0113402653001189</v>
      </c>
      <c r="M112" s="3">
        <v>1089569876.5599999</v>
      </c>
      <c r="N112" t="s">
        <v>9</v>
      </c>
      <c r="O112" t="str">
        <f>IFERROR(VLOOKUP(B112,Customer!$A$1:$L$196,12,0),"Tidak Terjual")</f>
        <v>Agency</v>
      </c>
      <c r="P112" t="str">
        <f>IFERROR(VLOOKUP(B112,Customer!$A$1:$L$196,11,0),"Tidak Terjual")</f>
        <v>Iya</v>
      </c>
    </row>
    <row r="113" spans="1:16" x14ac:dyDescent="0.2">
      <c r="A113">
        <v>121</v>
      </c>
      <c r="B113" t="s">
        <v>147</v>
      </c>
      <c r="C113">
        <v>2017</v>
      </c>
      <c r="D113">
        <v>8</v>
      </c>
      <c r="E113" t="s">
        <v>7</v>
      </c>
      <c r="F113" s="5">
        <v>85.768792824000002</v>
      </c>
      <c r="G113" s="7">
        <v>2</v>
      </c>
      <c r="H113" s="7">
        <v>2</v>
      </c>
      <c r="I113" s="6" t="s">
        <v>367</v>
      </c>
      <c r="J113" s="6" t="s">
        <v>367</v>
      </c>
      <c r="K113" s="5" t="s">
        <v>358</v>
      </c>
      <c r="L113" s="5"/>
      <c r="M113" s="3">
        <v>1348424344.0799999</v>
      </c>
      <c r="N113" t="s">
        <v>9</v>
      </c>
      <c r="O113" t="str">
        <f>IFERROR(VLOOKUP(B113,Customer!$A$1:$L$196,12,0),"Tidak Terjual")</f>
        <v>Website</v>
      </c>
      <c r="P113" t="str">
        <f>IFERROR(VLOOKUP(B113,Customer!$A$1:$L$196,11,0),"Tidak Terjual")</f>
        <v>Tidak</v>
      </c>
    </row>
    <row r="114" spans="1:16" x14ac:dyDescent="0.2">
      <c r="A114">
        <v>117</v>
      </c>
      <c r="B114" t="s">
        <v>144</v>
      </c>
      <c r="C114">
        <v>2020</v>
      </c>
      <c r="D114">
        <v>5</v>
      </c>
      <c r="E114" t="s">
        <v>7</v>
      </c>
      <c r="F114" s="5">
        <v>98.284239049599989</v>
      </c>
      <c r="G114" s="7">
        <v>2</v>
      </c>
      <c r="H114" s="7">
        <v>2</v>
      </c>
      <c r="I114" s="6" t="s">
        <v>367</v>
      </c>
      <c r="J114" s="6" t="s">
        <v>367</v>
      </c>
      <c r="K114" s="6" t="s">
        <v>358</v>
      </c>
      <c r="L114" s="5"/>
      <c r="M114" s="3">
        <v>1986124674.3359997</v>
      </c>
      <c r="N114" t="s">
        <v>9</v>
      </c>
      <c r="O114" t="str">
        <f>IFERROR(VLOOKUP(B114,Customer!$A$1:$L$196,12,0),"Tidak Terjual")</f>
        <v>Website</v>
      </c>
      <c r="P114" t="str">
        <f>IFERROR(VLOOKUP(B114,Customer!$A$1:$L$196,11,0),"Tidak Terjual")</f>
        <v>Iya</v>
      </c>
    </row>
    <row r="115" spans="1:16" x14ac:dyDescent="0.2">
      <c r="A115">
        <v>180</v>
      </c>
      <c r="B115" t="s">
        <v>93</v>
      </c>
      <c r="C115">
        <v>2014</v>
      </c>
      <c r="D115">
        <v>3</v>
      </c>
      <c r="E115" t="s">
        <v>8</v>
      </c>
      <c r="F115" s="5">
        <v>38.1561168076</v>
      </c>
      <c r="G115" s="7">
        <v>1</v>
      </c>
      <c r="H115" s="7">
        <v>1</v>
      </c>
      <c r="I115" s="6" t="s">
        <v>367</v>
      </c>
      <c r="J115" s="6" t="s">
        <v>368</v>
      </c>
      <c r="K115" s="5" t="s">
        <v>356</v>
      </c>
      <c r="L115" s="5">
        <v>3.9826649308027844</v>
      </c>
      <c r="M115" s="3">
        <v>653068417.73800004</v>
      </c>
      <c r="N115" t="s">
        <v>9</v>
      </c>
      <c r="O115" t="str">
        <f>IFERROR(VLOOKUP(B115,Customer!$A$1:$L$196,12,0),"Tidak Terjual")</f>
        <v>Agency</v>
      </c>
      <c r="P115" t="str">
        <f>IFERROR(VLOOKUP(B115,Customer!$A$1:$L$196,11,0),"Tidak Terjual")</f>
        <v>Tidak</v>
      </c>
    </row>
    <row r="116" spans="1:16" x14ac:dyDescent="0.2">
      <c r="A116">
        <v>107</v>
      </c>
      <c r="B116" t="s">
        <v>141</v>
      </c>
      <c r="C116">
        <v>2017</v>
      </c>
      <c r="D116">
        <v>12</v>
      </c>
      <c r="E116" t="s">
        <v>7</v>
      </c>
      <c r="F116" s="5">
        <v>66.965634397199992</v>
      </c>
      <c r="G116" s="7">
        <v>2</v>
      </c>
      <c r="H116" s="7">
        <v>1</v>
      </c>
      <c r="I116" s="6" t="s">
        <v>367</v>
      </c>
      <c r="J116" s="6" t="s">
        <v>367</v>
      </c>
      <c r="K116" s="5" t="s">
        <v>356</v>
      </c>
      <c r="L116" s="5">
        <v>1.2092438006829864</v>
      </c>
      <c r="M116" s="3">
        <v>1137709331.0219998</v>
      </c>
      <c r="N116" t="s">
        <v>9</v>
      </c>
      <c r="O116" t="str">
        <f>IFERROR(VLOOKUP(B116,Customer!$A$1:$L$196,12,0),"Tidak Terjual")</f>
        <v>Website</v>
      </c>
      <c r="P116" t="str">
        <f>IFERROR(VLOOKUP(B116,Customer!$A$1:$L$196,11,0),"Tidak Terjual")</f>
        <v>Iya</v>
      </c>
    </row>
    <row r="117" spans="1:16" x14ac:dyDescent="0.2">
      <c r="A117">
        <v>130</v>
      </c>
      <c r="B117" t="s">
        <v>153</v>
      </c>
      <c r="C117">
        <v>2017</v>
      </c>
      <c r="D117">
        <v>7</v>
      </c>
      <c r="E117" t="s">
        <v>7</v>
      </c>
      <c r="F117" s="5">
        <v>72.563597565199998</v>
      </c>
      <c r="G117" s="7">
        <v>2</v>
      </c>
      <c r="H117" s="7">
        <v>1</v>
      </c>
      <c r="I117" s="6" t="s">
        <v>367</v>
      </c>
      <c r="J117" s="6" t="s">
        <v>367</v>
      </c>
      <c r="K117" s="5" t="s">
        <v>356</v>
      </c>
      <c r="L117" s="5">
        <v>1.4336783656704983</v>
      </c>
      <c r="M117" s="3">
        <v>1251487174.322</v>
      </c>
      <c r="N117" t="s">
        <v>9</v>
      </c>
      <c r="O117" t="str">
        <f>IFERROR(VLOOKUP(B117,Customer!$A$1:$L$196,12,0),"Tidak Terjual")</f>
        <v>Website</v>
      </c>
      <c r="P117" t="str">
        <f>IFERROR(VLOOKUP(B117,Customer!$A$1:$L$196,11,0),"Tidak Terjual")</f>
        <v>Tidak</v>
      </c>
    </row>
    <row r="118" spans="1:16" x14ac:dyDescent="0.2">
      <c r="A118">
        <v>52</v>
      </c>
      <c r="B118" t="s">
        <v>116</v>
      </c>
      <c r="C118">
        <v>2017</v>
      </c>
      <c r="D118">
        <v>11</v>
      </c>
      <c r="E118" t="s">
        <v>7</v>
      </c>
      <c r="F118" s="5">
        <v>104.23207491559999</v>
      </c>
      <c r="G118" s="7">
        <v>3</v>
      </c>
      <c r="H118" s="7">
        <v>2</v>
      </c>
      <c r="I118" s="6" t="s">
        <v>367</v>
      </c>
      <c r="J118" s="6" t="s">
        <v>367</v>
      </c>
      <c r="K118" s="6" t="s">
        <v>385</v>
      </c>
      <c r="L118" s="5">
        <v>2.9394863941427349</v>
      </c>
      <c r="M118" s="3">
        <v>2066469425.724</v>
      </c>
      <c r="N118" t="s">
        <v>9</v>
      </c>
      <c r="O118" t="str">
        <f>IFERROR(VLOOKUP(B118,Customer!$A$1:$L$196,12,0),"Tidak Terjual")</f>
        <v>Website</v>
      </c>
      <c r="P118" t="str">
        <f>IFERROR(VLOOKUP(B118,Customer!$A$1:$L$196,11,0),"Tidak Terjual")</f>
        <v>Iya</v>
      </c>
    </row>
    <row r="119" spans="1:16" x14ac:dyDescent="0.2">
      <c r="A119">
        <v>78</v>
      </c>
      <c r="B119" t="s">
        <v>56</v>
      </c>
      <c r="C119">
        <v>2015</v>
      </c>
      <c r="D119">
        <v>2</v>
      </c>
      <c r="E119" t="s">
        <v>7</v>
      </c>
      <c r="F119" s="5">
        <v>133.23152339839999</v>
      </c>
      <c r="G119" s="7">
        <v>4</v>
      </c>
      <c r="H119" s="7">
        <v>2</v>
      </c>
      <c r="I119" s="6" t="s">
        <v>367</v>
      </c>
      <c r="J119" s="6" t="s">
        <v>367</v>
      </c>
      <c r="K119" s="5" t="s">
        <v>356</v>
      </c>
      <c r="L119" s="5">
        <v>3.0407490011767528</v>
      </c>
      <c r="M119" s="3">
        <v>2403536911.1599998</v>
      </c>
      <c r="N119" t="s">
        <v>9</v>
      </c>
      <c r="O119" t="str">
        <f>IFERROR(VLOOKUP(B119,Customer!$A$1:$L$196,12,0),"Tidak Terjual")</f>
        <v>Website</v>
      </c>
      <c r="P119" t="str">
        <f>IFERROR(VLOOKUP(B119,Customer!$A$1:$L$196,11,0),"Tidak Terjual")</f>
        <v>Iya</v>
      </c>
    </row>
    <row r="120" spans="1:16" x14ac:dyDescent="0.2">
      <c r="A120">
        <v>164</v>
      </c>
      <c r="B120" t="s">
        <v>163</v>
      </c>
      <c r="C120">
        <v>2017</v>
      </c>
      <c r="D120">
        <v>8</v>
      </c>
      <c r="E120" t="s">
        <v>7</v>
      </c>
      <c r="F120" s="5">
        <v>85.768792824000002</v>
      </c>
      <c r="G120" s="7">
        <v>2</v>
      </c>
      <c r="H120" s="7">
        <v>2</v>
      </c>
      <c r="I120" s="6" t="s">
        <v>367</v>
      </c>
      <c r="J120" s="6" t="s">
        <v>367</v>
      </c>
      <c r="K120" s="5" t="s">
        <v>356</v>
      </c>
      <c r="L120" s="5">
        <v>0.8357032038772787</v>
      </c>
      <c r="M120" s="3">
        <v>1632218361.8399999</v>
      </c>
      <c r="N120" t="s">
        <v>9</v>
      </c>
      <c r="O120" t="str">
        <f>IFERROR(VLOOKUP(B120,Customer!$A$1:$L$196,12,0),"Tidak Terjual")</f>
        <v>Website</v>
      </c>
      <c r="P120" t="str">
        <f>IFERROR(VLOOKUP(B120,Customer!$A$1:$L$196,11,0),"Tidak Terjual")</f>
        <v>Tidak</v>
      </c>
    </row>
    <row r="121" spans="1:16" x14ac:dyDescent="0.2">
      <c r="A121">
        <v>249</v>
      </c>
      <c r="E121" t="s">
        <v>7</v>
      </c>
      <c r="F121" s="5">
        <v>74.183008338799993</v>
      </c>
      <c r="G121" s="7">
        <v>2</v>
      </c>
      <c r="H121" s="7">
        <v>1</v>
      </c>
      <c r="I121" s="6" t="s">
        <v>367</v>
      </c>
      <c r="J121" s="6" t="s">
        <v>367</v>
      </c>
      <c r="K121" s="6" t="s">
        <v>356</v>
      </c>
      <c r="L121" s="5">
        <v>2.6949787153843232</v>
      </c>
      <c r="M121" s="3">
        <v>1300052670.6199999</v>
      </c>
      <c r="N121" t="s">
        <v>10</v>
      </c>
      <c r="O121" t="str">
        <f>IFERROR(VLOOKUP(B121,Customer!$A$1:$L$196,12,0),"Tidak Terjual")</f>
        <v>Tidak Terjual</v>
      </c>
      <c r="P121" t="str">
        <f>IFERROR(VLOOKUP(B121,Customer!$A$1:$L$196,11,0),"Tidak Terjual")</f>
        <v>Tidak Terjual</v>
      </c>
    </row>
    <row r="122" spans="1:16" x14ac:dyDescent="0.2">
      <c r="A122">
        <v>66</v>
      </c>
      <c r="B122" t="s">
        <v>48</v>
      </c>
      <c r="C122">
        <v>2016</v>
      </c>
      <c r="D122">
        <v>11</v>
      </c>
      <c r="E122" t="s">
        <v>7</v>
      </c>
      <c r="F122" s="5">
        <v>86.128661884799996</v>
      </c>
      <c r="G122" s="7">
        <v>2</v>
      </c>
      <c r="H122" s="7">
        <v>2</v>
      </c>
      <c r="I122" s="6" t="s">
        <v>367</v>
      </c>
      <c r="J122" s="6" t="s">
        <v>367</v>
      </c>
      <c r="K122" s="5" t="s">
        <v>356</v>
      </c>
      <c r="L122" s="5">
        <v>0.84249424740033163</v>
      </c>
      <c r="M122" s="3">
        <v>1815848041.48</v>
      </c>
      <c r="N122" t="s">
        <v>9</v>
      </c>
      <c r="O122" t="str">
        <f>IFERROR(VLOOKUP(B122,Customer!$A$1:$L$196,12,0),"Tidak Terjual")</f>
        <v>Agency</v>
      </c>
      <c r="P122" t="str">
        <f>IFERROR(VLOOKUP(B122,Customer!$A$1:$L$196,11,0),"Tidak Terjual")</f>
        <v>Iya</v>
      </c>
    </row>
    <row r="123" spans="1:16" x14ac:dyDescent="0.2">
      <c r="A123">
        <v>25</v>
      </c>
      <c r="B123" t="s">
        <v>24</v>
      </c>
      <c r="C123">
        <v>2015</v>
      </c>
      <c r="D123">
        <v>3</v>
      </c>
      <c r="E123" t="s">
        <v>7</v>
      </c>
      <c r="F123" s="5">
        <v>58.138846044799998</v>
      </c>
      <c r="G123" s="7">
        <v>2</v>
      </c>
      <c r="H123" s="7">
        <v>1</v>
      </c>
      <c r="I123" s="6" t="s">
        <v>367</v>
      </c>
      <c r="J123" s="6" t="s">
        <v>367</v>
      </c>
      <c r="K123" s="6" t="s">
        <v>382</v>
      </c>
      <c r="L123" s="5">
        <v>3.5942828705560808</v>
      </c>
      <c r="M123" s="3">
        <v>998089487.73599994</v>
      </c>
      <c r="N123" t="s">
        <v>9</v>
      </c>
      <c r="O123" t="str">
        <f>IFERROR(VLOOKUP(B123,Customer!$A$1:$L$196,12,0),"Tidak Terjual")</f>
        <v>Website</v>
      </c>
      <c r="P123" t="str">
        <f>IFERROR(VLOOKUP(B123,Customer!$A$1:$L$196,11,0),"Tidak Terjual")</f>
        <v>Tidak</v>
      </c>
    </row>
    <row r="124" spans="1:16" x14ac:dyDescent="0.2">
      <c r="A124">
        <v>132</v>
      </c>
      <c r="B124" t="s">
        <v>154</v>
      </c>
      <c r="C124">
        <v>2018</v>
      </c>
      <c r="D124">
        <v>12</v>
      </c>
      <c r="E124" t="s">
        <v>7</v>
      </c>
      <c r="F124" s="5">
        <v>74.163015613200002</v>
      </c>
      <c r="G124" s="7">
        <v>2</v>
      </c>
      <c r="H124" s="7">
        <v>1</v>
      </c>
      <c r="I124" s="6" t="s">
        <v>367</v>
      </c>
      <c r="J124" s="6" t="s">
        <v>367</v>
      </c>
      <c r="K124" s="6" t="s">
        <v>359</v>
      </c>
      <c r="L124" s="5"/>
      <c r="M124" s="3">
        <v>1596875916.438</v>
      </c>
      <c r="N124" t="s">
        <v>9</v>
      </c>
      <c r="O124" t="str">
        <f>IFERROR(VLOOKUP(B124,Customer!$A$1:$L$196,12,0),"Tidak Terjual")</f>
        <v>Website</v>
      </c>
      <c r="P124" t="str">
        <f>IFERROR(VLOOKUP(B124,Customer!$A$1:$L$196,11,0),"Tidak Terjual")</f>
        <v>Tidak</v>
      </c>
    </row>
    <row r="125" spans="1:16" x14ac:dyDescent="0.2">
      <c r="A125">
        <v>122</v>
      </c>
      <c r="B125" t="s">
        <v>148</v>
      </c>
      <c r="C125">
        <v>2017</v>
      </c>
      <c r="D125">
        <v>8</v>
      </c>
      <c r="E125" t="s">
        <v>7</v>
      </c>
      <c r="F125" s="5">
        <v>72.563597565199998</v>
      </c>
      <c r="G125" s="7">
        <v>2</v>
      </c>
      <c r="H125" s="7">
        <v>1</v>
      </c>
      <c r="I125" s="6" t="s">
        <v>367</v>
      </c>
      <c r="J125" s="6" t="s">
        <v>367</v>
      </c>
      <c r="K125" s="5" t="s">
        <v>356</v>
      </c>
      <c r="L125" s="5">
        <v>1.3235733943576427</v>
      </c>
      <c r="M125" s="3">
        <v>1405558192.346</v>
      </c>
      <c r="N125" t="s">
        <v>9</v>
      </c>
      <c r="O125" t="str">
        <f>IFERROR(VLOOKUP(B125,Customer!$A$1:$L$196,12,0),"Tidak Terjual")</f>
        <v>Agency</v>
      </c>
      <c r="P125" t="str">
        <f>IFERROR(VLOOKUP(B125,Customer!$A$1:$L$196,11,0),"Tidak Terjual")</f>
        <v>Tidak</v>
      </c>
    </row>
    <row r="126" spans="1:16" x14ac:dyDescent="0.2">
      <c r="A126">
        <v>92</v>
      </c>
      <c r="B126" t="s">
        <v>131</v>
      </c>
      <c r="C126">
        <v>2017</v>
      </c>
      <c r="D126">
        <v>6</v>
      </c>
      <c r="E126" t="s">
        <v>7</v>
      </c>
      <c r="F126" s="5">
        <v>108.84039816640001</v>
      </c>
      <c r="G126" s="7">
        <v>3</v>
      </c>
      <c r="H126" s="7">
        <v>2</v>
      </c>
      <c r="I126" s="6" t="s">
        <v>367</v>
      </c>
      <c r="J126" s="6" t="s">
        <v>367</v>
      </c>
      <c r="K126" s="5" t="s">
        <v>356</v>
      </c>
      <c r="L126" s="5">
        <v>2.45137332684468</v>
      </c>
      <c r="M126" s="3">
        <v>2044109221.9680002</v>
      </c>
      <c r="N126" t="s">
        <v>9</v>
      </c>
      <c r="O126" t="str">
        <f>IFERROR(VLOOKUP(B126,Customer!$A$1:$L$196,12,0),"Tidak Terjual")</f>
        <v>Agency</v>
      </c>
      <c r="P126" t="str">
        <f>IFERROR(VLOOKUP(B126,Customer!$A$1:$L$196,11,0),"Tidak Terjual")</f>
        <v>Tidak</v>
      </c>
    </row>
    <row r="127" spans="1:16" x14ac:dyDescent="0.2">
      <c r="A127">
        <v>116</v>
      </c>
      <c r="B127" t="s">
        <v>70</v>
      </c>
      <c r="C127">
        <v>2018</v>
      </c>
      <c r="D127">
        <v>5</v>
      </c>
      <c r="E127" t="s">
        <v>7</v>
      </c>
      <c r="F127" s="5">
        <v>74.163015613200002</v>
      </c>
      <c r="G127" s="7">
        <v>2</v>
      </c>
      <c r="H127" s="7">
        <v>1</v>
      </c>
      <c r="I127" s="6" t="s">
        <v>367</v>
      </c>
      <c r="J127" s="6" t="s">
        <v>367</v>
      </c>
      <c r="K127" s="5" t="s">
        <v>356</v>
      </c>
      <c r="L127" s="5">
        <v>4.4789040419761008</v>
      </c>
      <c r="M127" s="3">
        <v>1088085313.9199998</v>
      </c>
      <c r="N127" t="s">
        <v>9</v>
      </c>
      <c r="O127" t="str">
        <f>IFERROR(VLOOKUP(B127,Customer!$A$1:$L$196,12,0),"Tidak Terjual")</f>
        <v>Website</v>
      </c>
      <c r="P127" t="str">
        <f>IFERROR(VLOOKUP(B127,Customer!$A$1:$L$196,11,0),"Tidak Terjual")</f>
        <v>Iya</v>
      </c>
    </row>
    <row r="128" spans="1:16" x14ac:dyDescent="0.2">
      <c r="A128">
        <v>193</v>
      </c>
      <c r="B128" t="s">
        <v>173</v>
      </c>
      <c r="C128">
        <v>2015</v>
      </c>
      <c r="D128">
        <v>7</v>
      </c>
      <c r="E128" t="s">
        <v>7</v>
      </c>
      <c r="F128" s="5">
        <v>107.80077643520001</v>
      </c>
      <c r="G128" s="7">
        <v>3</v>
      </c>
      <c r="H128" s="7">
        <v>2</v>
      </c>
      <c r="I128" s="6" t="s">
        <v>367</v>
      </c>
      <c r="J128" s="6" t="s">
        <v>367</v>
      </c>
      <c r="K128" s="5" t="s">
        <v>356</v>
      </c>
      <c r="L128" s="5">
        <v>3.5007603563639238</v>
      </c>
      <c r="M128" s="3">
        <v>1839565349.5120003</v>
      </c>
      <c r="N128" t="s">
        <v>9</v>
      </c>
      <c r="O128" t="str">
        <f>IFERROR(VLOOKUP(B128,Customer!$A$1:$L$196,12,0),"Tidak Terjual")</f>
        <v>Website</v>
      </c>
      <c r="P128" t="str">
        <f>IFERROR(VLOOKUP(B128,Customer!$A$1:$L$196,11,0),"Tidak Terjual")</f>
        <v>Tidak</v>
      </c>
    </row>
    <row r="129" spans="1:16" x14ac:dyDescent="0.2">
      <c r="A129">
        <v>246</v>
      </c>
      <c r="E129" t="s">
        <v>7</v>
      </c>
      <c r="F129" s="5">
        <v>98.31422813799999</v>
      </c>
      <c r="G129" s="7">
        <v>2</v>
      </c>
      <c r="H129" s="7">
        <v>2</v>
      </c>
      <c r="I129" s="6" t="s">
        <v>367</v>
      </c>
      <c r="J129" s="6" t="s">
        <v>367</v>
      </c>
      <c r="K129" s="6" t="s">
        <v>356</v>
      </c>
      <c r="L129" s="5">
        <v>3.6340679264757969</v>
      </c>
      <c r="M129" s="3">
        <v>1751947621.05</v>
      </c>
      <c r="N129" t="s">
        <v>10</v>
      </c>
      <c r="O129" t="str">
        <f>IFERROR(VLOOKUP(B129,Customer!$A$1:$L$196,12,0),"Tidak Terjual")</f>
        <v>Tidak Terjual</v>
      </c>
      <c r="P129" t="str">
        <f>IFERROR(VLOOKUP(B129,Customer!$A$1:$L$196,11,0),"Tidak Terjual")</f>
        <v>Tidak Terjual</v>
      </c>
    </row>
    <row r="130" spans="1:16" x14ac:dyDescent="0.2">
      <c r="A130">
        <v>63</v>
      </c>
      <c r="B130" t="s">
        <v>122</v>
      </c>
      <c r="C130">
        <v>2017</v>
      </c>
      <c r="D130">
        <v>10</v>
      </c>
      <c r="E130" t="s">
        <v>7</v>
      </c>
      <c r="F130" s="5">
        <v>121.29586621520001</v>
      </c>
      <c r="G130" s="7">
        <v>4</v>
      </c>
      <c r="H130" s="7">
        <v>2</v>
      </c>
      <c r="I130" s="6" t="s">
        <v>367</v>
      </c>
      <c r="J130" s="6" t="s">
        <v>367</v>
      </c>
      <c r="K130" s="5" t="s">
        <v>356</v>
      </c>
      <c r="L130" s="5">
        <v>4.281436015184493</v>
      </c>
      <c r="M130" s="3">
        <v>2233564376.7800002</v>
      </c>
      <c r="N130" t="s">
        <v>9</v>
      </c>
      <c r="O130" t="str">
        <f>IFERROR(VLOOKUP(B130,Customer!$A$1:$L$196,12,0),"Tidak Terjual")</f>
        <v>Agency</v>
      </c>
      <c r="P130" t="str">
        <f>IFERROR(VLOOKUP(B130,Customer!$A$1:$L$196,11,0),"Tidak Terjual")</f>
        <v>Tidak</v>
      </c>
    </row>
    <row r="131" spans="1:16" x14ac:dyDescent="0.2">
      <c r="A131">
        <v>160</v>
      </c>
      <c r="B131" t="s">
        <v>162</v>
      </c>
      <c r="C131">
        <v>2017</v>
      </c>
      <c r="D131">
        <v>12</v>
      </c>
      <c r="E131" t="s">
        <v>7</v>
      </c>
      <c r="F131" s="5">
        <v>73.813142915200004</v>
      </c>
      <c r="G131" s="7">
        <v>2</v>
      </c>
      <c r="H131" s="7">
        <v>1</v>
      </c>
      <c r="I131" s="6" t="s">
        <v>367</v>
      </c>
      <c r="J131" s="6" t="s">
        <v>367</v>
      </c>
      <c r="K131" s="5" t="s">
        <v>356</v>
      </c>
      <c r="L131" s="5">
        <v>1.5154782094409331</v>
      </c>
      <c r="M131" s="3">
        <v>1342201784.1760001</v>
      </c>
      <c r="N131" t="s">
        <v>9</v>
      </c>
      <c r="O131" t="str">
        <f>IFERROR(VLOOKUP(B131,Customer!$A$1:$L$196,12,0),"Tidak Terjual")</f>
        <v>Website</v>
      </c>
      <c r="P131" t="str">
        <f>IFERROR(VLOOKUP(B131,Customer!$A$1:$L$196,11,0),"Tidak Terjual")</f>
        <v>Iya</v>
      </c>
    </row>
    <row r="132" spans="1:16" x14ac:dyDescent="0.2">
      <c r="A132">
        <v>203</v>
      </c>
      <c r="E132" t="s">
        <v>7</v>
      </c>
      <c r="F132" s="5">
        <v>149.01578025959998</v>
      </c>
      <c r="G132" s="7">
        <v>4</v>
      </c>
      <c r="H132" s="7">
        <v>3</v>
      </c>
      <c r="I132" s="6" t="s">
        <v>368</v>
      </c>
      <c r="J132" s="6" t="s">
        <v>368</v>
      </c>
      <c r="K132" s="6" t="s">
        <v>363</v>
      </c>
      <c r="L132" s="5"/>
      <c r="M132" s="3">
        <v>2990099491.2579999</v>
      </c>
      <c r="N132" t="s">
        <v>10</v>
      </c>
      <c r="O132" t="str">
        <f>IFERROR(VLOOKUP(B132,Customer!$A$1:$L$196,12,0),"Tidak Terjual")</f>
        <v>Tidak Terjual</v>
      </c>
      <c r="P132" t="str">
        <f>IFERROR(VLOOKUP(B132,Customer!$A$1:$L$196,11,0),"Tidak Terjual")</f>
        <v>Tidak Terjual</v>
      </c>
    </row>
    <row r="133" spans="1:16" x14ac:dyDescent="0.2">
      <c r="A133">
        <v>169</v>
      </c>
      <c r="B133" t="s">
        <v>166</v>
      </c>
      <c r="C133">
        <v>2017</v>
      </c>
      <c r="D133">
        <v>8</v>
      </c>
      <c r="E133" t="s">
        <v>7</v>
      </c>
      <c r="F133" s="5">
        <v>85.768792824000002</v>
      </c>
      <c r="G133" s="7">
        <v>2</v>
      </c>
      <c r="H133" s="7">
        <v>2</v>
      </c>
      <c r="I133" s="6" t="s">
        <v>367</v>
      </c>
      <c r="J133" s="6" t="s">
        <v>367</v>
      </c>
      <c r="K133" s="6" t="s">
        <v>382</v>
      </c>
      <c r="L133" s="5">
        <v>3.0386708857490574</v>
      </c>
      <c r="M133" s="3">
        <v>1454697271.28</v>
      </c>
      <c r="N133" t="s">
        <v>9</v>
      </c>
      <c r="O133" t="str">
        <f>IFERROR(VLOOKUP(B133,Customer!$A$1:$L$196,12,0),"Tidak Terjual")</f>
        <v>Website</v>
      </c>
      <c r="P133" t="str">
        <f>IFERROR(VLOOKUP(B133,Customer!$A$1:$L$196,11,0),"Tidak Terjual")</f>
        <v>Tidak</v>
      </c>
    </row>
    <row r="134" spans="1:16" x14ac:dyDescent="0.2">
      <c r="A134">
        <v>118</v>
      </c>
      <c r="B134" t="s">
        <v>145</v>
      </c>
      <c r="C134">
        <v>2018</v>
      </c>
      <c r="D134">
        <v>1</v>
      </c>
      <c r="E134" t="s">
        <v>7</v>
      </c>
      <c r="F134" s="5">
        <v>72.563597565199998</v>
      </c>
      <c r="G134" s="7">
        <v>2</v>
      </c>
      <c r="H134" s="7">
        <v>1</v>
      </c>
      <c r="I134" s="6" t="s">
        <v>367</v>
      </c>
      <c r="J134" s="6" t="s">
        <v>367</v>
      </c>
      <c r="K134" s="5" t="s">
        <v>356</v>
      </c>
      <c r="L134" s="5">
        <v>1.766391969139284</v>
      </c>
      <c r="M134" s="3">
        <v>1329026812.9159999</v>
      </c>
      <c r="N134" t="s">
        <v>9</v>
      </c>
      <c r="O134" t="str">
        <f>IFERROR(VLOOKUP(B134,Customer!$A$1:$L$196,12,0),"Tidak Terjual")</f>
        <v>Client</v>
      </c>
      <c r="P134" t="str">
        <f>IFERROR(VLOOKUP(B134,Customer!$A$1:$L$196,11,0),"Tidak Terjual")</f>
        <v>Iya</v>
      </c>
    </row>
    <row r="135" spans="1:16" x14ac:dyDescent="0.2">
      <c r="A135">
        <v>225</v>
      </c>
      <c r="E135" t="s">
        <v>7</v>
      </c>
      <c r="F135" s="5">
        <v>73.323321137999983</v>
      </c>
      <c r="G135" s="7">
        <v>2</v>
      </c>
      <c r="H135" s="7">
        <v>1</v>
      </c>
      <c r="I135" s="6" t="s">
        <v>367</v>
      </c>
      <c r="J135" s="6" t="s">
        <v>367</v>
      </c>
      <c r="K135" s="6" t="s">
        <v>359</v>
      </c>
      <c r="L135" s="5"/>
      <c r="M135" s="3">
        <v>1295273181.9499998</v>
      </c>
      <c r="N135" t="s">
        <v>10</v>
      </c>
      <c r="O135" t="str">
        <f>IFERROR(VLOOKUP(B135,Customer!$A$1:$L$196,12,0),"Tidak Terjual")</f>
        <v>Tidak Terjual</v>
      </c>
      <c r="P135" t="str">
        <f>IFERROR(VLOOKUP(B135,Customer!$A$1:$L$196,11,0),"Tidak Terjual")</f>
        <v>Tidak Terjual</v>
      </c>
    </row>
    <row r="136" spans="1:16" x14ac:dyDescent="0.2">
      <c r="A136">
        <v>43</v>
      </c>
      <c r="B136" t="s">
        <v>112</v>
      </c>
      <c r="C136">
        <v>2017</v>
      </c>
      <c r="D136">
        <v>8</v>
      </c>
      <c r="E136" t="s">
        <v>7</v>
      </c>
      <c r="F136" s="5">
        <v>85.768792824000002</v>
      </c>
      <c r="G136" s="7">
        <v>2</v>
      </c>
      <c r="H136" s="7">
        <v>2</v>
      </c>
      <c r="I136" s="6" t="s">
        <v>367</v>
      </c>
      <c r="J136" s="6" t="s">
        <v>367</v>
      </c>
      <c r="K136" s="5" t="s">
        <v>356</v>
      </c>
      <c r="L136" s="5">
        <v>1.650299582415963</v>
      </c>
      <c r="M136" s="3">
        <v>1400893185.5599999</v>
      </c>
      <c r="N136" t="s">
        <v>9</v>
      </c>
      <c r="O136" t="str">
        <f>IFERROR(VLOOKUP(B136,Customer!$A$1:$L$196,12,0),"Tidak Terjual")</f>
        <v>Website</v>
      </c>
      <c r="P136" t="str">
        <f>IFERROR(VLOOKUP(B136,Customer!$A$1:$L$196,11,0),"Tidak Terjual")</f>
        <v>Tidak</v>
      </c>
    </row>
    <row r="137" spans="1:16" x14ac:dyDescent="0.2">
      <c r="A137">
        <v>228</v>
      </c>
      <c r="E137" t="s">
        <v>7</v>
      </c>
      <c r="F137" s="5">
        <v>73.323321137999983</v>
      </c>
      <c r="G137" s="7">
        <v>2</v>
      </c>
      <c r="H137" s="7">
        <v>1</v>
      </c>
      <c r="I137" s="6" t="s">
        <v>367</v>
      </c>
      <c r="J137" s="6" t="s">
        <v>367</v>
      </c>
      <c r="K137" s="6" t="s">
        <v>359</v>
      </c>
      <c r="L137" s="5"/>
      <c r="M137" s="3">
        <v>1271389026.1599998</v>
      </c>
      <c r="N137" t="s">
        <v>10</v>
      </c>
      <c r="O137" t="str">
        <f>IFERROR(VLOOKUP(B137,Customer!$A$1:$L$196,12,0),"Tidak Terjual")</f>
        <v>Tidak Terjual</v>
      </c>
      <c r="P137" t="str">
        <f>IFERROR(VLOOKUP(B137,Customer!$A$1:$L$196,11,0),"Tidak Terjual")</f>
        <v>Tidak Terjual</v>
      </c>
    </row>
    <row r="138" spans="1:16" x14ac:dyDescent="0.2">
      <c r="A138">
        <v>115</v>
      </c>
      <c r="B138" t="s">
        <v>69</v>
      </c>
      <c r="C138">
        <v>2016</v>
      </c>
      <c r="D138">
        <v>12</v>
      </c>
      <c r="E138" t="s">
        <v>7</v>
      </c>
      <c r="F138" s="5">
        <v>86.128661884799996</v>
      </c>
      <c r="G138" s="7">
        <v>2</v>
      </c>
      <c r="H138" s="7">
        <v>2</v>
      </c>
      <c r="I138" s="6" t="s">
        <v>367</v>
      </c>
      <c r="J138" s="6" t="s">
        <v>367</v>
      </c>
      <c r="K138" s="5" t="s">
        <v>359</v>
      </c>
      <c r="L138" s="5"/>
      <c r="M138" s="3">
        <v>1609438986.6720002</v>
      </c>
      <c r="N138" t="s">
        <v>9</v>
      </c>
      <c r="O138" t="str">
        <f>IFERROR(VLOOKUP(B138,Customer!$A$1:$L$196,12,0),"Tidak Terjual")</f>
        <v>Agency</v>
      </c>
      <c r="P138" t="str">
        <f>IFERROR(VLOOKUP(B138,Customer!$A$1:$L$196,11,0),"Tidak Terjual")</f>
        <v>Tidak</v>
      </c>
    </row>
    <row r="139" spans="1:16" x14ac:dyDescent="0.2">
      <c r="A139">
        <v>71</v>
      </c>
      <c r="B139" t="s">
        <v>126</v>
      </c>
      <c r="C139">
        <v>2017</v>
      </c>
      <c r="D139">
        <v>11</v>
      </c>
      <c r="E139" t="s">
        <v>7</v>
      </c>
      <c r="F139" s="5">
        <v>104.23207491559999</v>
      </c>
      <c r="G139" s="7">
        <v>3</v>
      </c>
      <c r="H139" s="7">
        <v>2</v>
      </c>
      <c r="I139" s="6" t="s">
        <v>367</v>
      </c>
      <c r="J139" s="6" t="s">
        <v>367</v>
      </c>
      <c r="K139" s="5" t="s">
        <v>356</v>
      </c>
      <c r="L139" s="5">
        <v>2.2263450757123979</v>
      </c>
      <c r="M139" s="3">
        <v>1725255454.9779997</v>
      </c>
      <c r="N139" t="s">
        <v>9</v>
      </c>
      <c r="O139" t="str">
        <f>IFERROR(VLOOKUP(B139,Customer!$A$1:$L$196,12,0),"Tidak Terjual")</f>
        <v>Agency</v>
      </c>
      <c r="P139" t="str">
        <f>IFERROR(VLOOKUP(B139,Customer!$A$1:$L$196,11,0),"Tidak Terjual")</f>
        <v>Iya</v>
      </c>
    </row>
    <row r="140" spans="1:16" x14ac:dyDescent="0.2">
      <c r="A140">
        <v>112</v>
      </c>
      <c r="B140" t="s">
        <v>22</v>
      </c>
      <c r="C140">
        <v>2016</v>
      </c>
      <c r="D140">
        <v>9</v>
      </c>
      <c r="E140" t="s">
        <v>7</v>
      </c>
      <c r="F140" s="5">
        <v>103.0525041052</v>
      </c>
      <c r="G140" s="7">
        <v>3</v>
      </c>
      <c r="H140" s="7">
        <v>2</v>
      </c>
      <c r="I140" s="6" t="s">
        <v>367</v>
      </c>
      <c r="J140" s="6" t="s">
        <v>367</v>
      </c>
      <c r="K140" s="5" t="s">
        <v>356</v>
      </c>
      <c r="L140" s="5">
        <v>4.3225373853610467</v>
      </c>
      <c r="M140" s="3">
        <v>1723290380.3939998</v>
      </c>
      <c r="N140" t="s">
        <v>9</v>
      </c>
      <c r="O140" t="str">
        <f>IFERROR(VLOOKUP(B140,Customer!$A$1:$L$196,12,0),"Tidak Terjual")</f>
        <v>Website</v>
      </c>
      <c r="P140" t="str">
        <f>IFERROR(VLOOKUP(B140,Customer!$A$1:$L$196,11,0),"Tidak Terjual")</f>
        <v>Tidak</v>
      </c>
    </row>
    <row r="141" spans="1:16" x14ac:dyDescent="0.2">
      <c r="A141">
        <v>168</v>
      </c>
      <c r="B141" t="s">
        <v>165</v>
      </c>
      <c r="C141">
        <v>2017</v>
      </c>
      <c r="D141">
        <v>6</v>
      </c>
      <c r="E141" t="s">
        <v>7</v>
      </c>
      <c r="F141" s="5">
        <v>57.449097011600003</v>
      </c>
      <c r="G141" s="7">
        <v>2</v>
      </c>
      <c r="H141" s="7">
        <v>1</v>
      </c>
      <c r="I141" s="6" t="s">
        <v>367</v>
      </c>
      <c r="J141" s="6" t="s">
        <v>367</v>
      </c>
      <c r="K141" s="6" t="s">
        <v>383</v>
      </c>
      <c r="L141" s="5">
        <v>2.5962627739298267</v>
      </c>
      <c r="M141" s="3">
        <v>852507587.38200009</v>
      </c>
      <c r="N141" t="s">
        <v>9</v>
      </c>
      <c r="O141" t="str">
        <f>IFERROR(VLOOKUP(B141,Customer!$A$1:$L$196,12,0),"Tidak Terjual")</f>
        <v>Agency</v>
      </c>
      <c r="P141" t="str">
        <f>IFERROR(VLOOKUP(B141,Customer!$A$1:$L$196,11,0),"Tidak Terjual")</f>
        <v>Tidak</v>
      </c>
    </row>
    <row r="142" spans="1:16" x14ac:dyDescent="0.2">
      <c r="A142">
        <v>158</v>
      </c>
      <c r="B142" t="s">
        <v>160</v>
      </c>
      <c r="C142">
        <v>2017</v>
      </c>
      <c r="D142">
        <v>10</v>
      </c>
      <c r="E142" t="s">
        <v>7</v>
      </c>
      <c r="F142" s="5">
        <v>74.163015613200002</v>
      </c>
      <c r="G142" s="7">
        <v>2</v>
      </c>
      <c r="H142" s="7">
        <v>1</v>
      </c>
      <c r="I142" s="6" t="s">
        <v>367</v>
      </c>
      <c r="J142" s="6" t="s">
        <v>367</v>
      </c>
      <c r="K142" s="5" t="s">
        <v>356</v>
      </c>
      <c r="L142" s="5">
        <v>3.7246904692621201</v>
      </c>
      <c r="M142" s="3">
        <v>1400154561.652</v>
      </c>
      <c r="N142" t="s">
        <v>9</v>
      </c>
      <c r="O142" t="str">
        <f>IFERROR(VLOOKUP(B142,Customer!$A$1:$L$196,12,0),"Tidak Terjual")</f>
        <v>Website</v>
      </c>
      <c r="P142" t="str">
        <f>IFERROR(VLOOKUP(B142,Customer!$A$1:$L$196,11,0),"Tidak Terjual")</f>
        <v>Tidak</v>
      </c>
    </row>
    <row r="143" spans="1:16" x14ac:dyDescent="0.2">
      <c r="A143">
        <v>172</v>
      </c>
      <c r="B143" t="s">
        <v>167</v>
      </c>
      <c r="C143">
        <v>2017</v>
      </c>
      <c r="D143">
        <v>10</v>
      </c>
      <c r="E143" t="s">
        <v>7</v>
      </c>
      <c r="F143" s="5">
        <v>72.563597565199998</v>
      </c>
      <c r="G143" s="7">
        <v>2</v>
      </c>
      <c r="H143" s="7">
        <v>1</v>
      </c>
      <c r="I143" s="6" t="s">
        <v>367</v>
      </c>
      <c r="J143" s="6" t="s">
        <v>367</v>
      </c>
      <c r="K143" s="5" t="s">
        <v>356</v>
      </c>
      <c r="L143" s="5">
        <v>1.6403412084997275</v>
      </c>
      <c r="M143" s="3">
        <v>1383615273.5239999</v>
      </c>
      <c r="N143" t="s">
        <v>9</v>
      </c>
      <c r="O143" t="str">
        <f>IFERROR(VLOOKUP(B143,Customer!$A$1:$L$196,12,0),"Tidak Terjual")</f>
        <v>Website</v>
      </c>
      <c r="P143" t="str">
        <f>IFERROR(VLOOKUP(B143,Customer!$A$1:$L$196,11,0),"Tidak Terjual")</f>
        <v>Tidak</v>
      </c>
    </row>
    <row r="144" spans="1:16" x14ac:dyDescent="0.2">
      <c r="A144">
        <v>142</v>
      </c>
      <c r="B144" t="s">
        <v>82</v>
      </c>
      <c r="C144">
        <v>2016</v>
      </c>
      <c r="D144">
        <v>8</v>
      </c>
      <c r="E144" t="s">
        <v>7</v>
      </c>
      <c r="F144" s="5">
        <v>86.198636424399993</v>
      </c>
      <c r="G144" s="7">
        <v>2</v>
      </c>
      <c r="H144" s="7">
        <v>2</v>
      </c>
      <c r="I144" s="6" t="s">
        <v>367</v>
      </c>
      <c r="J144" s="6" t="s">
        <v>367</v>
      </c>
      <c r="K144" s="5" t="s">
        <v>356</v>
      </c>
      <c r="L144" s="5">
        <v>3.6103637955926842</v>
      </c>
      <c r="M144" s="3">
        <v>1632482706.5140002</v>
      </c>
      <c r="N144" t="s">
        <v>9</v>
      </c>
      <c r="O144" t="str">
        <f>IFERROR(VLOOKUP(B144,Customer!$A$1:$L$196,12,0),"Tidak Terjual")</f>
        <v>Website</v>
      </c>
      <c r="P144" t="str">
        <f>IFERROR(VLOOKUP(B144,Customer!$A$1:$L$196,11,0),"Tidak Terjual")</f>
        <v>Iya</v>
      </c>
    </row>
    <row r="145" spans="1:16" x14ac:dyDescent="0.2">
      <c r="A145">
        <v>17</v>
      </c>
      <c r="B145" t="s">
        <v>104</v>
      </c>
      <c r="C145">
        <v>2016</v>
      </c>
      <c r="D145">
        <v>3</v>
      </c>
      <c r="E145" t="s">
        <v>7</v>
      </c>
      <c r="F145" s="5">
        <v>73.4432774916</v>
      </c>
      <c r="G145" s="7">
        <v>2</v>
      </c>
      <c r="H145" s="7">
        <v>1</v>
      </c>
      <c r="I145" s="6" t="s">
        <v>367</v>
      </c>
      <c r="J145" s="6" t="s">
        <v>367</v>
      </c>
      <c r="K145" s="5" t="s">
        <v>356</v>
      </c>
      <c r="L145" s="5">
        <v>4.8046527055639681</v>
      </c>
      <c r="M145" s="3">
        <v>1386483531.1139998</v>
      </c>
      <c r="N145" t="s">
        <v>9</v>
      </c>
      <c r="O145" t="str">
        <f>IFERROR(VLOOKUP(B145,Customer!$A$1:$L$196,12,0),"Tidak Terjual")</f>
        <v>Website</v>
      </c>
      <c r="P145" t="str">
        <f>IFERROR(VLOOKUP(B145,Customer!$A$1:$L$196,11,0),"Tidak Terjual")</f>
        <v>Iya</v>
      </c>
    </row>
    <row r="146" spans="1:16" x14ac:dyDescent="0.2">
      <c r="A146">
        <v>146</v>
      </c>
      <c r="B146" t="s">
        <v>84</v>
      </c>
      <c r="C146">
        <v>2016</v>
      </c>
      <c r="D146">
        <v>9</v>
      </c>
      <c r="E146" t="s">
        <v>7</v>
      </c>
      <c r="F146" s="5">
        <v>60.368034949199995</v>
      </c>
      <c r="G146" s="7">
        <v>2</v>
      </c>
      <c r="H146" s="7">
        <v>1</v>
      </c>
      <c r="I146" s="6" t="s">
        <v>367</v>
      </c>
      <c r="J146" s="6" t="s">
        <v>367</v>
      </c>
      <c r="K146" s="5" t="s">
        <v>356</v>
      </c>
      <c r="L146" s="5">
        <v>2.2126124307149047</v>
      </c>
      <c r="M146" s="3">
        <v>1139249423.664</v>
      </c>
      <c r="N146" t="s">
        <v>9</v>
      </c>
      <c r="O146" t="str">
        <f>IFERROR(VLOOKUP(B146,Customer!$A$1:$L$196,12,0),"Tidak Terjual")</f>
        <v>Agency</v>
      </c>
      <c r="P146" t="str">
        <f>IFERROR(VLOOKUP(B146,Customer!$A$1:$L$196,11,0),"Tidak Terjual")</f>
        <v>Tidak</v>
      </c>
    </row>
    <row r="147" spans="1:16" x14ac:dyDescent="0.2">
      <c r="A147">
        <v>136</v>
      </c>
      <c r="B147" t="s">
        <v>78</v>
      </c>
      <c r="C147">
        <v>2015</v>
      </c>
      <c r="D147">
        <v>12</v>
      </c>
      <c r="E147" t="s">
        <v>7</v>
      </c>
      <c r="F147" s="5">
        <v>67.245532555599993</v>
      </c>
      <c r="G147" s="7">
        <v>2</v>
      </c>
      <c r="H147" s="7">
        <v>1</v>
      </c>
      <c r="I147" s="6" t="s">
        <v>367</v>
      </c>
      <c r="J147" s="6" t="s">
        <v>367</v>
      </c>
      <c r="K147" s="6" t="s">
        <v>359</v>
      </c>
      <c r="L147" s="5"/>
      <c r="M147" s="3">
        <v>1218619268.108</v>
      </c>
      <c r="N147" t="s">
        <v>9</v>
      </c>
      <c r="O147" t="str">
        <f>IFERROR(VLOOKUP(B147,Customer!$A$1:$L$196,12,0),"Tidak Terjual")</f>
        <v>Website</v>
      </c>
      <c r="P147" t="str">
        <f>IFERROR(VLOOKUP(B147,Customer!$A$1:$L$196,11,0),"Tidak Terjual")</f>
        <v>Tidak</v>
      </c>
    </row>
    <row r="148" spans="1:16" x14ac:dyDescent="0.2">
      <c r="A148">
        <v>80</v>
      </c>
      <c r="B148" t="s">
        <v>58</v>
      </c>
      <c r="C148">
        <v>2016</v>
      </c>
      <c r="D148">
        <v>11</v>
      </c>
      <c r="E148" t="s">
        <v>7</v>
      </c>
      <c r="F148" s="5">
        <v>119.71644089280001</v>
      </c>
      <c r="G148" s="7">
        <v>4</v>
      </c>
      <c r="H148" s="7">
        <v>2</v>
      </c>
      <c r="I148" s="6" t="s">
        <v>367</v>
      </c>
      <c r="J148" s="6" t="s">
        <v>367</v>
      </c>
      <c r="K148" s="5" t="s">
        <v>356</v>
      </c>
      <c r="L148" s="5">
        <v>1.3042015607069462</v>
      </c>
      <c r="M148" s="3">
        <v>1799352331.2160001</v>
      </c>
      <c r="N148" t="s">
        <v>9</v>
      </c>
      <c r="O148" t="str">
        <f>IFERROR(VLOOKUP(B148,Customer!$A$1:$L$196,12,0),"Tidak Terjual")</f>
        <v>Agency</v>
      </c>
      <c r="P148" t="str">
        <f>IFERROR(VLOOKUP(B148,Customer!$A$1:$L$196,11,0),"Tidak Terjual")</f>
        <v>Tidak</v>
      </c>
    </row>
    <row r="149" spans="1:16" x14ac:dyDescent="0.2">
      <c r="A149">
        <v>176</v>
      </c>
      <c r="B149" t="s">
        <v>169</v>
      </c>
      <c r="C149">
        <v>2016</v>
      </c>
      <c r="D149">
        <v>5</v>
      </c>
      <c r="E149" t="s">
        <v>7</v>
      </c>
      <c r="F149" s="5">
        <v>69.064870585199998</v>
      </c>
      <c r="G149" s="7">
        <v>2</v>
      </c>
      <c r="H149" s="7">
        <v>1</v>
      </c>
      <c r="I149" s="6" t="s">
        <v>367</v>
      </c>
      <c r="J149" s="6" t="s">
        <v>367</v>
      </c>
      <c r="K149" s="5" t="s">
        <v>356</v>
      </c>
      <c r="L149" s="5">
        <v>1.2893455222423507</v>
      </c>
      <c r="M149" s="3">
        <v>1238028522.5440001</v>
      </c>
      <c r="N149" t="s">
        <v>9</v>
      </c>
      <c r="O149" t="str">
        <f>IFERROR(VLOOKUP(B149,Customer!$A$1:$L$196,12,0),"Tidak Terjual")</f>
        <v>Agency</v>
      </c>
      <c r="P149" t="str">
        <f>IFERROR(VLOOKUP(B149,Customer!$A$1:$L$196,11,0),"Tidak Terjual")</f>
        <v>Iya</v>
      </c>
    </row>
    <row r="150" spans="1:16" x14ac:dyDescent="0.2">
      <c r="A150">
        <v>244</v>
      </c>
      <c r="E150" t="s">
        <v>7</v>
      </c>
      <c r="F150" s="5">
        <v>74.183008338799993</v>
      </c>
      <c r="G150" s="7">
        <v>2</v>
      </c>
      <c r="H150" s="7">
        <v>1</v>
      </c>
      <c r="I150" s="6" t="s">
        <v>367</v>
      </c>
      <c r="J150" s="6" t="s">
        <v>367</v>
      </c>
      <c r="K150" s="6" t="s">
        <v>356</v>
      </c>
      <c r="L150" s="5">
        <v>0.77440061381648295</v>
      </c>
      <c r="M150" s="3">
        <v>1534979073.4079998</v>
      </c>
      <c r="N150" t="s">
        <v>10</v>
      </c>
      <c r="O150" t="str">
        <f>IFERROR(VLOOKUP(B150,Customer!$A$1:$L$196,12,0),"Tidak Terjual")</f>
        <v>Tidak Terjual</v>
      </c>
      <c r="P150" t="str">
        <f>IFERROR(VLOOKUP(B150,Customer!$A$1:$L$196,11,0),"Tidak Terjual")</f>
        <v>Tidak Terjual</v>
      </c>
    </row>
    <row r="151" spans="1:16" x14ac:dyDescent="0.2">
      <c r="A151">
        <v>205</v>
      </c>
      <c r="E151" t="s">
        <v>7</v>
      </c>
      <c r="F151" s="5">
        <v>72.853492086399996</v>
      </c>
      <c r="G151" s="7">
        <v>2</v>
      </c>
      <c r="H151" s="7">
        <v>1</v>
      </c>
      <c r="I151" s="6" t="s">
        <v>367</v>
      </c>
      <c r="J151" s="6" t="s">
        <v>367</v>
      </c>
      <c r="K151" s="6" t="s">
        <v>359</v>
      </c>
      <c r="L151" s="5"/>
      <c r="M151" s="3">
        <v>1532138397.5039999</v>
      </c>
      <c r="N151" t="s">
        <v>10</v>
      </c>
      <c r="O151" t="str">
        <f>IFERROR(VLOOKUP(B151,Customer!$A$1:$L$196,12,0),"Tidak Terjual")</f>
        <v>Tidak Terjual</v>
      </c>
      <c r="P151" t="str">
        <f>IFERROR(VLOOKUP(B151,Customer!$A$1:$L$196,11,0),"Tidak Terjual")</f>
        <v>Tidak Terjual</v>
      </c>
    </row>
    <row r="152" spans="1:16" x14ac:dyDescent="0.2">
      <c r="A152">
        <v>93</v>
      </c>
      <c r="B152" t="s">
        <v>132</v>
      </c>
      <c r="C152">
        <v>2017</v>
      </c>
      <c r="D152">
        <v>10</v>
      </c>
      <c r="E152" t="s">
        <v>7</v>
      </c>
      <c r="F152" s="5">
        <v>73.813142915200004</v>
      </c>
      <c r="G152" s="7">
        <v>2</v>
      </c>
      <c r="H152" s="7">
        <v>1</v>
      </c>
      <c r="I152" s="6" t="s">
        <v>367</v>
      </c>
      <c r="J152" s="6" t="s">
        <v>367</v>
      </c>
      <c r="K152" s="5" t="s">
        <v>356</v>
      </c>
      <c r="L152" s="5">
        <v>1.6804803626273603</v>
      </c>
      <c r="M152" s="3">
        <v>1350157139.6719999</v>
      </c>
      <c r="N152" t="s">
        <v>9</v>
      </c>
      <c r="O152" t="str">
        <f>IFERROR(VLOOKUP(B152,Customer!$A$1:$L$196,12,0),"Tidak Terjual")</f>
        <v>Website</v>
      </c>
      <c r="P152" t="str">
        <f>IFERROR(VLOOKUP(B152,Customer!$A$1:$L$196,11,0),"Tidak Terjual")</f>
        <v>Iya</v>
      </c>
    </row>
    <row r="153" spans="1:16" x14ac:dyDescent="0.2">
      <c r="A153">
        <v>100</v>
      </c>
      <c r="B153" t="s">
        <v>64</v>
      </c>
      <c r="C153">
        <v>2017</v>
      </c>
      <c r="D153">
        <v>1</v>
      </c>
      <c r="E153" t="s">
        <v>7</v>
      </c>
      <c r="F153" s="5">
        <v>60.358038586399999</v>
      </c>
      <c r="G153" s="7">
        <v>2</v>
      </c>
      <c r="H153" s="7">
        <v>1</v>
      </c>
      <c r="I153" s="6" t="s">
        <v>367</v>
      </c>
      <c r="J153" s="6" t="s">
        <v>367</v>
      </c>
      <c r="K153" s="5" t="s">
        <v>356</v>
      </c>
      <c r="L153" s="5">
        <v>3.4828151162282004</v>
      </c>
      <c r="M153" s="3">
        <v>1252105972.4360001</v>
      </c>
      <c r="N153" t="s">
        <v>9</v>
      </c>
      <c r="O153" t="str">
        <f>IFERROR(VLOOKUP(B153,Customer!$A$1:$L$196,12,0),"Tidak Terjual")</f>
        <v>Website</v>
      </c>
      <c r="P153" t="str">
        <f>IFERROR(VLOOKUP(B153,Customer!$A$1:$L$196,11,0),"Tidak Terjual")</f>
        <v>Tidak</v>
      </c>
    </row>
    <row r="154" spans="1:16" x14ac:dyDescent="0.2">
      <c r="A154">
        <v>231</v>
      </c>
      <c r="E154" t="s">
        <v>7</v>
      </c>
      <c r="F154" s="5">
        <v>72.973448439999999</v>
      </c>
      <c r="G154" s="7">
        <v>2</v>
      </c>
      <c r="H154" s="7">
        <v>1</v>
      </c>
      <c r="I154" s="6" t="s">
        <v>367</v>
      </c>
      <c r="J154" s="6" t="s">
        <v>367</v>
      </c>
      <c r="K154" s="6" t="s">
        <v>359</v>
      </c>
      <c r="L154" s="5"/>
      <c r="M154" s="3">
        <v>1204468430</v>
      </c>
      <c r="N154" t="s">
        <v>10</v>
      </c>
      <c r="O154" t="str">
        <f>IFERROR(VLOOKUP(B154,Customer!$A$1:$L$196,12,0),"Tidak Terjual")</f>
        <v>Tidak Terjual</v>
      </c>
      <c r="P154" t="str">
        <f>IFERROR(VLOOKUP(B154,Customer!$A$1:$L$196,11,0),"Tidak Terjual")</f>
        <v>Tidak Terjual</v>
      </c>
    </row>
    <row r="155" spans="1:16" x14ac:dyDescent="0.2">
      <c r="A155">
        <v>153</v>
      </c>
      <c r="B155" t="s">
        <v>85</v>
      </c>
      <c r="C155">
        <v>2017</v>
      </c>
      <c r="D155">
        <v>12</v>
      </c>
      <c r="E155" t="s">
        <v>7</v>
      </c>
      <c r="F155" s="5">
        <v>68.115216119199999</v>
      </c>
      <c r="G155" s="7">
        <v>2</v>
      </c>
      <c r="H155" s="7">
        <v>1</v>
      </c>
      <c r="I155" s="6" t="s">
        <v>367</v>
      </c>
      <c r="J155" s="6" t="s">
        <v>367</v>
      </c>
      <c r="K155" s="5" t="s">
        <v>363</v>
      </c>
      <c r="L155" s="5"/>
      <c r="M155" s="3">
        <v>1314362732.8039999</v>
      </c>
      <c r="N155" t="s">
        <v>9</v>
      </c>
      <c r="O155" t="str">
        <f>IFERROR(VLOOKUP(B155,Customer!$A$1:$L$196,12,0),"Tidak Terjual")</f>
        <v>Website</v>
      </c>
      <c r="P155" t="str">
        <f>IFERROR(VLOOKUP(B155,Customer!$A$1:$L$196,11,0),"Tidak Terjual")</f>
        <v>Tidak</v>
      </c>
    </row>
    <row r="156" spans="1:16" x14ac:dyDescent="0.2">
      <c r="A156">
        <v>194</v>
      </c>
      <c r="B156" t="s">
        <v>173</v>
      </c>
      <c r="C156">
        <v>2015</v>
      </c>
      <c r="D156">
        <v>7</v>
      </c>
      <c r="E156" t="s">
        <v>7</v>
      </c>
      <c r="F156" s="5">
        <v>58.138846044799998</v>
      </c>
      <c r="G156" s="7">
        <v>2</v>
      </c>
      <c r="H156" s="7">
        <v>1</v>
      </c>
      <c r="I156" s="6" t="s">
        <v>367</v>
      </c>
      <c r="J156" s="6" t="s">
        <v>367</v>
      </c>
      <c r="K156" s="5" t="s">
        <v>356</v>
      </c>
      <c r="L156" s="5">
        <v>2.4448785733009544</v>
      </c>
      <c r="M156" s="3">
        <v>1135634638.5120001</v>
      </c>
      <c r="N156" t="s">
        <v>9</v>
      </c>
      <c r="O156" t="str">
        <f>IFERROR(VLOOKUP(B156,Customer!$A$1:$L$196,12,0),"Tidak Terjual")</f>
        <v>Website</v>
      </c>
      <c r="P156" t="str">
        <f>IFERROR(VLOOKUP(B156,Customer!$A$1:$L$196,11,0),"Tidak Terjual")</f>
        <v>Tidak</v>
      </c>
    </row>
    <row r="157" spans="1:16" x14ac:dyDescent="0.2">
      <c r="A157">
        <v>83</v>
      </c>
      <c r="B157" t="s">
        <v>129</v>
      </c>
      <c r="C157">
        <v>2017</v>
      </c>
      <c r="D157">
        <v>7</v>
      </c>
      <c r="E157" t="s">
        <v>7</v>
      </c>
      <c r="F157" s="5">
        <v>72.563597565199998</v>
      </c>
      <c r="G157" s="7">
        <v>2</v>
      </c>
      <c r="H157" s="7">
        <v>1</v>
      </c>
      <c r="I157" s="6" t="s">
        <v>367</v>
      </c>
      <c r="J157" s="6" t="s">
        <v>367</v>
      </c>
      <c r="K157" s="5" t="s">
        <v>357</v>
      </c>
      <c r="L157" s="5"/>
      <c r="M157" s="3">
        <v>1188450934.132</v>
      </c>
      <c r="N157" t="s">
        <v>9</v>
      </c>
      <c r="O157" t="str">
        <f>IFERROR(VLOOKUP(B157,Customer!$A$1:$L$196,12,0),"Tidak Terjual")</f>
        <v>Agency</v>
      </c>
      <c r="P157" t="str">
        <f>IFERROR(VLOOKUP(B157,Customer!$A$1:$L$196,11,0),"Tidak Terjual")</f>
        <v>Tidak</v>
      </c>
    </row>
    <row r="158" spans="1:16" x14ac:dyDescent="0.2">
      <c r="A158">
        <v>55</v>
      </c>
      <c r="B158" t="s">
        <v>43</v>
      </c>
      <c r="C158">
        <v>2017</v>
      </c>
      <c r="D158">
        <v>3</v>
      </c>
      <c r="E158" t="s">
        <v>7</v>
      </c>
      <c r="F158" s="5">
        <v>69.444732371599997</v>
      </c>
      <c r="G158" s="7">
        <v>2</v>
      </c>
      <c r="H158" s="7">
        <v>1</v>
      </c>
      <c r="I158" s="6" t="s">
        <v>367</v>
      </c>
      <c r="J158" s="6" t="s">
        <v>367</v>
      </c>
      <c r="K158" s="5" t="s">
        <v>356</v>
      </c>
      <c r="L158" s="5">
        <v>3.6065927323989859</v>
      </c>
      <c r="M158" s="3">
        <v>1105746076.556</v>
      </c>
      <c r="N158" t="s">
        <v>9</v>
      </c>
      <c r="O158" t="str">
        <f>IFERROR(VLOOKUP(B158,Customer!$A$1:$L$196,12,0),"Tidak Terjual")</f>
        <v>Agency</v>
      </c>
      <c r="P158" t="str">
        <f>IFERROR(VLOOKUP(B158,Customer!$A$1:$L$196,11,0),"Tidak Terjual")</f>
        <v>Tidak</v>
      </c>
    </row>
    <row r="159" spans="1:16" x14ac:dyDescent="0.2">
      <c r="A159">
        <v>108</v>
      </c>
      <c r="B159" t="s">
        <v>66</v>
      </c>
      <c r="C159">
        <v>2016</v>
      </c>
      <c r="D159">
        <v>8</v>
      </c>
      <c r="E159" t="s">
        <v>7</v>
      </c>
      <c r="F159" s="5">
        <v>86.198636424399993</v>
      </c>
      <c r="G159" s="7">
        <v>2</v>
      </c>
      <c r="H159" s="7">
        <v>2</v>
      </c>
      <c r="I159" s="6" t="s">
        <v>367</v>
      </c>
      <c r="J159" s="6" t="s">
        <v>367</v>
      </c>
      <c r="K159" s="5" t="s">
        <v>356</v>
      </c>
      <c r="L159" s="5">
        <v>4.041264067920074</v>
      </c>
      <c r="M159" s="3">
        <v>1704709831.9679997</v>
      </c>
      <c r="N159" t="s">
        <v>9</v>
      </c>
      <c r="O159" t="str">
        <f>IFERROR(VLOOKUP(B159,Customer!$A$1:$L$196,12,0),"Tidak Terjual")</f>
        <v>Agency</v>
      </c>
      <c r="P159" t="str">
        <f>IFERROR(VLOOKUP(B159,Customer!$A$1:$L$196,11,0),"Tidak Terjual")</f>
        <v>Iya</v>
      </c>
    </row>
    <row r="160" spans="1:16" x14ac:dyDescent="0.2">
      <c r="A160">
        <v>127</v>
      </c>
      <c r="B160" t="s">
        <v>73</v>
      </c>
      <c r="C160">
        <v>2014</v>
      </c>
      <c r="D160">
        <v>10</v>
      </c>
      <c r="E160" t="s">
        <v>7</v>
      </c>
      <c r="F160" s="5">
        <v>70.254437758400002</v>
      </c>
      <c r="G160" s="7">
        <v>2</v>
      </c>
      <c r="H160" s="7">
        <v>1</v>
      </c>
      <c r="I160" s="6" t="s">
        <v>367</v>
      </c>
      <c r="J160" s="6" t="s">
        <v>367</v>
      </c>
      <c r="K160" s="6" t="s">
        <v>383</v>
      </c>
      <c r="L160" s="5">
        <v>3.2769820103404323</v>
      </c>
      <c r="M160" s="3">
        <v>1214244812.2639999</v>
      </c>
      <c r="N160" t="s">
        <v>9</v>
      </c>
      <c r="O160" t="str">
        <f>IFERROR(VLOOKUP(B160,Customer!$A$1:$L$196,12,0),"Tidak Terjual")</f>
        <v>Agency</v>
      </c>
      <c r="P160" t="str">
        <f>IFERROR(VLOOKUP(B160,Customer!$A$1:$L$196,11,0),"Tidak Terjual")</f>
        <v>Tidak</v>
      </c>
    </row>
    <row r="161" spans="1:16" x14ac:dyDescent="0.2">
      <c r="A161">
        <v>129</v>
      </c>
      <c r="B161" t="s">
        <v>152</v>
      </c>
      <c r="C161">
        <v>2017</v>
      </c>
      <c r="D161">
        <v>7</v>
      </c>
      <c r="E161" t="s">
        <v>7</v>
      </c>
      <c r="F161" s="5">
        <v>72.973448439999999</v>
      </c>
      <c r="G161" s="7">
        <v>2</v>
      </c>
      <c r="H161" s="7">
        <v>1</v>
      </c>
      <c r="I161" s="6" t="s">
        <v>367</v>
      </c>
      <c r="J161" s="6" t="s">
        <v>367</v>
      </c>
      <c r="K161" s="6" t="s">
        <v>383</v>
      </c>
      <c r="L161" s="5">
        <v>0.96132736922382112</v>
      </c>
      <c r="M161" s="3">
        <v>1405014151.2</v>
      </c>
      <c r="N161" t="s">
        <v>9</v>
      </c>
      <c r="O161" t="str">
        <f>IFERROR(VLOOKUP(B161,Customer!$A$1:$L$196,12,0),"Tidak Terjual")</f>
        <v>Client</v>
      </c>
      <c r="P161" t="str">
        <f>IFERROR(VLOOKUP(B161,Customer!$A$1:$L$196,11,0),"Tidak Terjual")</f>
        <v>Iya</v>
      </c>
    </row>
    <row r="162" spans="1:16" x14ac:dyDescent="0.2">
      <c r="A162">
        <v>179</v>
      </c>
      <c r="E162" t="s">
        <v>7</v>
      </c>
      <c r="F162" s="5">
        <v>164.39018624599998</v>
      </c>
      <c r="G162" s="7">
        <v>4</v>
      </c>
      <c r="H162" s="7">
        <v>3</v>
      </c>
      <c r="I162" s="6" t="s">
        <v>368</v>
      </c>
      <c r="J162" s="6" t="s">
        <v>368</v>
      </c>
      <c r="K162" s="5"/>
      <c r="L162" s="5">
        <v>3.8419656548126757</v>
      </c>
      <c r="M162" s="3">
        <v>2960133868.1199999</v>
      </c>
      <c r="N162" t="s">
        <v>10</v>
      </c>
      <c r="O162" t="str">
        <f>IFERROR(VLOOKUP(B162,Customer!$A$1:$L$196,12,0),"Tidak Terjual")</f>
        <v>Tidak Terjual</v>
      </c>
      <c r="P162" t="str">
        <f>IFERROR(VLOOKUP(B162,Customer!$A$1:$L$196,11,0),"Tidak Terjual")</f>
        <v>Tidak Terjual</v>
      </c>
    </row>
    <row r="163" spans="1:16" x14ac:dyDescent="0.2">
      <c r="A163">
        <v>260</v>
      </c>
      <c r="E163" t="s">
        <v>7</v>
      </c>
      <c r="F163" s="5">
        <v>118.3169501008</v>
      </c>
      <c r="G163" s="7">
        <v>3</v>
      </c>
      <c r="H163" s="7">
        <v>2</v>
      </c>
      <c r="I163" s="6" t="s">
        <v>367</v>
      </c>
      <c r="J163" s="6" t="s">
        <v>367</v>
      </c>
      <c r="K163" s="6" t="s">
        <v>356</v>
      </c>
      <c r="L163" s="5">
        <v>1.3417622799243154</v>
      </c>
      <c r="M163" s="3">
        <v>2491832294.072</v>
      </c>
      <c r="N163" t="s">
        <v>10</v>
      </c>
      <c r="O163" t="str">
        <f>IFERROR(VLOOKUP(B163,Customer!$A$1:$L$196,12,0),"Tidak Terjual")</f>
        <v>Tidak Terjual</v>
      </c>
      <c r="P163" t="str">
        <f>IFERROR(VLOOKUP(B163,Customer!$A$1:$L$196,11,0),"Tidak Terjual")</f>
        <v>Tidak Terjual</v>
      </c>
    </row>
    <row r="164" spans="1:16" x14ac:dyDescent="0.2">
      <c r="A164">
        <v>234</v>
      </c>
      <c r="E164" t="s">
        <v>7</v>
      </c>
      <c r="F164" s="5">
        <v>99.273878966799984</v>
      </c>
      <c r="G164" s="7">
        <v>3</v>
      </c>
      <c r="H164" s="7">
        <v>2</v>
      </c>
      <c r="I164" s="6" t="s">
        <v>367</v>
      </c>
      <c r="J164" s="6" t="s">
        <v>367</v>
      </c>
      <c r="K164" s="6" t="s">
        <v>356</v>
      </c>
      <c r="L164" s="5">
        <v>0.68125273048888535</v>
      </c>
      <c r="M164" s="3">
        <v>1922296866.6439998</v>
      </c>
      <c r="N164" t="s">
        <v>10</v>
      </c>
      <c r="O164" t="str">
        <f>IFERROR(VLOOKUP(B164,Customer!$A$1:$L$196,12,0),"Tidak Terjual")</f>
        <v>Tidak Terjual</v>
      </c>
      <c r="P164" t="str">
        <f>IFERROR(VLOOKUP(B164,Customer!$A$1:$L$196,11,0),"Tidak Terjual")</f>
        <v>Tidak Terjual</v>
      </c>
    </row>
    <row r="165" spans="1:16" x14ac:dyDescent="0.2">
      <c r="A165">
        <v>199</v>
      </c>
      <c r="E165" t="s">
        <v>7</v>
      </c>
      <c r="F165" s="5">
        <v>70.904201340400007</v>
      </c>
      <c r="G165" s="7">
        <v>2</v>
      </c>
      <c r="H165" s="7">
        <v>1</v>
      </c>
      <c r="I165" s="6" t="s">
        <v>367</v>
      </c>
      <c r="J165" s="6" t="s">
        <v>367</v>
      </c>
      <c r="K165" s="6" t="s">
        <v>384</v>
      </c>
      <c r="L165" s="5">
        <v>1.7430057270005577</v>
      </c>
      <c r="M165" s="3">
        <v>1220049656.1660001</v>
      </c>
      <c r="N165" t="s">
        <v>10</v>
      </c>
      <c r="O165" t="str">
        <f>IFERROR(VLOOKUP(B165,Customer!$A$1:$L$196,12,0),"Tidak Terjual")</f>
        <v>Tidak Terjual</v>
      </c>
      <c r="P165" t="str">
        <f>IFERROR(VLOOKUP(B165,Customer!$A$1:$L$196,11,0),"Tidak Terjual")</f>
        <v>Tidak Terjual</v>
      </c>
    </row>
    <row r="166" spans="1:16" x14ac:dyDescent="0.2">
      <c r="A166">
        <v>229</v>
      </c>
      <c r="E166" t="s">
        <v>7</v>
      </c>
      <c r="F166" s="5">
        <v>73.813142915200004</v>
      </c>
      <c r="G166" s="7">
        <v>2</v>
      </c>
      <c r="H166" s="7">
        <v>1</v>
      </c>
      <c r="I166" s="6" t="s">
        <v>367</v>
      </c>
      <c r="J166" s="6" t="s">
        <v>367</v>
      </c>
      <c r="K166" s="6" t="s">
        <v>359</v>
      </c>
      <c r="L166" s="5"/>
      <c r="M166" s="3">
        <v>1159082249.072</v>
      </c>
      <c r="N166" t="s">
        <v>10</v>
      </c>
      <c r="O166" t="str">
        <f>IFERROR(VLOOKUP(B166,Customer!$A$1:$L$196,12,0),"Tidak Terjual")</f>
        <v>Tidak Terjual</v>
      </c>
      <c r="P166" t="str">
        <f>IFERROR(VLOOKUP(B166,Customer!$A$1:$L$196,11,0),"Tidak Terjual")</f>
        <v>Tidak Terjual</v>
      </c>
    </row>
    <row r="167" spans="1:16" x14ac:dyDescent="0.2">
      <c r="A167">
        <v>74</v>
      </c>
      <c r="B167" t="s">
        <v>52</v>
      </c>
      <c r="C167">
        <v>2016</v>
      </c>
      <c r="D167">
        <v>10</v>
      </c>
      <c r="E167" t="s">
        <v>7</v>
      </c>
      <c r="F167" s="5">
        <v>60.368034949199995</v>
      </c>
      <c r="G167" s="7">
        <v>2</v>
      </c>
      <c r="H167" s="7">
        <v>1</v>
      </c>
      <c r="I167" s="6" t="s">
        <v>367</v>
      </c>
      <c r="J167" s="6" t="s">
        <v>367</v>
      </c>
      <c r="K167" s="5" t="s">
        <v>356</v>
      </c>
      <c r="L167" s="5">
        <v>4.9384183333298388</v>
      </c>
      <c r="M167" s="3">
        <v>1246896775.6299999</v>
      </c>
      <c r="N167" t="s">
        <v>9</v>
      </c>
      <c r="O167" t="str">
        <f>IFERROR(VLOOKUP(B167,Customer!$A$1:$L$196,12,0),"Tidak Terjual")</f>
        <v>Agency</v>
      </c>
      <c r="P167" t="str">
        <f>IFERROR(VLOOKUP(B167,Customer!$A$1:$L$196,11,0),"Tidak Terjual")</f>
        <v>Tidak</v>
      </c>
    </row>
    <row r="168" spans="1:16" x14ac:dyDescent="0.2">
      <c r="A168">
        <v>4</v>
      </c>
      <c r="B168" t="s">
        <v>99</v>
      </c>
      <c r="C168">
        <v>2017</v>
      </c>
      <c r="D168">
        <v>12</v>
      </c>
      <c r="E168" t="s">
        <v>7</v>
      </c>
      <c r="F168" s="5">
        <v>149.08575479919998</v>
      </c>
      <c r="G168" s="7">
        <v>4</v>
      </c>
      <c r="H168" s="7">
        <v>3</v>
      </c>
      <c r="I168" s="6" t="s">
        <v>367</v>
      </c>
      <c r="J168" s="6" t="s">
        <v>368</v>
      </c>
      <c r="K168" s="6" t="s">
        <v>384</v>
      </c>
      <c r="L168" s="5">
        <v>0.68983002731556331</v>
      </c>
      <c r="M168" s="3">
        <v>2514565220.5519996</v>
      </c>
      <c r="N168" t="s">
        <v>9</v>
      </c>
      <c r="O168" t="str">
        <f>IFERROR(VLOOKUP(B168,Customer!$A$1:$L$196,12,0),"Tidak Terjual")</f>
        <v>Website</v>
      </c>
      <c r="P168" t="str">
        <f>IFERROR(VLOOKUP(B168,Customer!$A$1:$L$196,11,0),"Tidak Terjual")</f>
        <v>Iya</v>
      </c>
    </row>
    <row r="169" spans="1:16" x14ac:dyDescent="0.2">
      <c r="A169">
        <v>188</v>
      </c>
      <c r="B169" t="s">
        <v>173</v>
      </c>
      <c r="C169">
        <v>2015</v>
      </c>
      <c r="D169">
        <v>7</v>
      </c>
      <c r="E169" t="s">
        <v>7</v>
      </c>
      <c r="F169" s="5">
        <v>70.254437758400002</v>
      </c>
      <c r="G169" s="7">
        <v>2</v>
      </c>
      <c r="H169" s="7">
        <v>1</v>
      </c>
      <c r="I169" s="6" t="s">
        <v>367</v>
      </c>
      <c r="J169" s="6" t="s">
        <v>367</v>
      </c>
      <c r="K169" s="5" t="s">
        <v>356</v>
      </c>
      <c r="L169" s="5">
        <v>2.7984935832534008</v>
      </c>
      <c r="M169" s="3">
        <v>1149655645.1600001</v>
      </c>
      <c r="N169" t="s">
        <v>9</v>
      </c>
      <c r="O169" t="str">
        <f>IFERROR(VLOOKUP(B169,Customer!$A$1:$L$196,12,0),"Tidak Terjual")</f>
        <v>Website</v>
      </c>
      <c r="P169" t="str">
        <f>IFERROR(VLOOKUP(B169,Customer!$A$1:$L$196,11,0),"Tidak Terjual")</f>
        <v>Tidak</v>
      </c>
    </row>
    <row r="170" spans="1:16" x14ac:dyDescent="0.2">
      <c r="A170">
        <v>154</v>
      </c>
      <c r="B170" t="s">
        <v>86</v>
      </c>
      <c r="C170">
        <v>2014</v>
      </c>
      <c r="D170">
        <v>11</v>
      </c>
      <c r="E170" t="s">
        <v>7</v>
      </c>
      <c r="F170" s="5">
        <v>72.673557556000006</v>
      </c>
      <c r="G170" s="7">
        <v>2</v>
      </c>
      <c r="H170" s="7">
        <v>1</v>
      </c>
      <c r="I170" s="6" t="s">
        <v>367</v>
      </c>
      <c r="J170" s="6" t="s">
        <v>367</v>
      </c>
      <c r="K170" s="5" t="s">
        <v>356</v>
      </c>
      <c r="L170" s="5">
        <v>2.0406072004455016</v>
      </c>
      <c r="M170" s="3">
        <v>1160610660.6600001</v>
      </c>
      <c r="N170" t="s">
        <v>9</v>
      </c>
      <c r="O170" t="str">
        <f>IFERROR(VLOOKUP(B170,Customer!$A$1:$L$196,12,0),"Tidak Terjual")</f>
        <v>Website</v>
      </c>
      <c r="P170" t="str">
        <f>IFERROR(VLOOKUP(B170,Customer!$A$1:$L$196,11,0),"Tidak Terjual")</f>
        <v>Iya</v>
      </c>
    </row>
    <row r="171" spans="1:16" x14ac:dyDescent="0.2">
      <c r="A171">
        <v>143</v>
      </c>
      <c r="B171" t="s">
        <v>83</v>
      </c>
      <c r="C171">
        <v>2017</v>
      </c>
      <c r="D171">
        <v>3</v>
      </c>
      <c r="E171" t="s">
        <v>7</v>
      </c>
      <c r="F171" s="5">
        <v>65.186281818799998</v>
      </c>
      <c r="G171" s="7">
        <v>2</v>
      </c>
      <c r="H171" s="7">
        <v>1</v>
      </c>
      <c r="I171" s="6" t="s">
        <v>367</v>
      </c>
      <c r="J171" s="6" t="s">
        <v>367</v>
      </c>
      <c r="K171" s="5" t="s">
        <v>356</v>
      </c>
      <c r="L171" s="5">
        <v>2.9620025110228476</v>
      </c>
      <c r="M171" s="3">
        <v>1134812434.0739999</v>
      </c>
      <c r="N171" t="s">
        <v>9</v>
      </c>
      <c r="O171" t="str">
        <f>IFERROR(VLOOKUP(B171,Customer!$A$1:$L$196,12,0),"Tidak Terjual")</f>
        <v>Agency</v>
      </c>
      <c r="P171" t="str">
        <f>IFERROR(VLOOKUP(B171,Customer!$A$1:$L$196,11,0),"Tidak Terjual")</f>
        <v>Tidak</v>
      </c>
    </row>
    <row r="172" spans="1:16" x14ac:dyDescent="0.2">
      <c r="A172">
        <v>128</v>
      </c>
      <c r="B172" t="s">
        <v>74</v>
      </c>
      <c r="C172">
        <v>2015</v>
      </c>
      <c r="D172">
        <v>8</v>
      </c>
      <c r="E172" t="s">
        <v>7</v>
      </c>
      <c r="F172" s="5">
        <v>68.435099728799983</v>
      </c>
      <c r="G172" s="7">
        <v>2</v>
      </c>
      <c r="H172" s="7">
        <v>1</v>
      </c>
      <c r="I172" s="6" t="s">
        <v>367</v>
      </c>
      <c r="J172" s="6" t="s">
        <v>367</v>
      </c>
      <c r="K172" s="6" t="s">
        <v>383</v>
      </c>
      <c r="L172" s="5">
        <v>1.6043028957871113</v>
      </c>
      <c r="M172" s="3">
        <v>1104565616.8359997</v>
      </c>
      <c r="N172" t="s">
        <v>9</v>
      </c>
      <c r="O172" t="str">
        <f>IFERROR(VLOOKUP(B172,Customer!$A$1:$L$196,12,0),"Tidak Terjual")</f>
        <v>Website</v>
      </c>
      <c r="P172" t="str">
        <f>IFERROR(VLOOKUP(B172,Customer!$A$1:$L$196,11,0),"Tidak Terjual")</f>
        <v>Tidak</v>
      </c>
    </row>
    <row r="173" spans="1:16" x14ac:dyDescent="0.2">
      <c r="A173">
        <v>167</v>
      </c>
      <c r="B173" t="s">
        <v>164</v>
      </c>
      <c r="C173">
        <v>2016</v>
      </c>
      <c r="D173">
        <v>3</v>
      </c>
      <c r="E173" t="s">
        <v>7</v>
      </c>
      <c r="F173" s="5">
        <v>72.563597565199998</v>
      </c>
      <c r="G173" s="7">
        <v>2</v>
      </c>
      <c r="H173" s="7">
        <v>1</v>
      </c>
      <c r="I173" s="6" t="s">
        <v>367</v>
      </c>
      <c r="J173" s="6" t="s">
        <v>367</v>
      </c>
      <c r="K173" s="5" t="s">
        <v>356</v>
      </c>
      <c r="L173" s="5">
        <v>2.0600385586621095</v>
      </c>
      <c r="M173" s="3">
        <v>1433276737.9919999</v>
      </c>
      <c r="N173" t="s">
        <v>9</v>
      </c>
      <c r="O173" t="str">
        <f>IFERROR(VLOOKUP(B173,Customer!$A$1:$L$196,12,0),"Tidak Terjual")</f>
        <v>Website</v>
      </c>
      <c r="P173" t="str">
        <f>IFERROR(VLOOKUP(B173,Customer!$A$1:$L$196,11,0),"Tidak Terjual")</f>
        <v>Iya</v>
      </c>
    </row>
    <row r="174" spans="1:16" x14ac:dyDescent="0.2">
      <c r="A174">
        <v>151</v>
      </c>
      <c r="B174" t="s">
        <v>85</v>
      </c>
      <c r="C174">
        <v>2017</v>
      </c>
      <c r="D174">
        <v>2</v>
      </c>
      <c r="E174" t="s">
        <v>7</v>
      </c>
      <c r="F174" s="5">
        <v>105.17173301879998</v>
      </c>
      <c r="G174" s="7">
        <v>3</v>
      </c>
      <c r="H174" s="7">
        <v>2</v>
      </c>
      <c r="I174" s="6" t="s">
        <v>367</v>
      </c>
      <c r="J174" s="6" t="s">
        <v>367</v>
      </c>
      <c r="K174" s="5" t="s">
        <v>363</v>
      </c>
      <c r="L174" s="5"/>
      <c r="M174" s="3">
        <v>1980392885.3499997</v>
      </c>
      <c r="N174" t="s">
        <v>9</v>
      </c>
      <c r="O174" t="str">
        <f>IFERROR(VLOOKUP(B174,Customer!$A$1:$L$196,12,0),"Tidak Terjual")</f>
        <v>Website</v>
      </c>
      <c r="P174" t="str">
        <f>IFERROR(VLOOKUP(B174,Customer!$A$1:$L$196,11,0),"Tidak Terjual")</f>
        <v>Tidak</v>
      </c>
    </row>
    <row r="175" spans="1:16" x14ac:dyDescent="0.2">
      <c r="A175">
        <v>155</v>
      </c>
      <c r="B175" t="s">
        <v>158</v>
      </c>
      <c r="C175">
        <v>2017</v>
      </c>
      <c r="D175">
        <v>11</v>
      </c>
      <c r="E175" t="s">
        <v>7</v>
      </c>
      <c r="F175" s="5">
        <v>74.163015613200002</v>
      </c>
      <c r="G175" s="7">
        <v>2</v>
      </c>
      <c r="H175" s="7">
        <v>1</v>
      </c>
      <c r="I175" s="6" t="s">
        <v>367</v>
      </c>
      <c r="J175" s="6" t="s">
        <v>367</v>
      </c>
      <c r="K175" s="5" t="s">
        <v>356</v>
      </c>
      <c r="L175" s="5">
        <v>3.186335821787539</v>
      </c>
      <c r="M175" s="3">
        <v>1461650602.5440001</v>
      </c>
      <c r="N175" t="s">
        <v>9</v>
      </c>
      <c r="O175" t="str">
        <f>IFERROR(VLOOKUP(B175,Customer!$A$1:$L$196,12,0),"Tidak Terjual")</f>
        <v>Agency</v>
      </c>
      <c r="P175" t="str">
        <f>IFERROR(VLOOKUP(B175,Customer!$A$1:$L$196,11,0),"Tidak Terjual")</f>
        <v>Tidak</v>
      </c>
    </row>
    <row r="176" spans="1:16" x14ac:dyDescent="0.2">
      <c r="A176">
        <v>39</v>
      </c>
      <c r="B176" t="s">
        <v>34</v>
      </c>
      <c r="C176">
        <v>2016</v>
      </c>
      <c r="D176">
        <v>7</v>
      </c>
      <c r="E176" t="s">
        <v>7</v>
      </c>
      <c r="F176" s="5">
        <v>72.973448439999999</v>
      </c>
      <c r="G176" s="7">
        <v>2</v>
      </c>
      <c r="H176" s="7">
        <v>1</v>
      </c>
      <c r="I176" s="6" t="s">
        <v>367</v>
      </c>
      <c r="J176" s="6" t="s">
        <v>367</v>
      </c>
      <c r="K176" s="5" t="s">
        <v>356</v>
      </c>
      <c r="L176" s="5">
        <v>1.1623250617897254</v>
      </c>
      <c r="M176" s="3">
        <v>1250155638.6000001</v>
      </c>
      <c r="N176" t="s">
        <v>9</v>
      </c>
      <c r="O176" t="str">
        <f>IFERROR(VLOOKUP(B176,Customer!$A$1:$L$196,12,0),"Tidak Terjual")</f>
        <v>Website</v>
      </c>
      <c r="P176" t="str">
        <f>IFERROR(VLOOKUP(B176,Customer!$A$1:$L$196,11,0),"Tidak Terjual")</f>
        <v>Tidak</v>
      </c>
    </row>
    <row r="177" spans="1:16" x14ac:dyDescent="0.2">
      <c r="A177">
        <v>214</v>
      </c>
      <c r="E177" t="s">
        <v>7</v>
      </c>
      <c r="F177" s="5">
        <v>124.80458955799999</v>
      </c>
      <c r="G177" s="7">
        <v>4</v>
      </c>
      <c r="H177" s="7">
        <v>2</v>
      </c>
      <c r="I177" s="6" t="s">
        <v>367</v>
      </c>
      <c r="J177" s="6" t="s">
        <v>367</v>
      </c>
      <c r="K177" s="6" t="s">
        <v>356</v>
      </c>
      <c r="L177" s="5">
        <v>4.48104108413464</v>
      </c>
      <c r="M177" s="3">
        <v>2232525713.9899998</v>
      </c>
      <c r="N177" t="s">
        <v>10</v>
      </c>
      <c r="O177" t="str">
        <f>IFERROR(VLOOKUP(B177,Customer!$A$1:$L$196,12,0),"Tidak Terjual")</f>
        <v>Tidak Terjual</v>
      </c>
      <c r="P177" t="str">
        <f>IFERROR(VLOOKUP(B177,Customer!$A$1:$L$196,11,0),"Tidak Terjual")</f>
        <v>Tidak Terjual</v>
      </c>
    </row>
    <row r="178" spans="1:16" x14ac:dyDescent="0.2">
      <c r="A178">
        <v>187</v>
      </c>
      <c r="B178" t="s">
        <v>172</v>
      </c>
      <c r="C178">
        <v>2014</v>
      </c>
      <c r="D178">
        <v>3</v>
      </c>
      <c r="E178" t="s">
        <v>7</v>
      </c>
      <c r="F178" s="5">
        <v>54.560148162399997</v>
      </c>
      <c r="G178" s="7">
        <v>1</v>
      </c>
      <c r="H178" s="7">
        <v>1</v>
      </c>
      <c r="I178" s="6" t="s">
        <v>367</v>
      </c>
      <c r="J178" s="6" t="s">
        <v>367</v>
      </c>
      <c r="K178" s="5" t="s">
        <v>356</v>
      </c>
      <c r="L178" s="5">
        <v>2.6483988245063039</v>
      </c>
      <c r="M178" s="3">
        <v>939674325.39200008</v>
      </c>
      <c r="N178" t="s">
        <v>9</v>
      </c>
      <c r="O178" t="str">
        <f>IFERROR(VLOOKUP(B178,Customer!$A$1:$L$196,12,0),"Tidak Terjual")</f>
        <v>Website</v>
      </c>
      <c r="P178" t="str">
        <f>IFERROR(VLOOKUP(B178,Customer!$A$1:$L$196,11,0),"Tidak Terjual")</f>
        <v>Iya</v>
      </c>
    </row>
    <row r="179" spans="1:16" x14ac:dyDescent="0.2">
      <c r="A179">
        <v>147</v>
      </c>
      <c r="B179" t="s">
        <v>85</v>
      </c>
      <c r="C179">
        <v>2017</v>
      </c>
      <c r="D179">
        <v>3</v>
      </c>
      <c r="E179" t="s">
        <v>7</v>
      </c>
      <c r="F179" s="5">
        <v>60.368034949199995</v>
      </c>
      <c r="G179" s="7">
        <v>2</v>
      </c>
      <c r="H179" s="7">
        <v>1</v>
      </c>
      <c r="I179" s="6" t="s">
        <v>367</v>
      </c>
      <c r="J179" s="6" t="s">
        <v>367</v>
      </c>
      <c r="K179" s="5" t="s">
        <v>363</v>
      </c>
      <c r="L179" s="5"/>
      <c r="M179" s="3">
        <v>986318380.51999986</v>
      </c>
      <c r="N179" t="s">
        <v>9</v>
      </c>
      <c r="O179" t="str">
        <f>IFERROR(VLOOKUP(B179,Customer!$A$1:$L$196,12,0),"Tidak Terjual")</f>
        <v>Website</v>
      </c>
      <c r="P179" t="str">
        <f>IFERROR(VLOOKUP(B179,Customer!$A$1:$L$196,11,0),"Tidak Terjual")</f>
        <v>Tidak</v>
      </c>
    </row>
    <row r="180" spans="1:16" x14ac:dyDescent="0.2">
      <c r="A180">
        <v>198</v>
      </c>
      <c r="E180" t="s">
        <v>8</v>
      </c>
      <c r="F180" s="5">
        <v>66.305874452399991</v>
      </c>
      <c r="G180" s="7">
        <v>2</v>
      </c>
      <c r="H180" s="7">
        <v>1</v>
      </c>
      <c r="I180" s="6" t="s">
        <v>367</v>
      </c>
      <c r="J180" s="6" t="s">
        <v>367</v>
      </c>
      <c r="K180" s="6" t="s">
        <v>384</v>
      </c>
      <c r="L180" s="5">
        <v>0.81822664423066427</v>
      </c>
      <c r="M180" s="3">
        <v>1209810731.2719998</v>
      </c>
      <c r="N180" t="s">
        <v>10</v>
      </c>
      <c r="O180" t="str">
        <f>IFERROR(VLOOKUP(B180,Customer!$A$1:$L$196,12,0),"Tidak Terjual")</f>
        <v>Tidak Terjual</v>
      </c>
      <c r="P180" t="str">
        <f>IFERROR(VLOOKUP(B180,Customer!$A$1:$L$196,11,0),"Tidak Terjual")</f>
        <v>Tidak Terjual</v>
      </c>
    </row>
    <row r="181" spans="1:16" x14ac:dyDescent="0.2">
      <c r="A181">
        <v>163</v>
      </c>
      <c r="B181" t="s">
        <v>163</v>
      </c>
      <c r="C181">
        <v>2017</v>
      </c>
      <c r="D181">
        <v>8</v>
      </c>
      <c r="E181" t="s">
        <v>7</v>
      </c>
      <c r="F181" s="5">
        <v>85.768792824000002</v>
      </c>
      <c r="G181" s="7">
        <v>2</v>
      </c>
      <c r="H181" s="7">
        <v>2</v>
      </c>
      <c r="I181" s="6" t="s">
        <v>367</v>
      </c>
      <c r="J181" s="6" t="s">
        <v>367</v>
      </c>
      <c r="K181" s="5" t="s">
        <v>356</v>
      </c>
      <c r="L181" s="5">
        <v>1.1174696229007854</v>
      </c>
      <c r="M181" s="3">
        <v>1637656484.6399999</v>
      </c>
      <c r="N181" t="s">
        <v>9</v>
      </c>
      <c r="O181" t="str">
        <f>IFERROR(VLOOKUP(B181,Customer!$A$1:$L$196,12,0),"Tidak Terjual")</f>
        <v>Website</v>
      </c>
      <c r="P181" t="str">
        <f>IFERROR(VLOOKUP(B181,Customer!$A$1:$L$196,11,0),"Tidak Terjual")</f>
        <v>Tidak</v>
      </c>
    </row>
    <row r="182" spans="1:16" x14ac:dyDescent="0.2">
      <c r="A182">
        <v>22</v>
      </c>
      <c r="B182" t="s">
        <v>23</v>
      </c>
      <c r="C182">
        <v>2016</v>
      </c>
      <c r="D182">
        <v>12</v>
      </c>
      <c r="E182" t="s">
        <v>7</v>
      </c>
      <c r="F182" s="5">
        <v>60.358038586399999</v>
      </c>
      <c r="G182" s="7">
        <v>2</v>
      </c>
      <c r="H182" s="7">
        <v>1</v>
      </c>
      <c r="I182" s="6" t="s">
        <v>367</v>
      </c>
      <c r="J182" s="6" t="s">
        <v>367</v>
      </c>
      <c r="K182" s="5" t="s">
        <v>356</v>
      </c>
      <c r="L182" s="5">
        <v>3.8044880322521308</v>
      </c>
      <c r="M182" s="3">
        <v>937873105.53200006</v>
      </c>
      <c r="N182" t="s">
        <v>9</v>
      </c>
      <c r="O182" t="str">
        <f>IFERROR(VLOOKUP(B182,Customer!$A$1:$L$196,12,0),"Tidak Terjual")</f>
        <v>Agency</v>
      </c>
      <c r="P182" t="str">
        <f>IFERROR(VLOOKUP(B182,Customer!$A$1:$L$196,11,0),"Tidak Terjual")</f>
        <v>Tidak</v>
      </c>
    </row>
    <row r="183" spans="1:16" x14ac:dyDescent="0.2">
      <c r="A183">
        <v>200</v>
      </c>
      <c r="E183" t="s">
        <v>7</v>
      </c>
      <c r="F183" s="5">
        <v>74.183008338799993</v>
      </c>
      <c r="G183" s="7">
        <v>2</v>
      </c>
      <c r="H183" s="7">
        <v>1</v>
      </c>
      <c r="I183" s="6" t="s">
        <v>367</v>
      </c>
      <c r="J183" s="6" t="s">
        <v>367</v>
      </c>
      <c r="K183" s="6" t="s">
        <v>384</v>
      </c>
      <c r="L183" s="5">
        <v>0.8230446727814299</v>
      </c>
      <c r="M183" s="3">
        <v>1358891163.9599998</v>
      </c>
      <c r="N183" t="s">
        <v>10</v>
      </c>
      <c r="O183" t="str">
        <f>IFERROR(VLOOKUP(B183,Customer!$A$1:$L$196,12,0),"Tidak Terjual")</f>
        <v>Tidak Terjual</v>
      </c>
      <c r="P183" t="str">
        <f>IFERROR(VLOOKUP(B183,Customer!$A$1:$L$196,11,0),"Tidak Terjual")</f>
        <v>Tidak Terjual</v>
      </c>
    </row>
    <row r="184" spans="1:16" x14ac:dyDescent="0.2">
      <c r="A184">
        <v>35</v>
      </c>
      <c r="B184" t="s">
        <v>32</v>
      </c>
      <c r="C184">
        <v>2016</v>
      </c>
      <c r="D184">
        <v>9</v>
      </c>
      <c r="E184" t="s">
        <v>7</v>
      </c>
      <c r="F184" s="5">
        <v>88.9576325572</v>
      </c>
      <c r="G184" s="7">
        <v>2</v>
      </c>
      <c r="H184" s="7">
        <v>2</v>
      </c>
      <c r="I184" s="6" t="s">
        <v>367</v>
      </c>
      <c r="J184" s="6" t="s">
        <v>367</v>
      </c>
      <c r="K184" s="5" t="s">
        <v>356</v>
      </c>
      <c r="L184" s="5">
        <v>4.9072804449344245</v>
      </c>
      <c r="M184" s="3">
        <v>1649884801.6859999</v>
      </c>
      <c r="N184" t="s">
        <v>9</v>
      </c>
      <c r="O184" t="str">
        <f>IFERROR(VLOOKUP(B184,Customer!$A$1:$L$196,12,0),"Tidak Terjual")</f>
        <v>Agency</v>
      </c>
      <c r="P184" t="str">
        <f>IFERROR(VLOOKUP(B184,Customer!$A$1:$L$196,11,0),"Tidak Terjual")</f>
        <v>Tidak</v>
      </c>
    </row>
    <row r="185" spans="1:16" x14ac:dyDescent="0.2">
      <c r="A185">
        <v>34</v>
      </c>
      <c r="B185" t="s">
        <v>31</v>
      </c>
      <c r="C185">
        <v>2014</v>
      </c>
      <c r="D185">
        <v>10</v>
      </c>
      <c r="E185" t="s">
        <v>7</v>
      </c>
      <c r="F185" s="5">
        <v>58.138846044799998</v>
      </c>
      <c r="G185" s="7">
        <v>2</v>
      </c>
      <c r="H185" s="7">
        <v>1</v>
      </c>
      <c r="I185" s="6" t="s">
        <v>367</v>
      </c>
      <c r="J185" s="6" t="s">
        <v>367</v>
      </c>
      <c r="K185" s="5" t="s">
        <v>356</v>
      </c>
      <c r="L185" s="5">
        <v>4.5694582902795959</v>
      </c>
      <c r="M185" s="3">
        <v>1063170721.184</v>
      </c>
      <c r="N185" t="s">
        <v>9</v>
      </c>
      <c r="O185" t="str">
        <f>IFERROR(VLOOKUP(B185,Customer!$A$1:$L$196,12,0),"Tidak Terjual")</f>
        <v>Website</v>
      </c>
      <c r="P185" t="str">
        <f>IFERROR(VLOOKUP(B185,Customer!$A$1:$L$196,11,0),"Tidak Terjual")</f>
        <v>Tidak</v>
      </c>
    </row>
    <row r="186" spans="1:16" x14ac:dyDescent="0.2">
      <c r="A186">
        <v>124</v>
      </c>
      <c r="B186" t="s">
        <v>149</v>
      </c>
      <c r="C186">
        <v>2017</v>
      </c>
      <c r="D186">
        <v>6</v>
      </c>
      <c r="E186" t="s">
        <v>7</v>
      </c>
      <c r="F186" s="5">
        <v>68.115216119199999</v>
      </c>
      <c r="G186" s="7">
        <v>2</v>
      </c>
      <c r="H186" s="7">
        <v>1</v>
      </c>
      <c r="I186" s="6" t="s">
        <v>367</v>
      </c>
      <c r="J186" s="6" t="s">
        <v>367</v>
      </c>
      <c r="K186" s="5" t="s">
        <v>356</v>
      </c>
      <c r="L186" s="5">
        <v>3.6108774587210455</v>
      </c>
      <c r="M186" s="3">
        <v>1114770462.9159999</v>
      </c>
      <c r="N186" t="s">
        <v>9</v>
      </c>
      <c r="O186" t="str">
        <f>IFERROR(VLOOKUP(B186,Customer!$A$1:$L$196,12,0),"Tidak Terjual")</f>
        <v>Website</v>
      </c>
      <c r="P186" t="str">
        <f>IFERROR(VLOOKUP(B186,Customer!$A$1:$L$196,11,0),"Tidak Terjual")</f>
        <v>Tidak</v>
      </c>
    </row>
    <row r="187" spans="1:16" x14ac:dyDescent="0.2">
      <c r="A187">
        <v>175</v>
      </c>
      <c r="B187" t="s">
        <v>92</v>
      </c>
      <c r="C187">
        <v>2015</v>
      </c>
      <c r="D187">
        <v>4</v>
      </c>
      <c r="E187" t="s">
        <v>7</v>
      </c>
      <c r="F187" s="5">
        <v>72.673557556000006</v>
      </c>
      <c r="G187" s="7">
        <v>2</v>
      </c>
      <c r="H187" s="7">
        <v>1</v>
      </c>
      <c r="I187" s="6" t="s">
        <v>367</v>
      </c>
      <c r="J187" s="6" t="s">
        <v>367</v>
      </c>
      <c r="K187" s="5" t="s">
        <v>359</v>
      </c>
      <c r="L187" s="5"/>
      <c r="M187" s="3">
        <v>1453076300.0600002</v>
      </c>
      <c r="N187" t="s">
        <v>9</v>
      </c>
      <c r="O187" t="str">
        <f>IFERROR(VLOOKUP(B187,Customer!$A$1:$L$196,12,0),"Tidak Terjual")</f>
        <v>Website</v>
      </c>
      <c r="P187" t="str">
        <f>IFERROR(VLOOKUP(B187,Customer!$A$1:$L$196,11,0),"Tidak Terjual")</f>
        <v>Tidak</v>
      </c>
    </row>
    <row r="188" spans="1:16" x14ac:dyDescent="0.2">
      <c r="A188">
        <v>61</v>
      </c>
      <c r="B188" t="s">
        <v>46</v>
      </c>
      <c r="C188">
        <v>2017</v>
      </c>
      <c r="D188">
        <v>3</v>
      </c>
      <c r="E188" t="s">
        <v>7</v>
      </c>
      <c r="F188" s="5">
        <v>86.228625512799994</v>
      </c>
      <c r="G188" s="7">
        <v>2</v>
      </c>
      <c r="H188" s="7">
        <v>2</v>
      </c>
      <c r="I188" s="6" t="s">
        <v>367</v>
      </c>
      <c r="J188" s="6" t="s">
        <v>367</v>
      </c>
      <c r="K188" s="5" t="s">
        <v>356</v>
      </c>
      <c r="L188" s="5">
        <v>2.2134640574270392</v>
      </c>
      <c r="M188" s="3">
        <v>1410031342.7640002</v>
      </c>
      <c r="N188" t="s">
        <v>9</v>
      </c>
      <c r="O188" t="str">
        <f>IFERROR(VLOOKUP(B188,Customer!$A$1:$L$196,12,0),"Tidak Terjual")</f>
        <v>Agency</v>
      </c>
      <c r="P188" t="str">
        <f>IFERROR(VLOOKUP(B188,Customer!$A$1:$L$196,11,0),"Tidak Terjual")</f>
        <v>Iya</v>
      </c>
    </row>
    <row r="189" spans="1:16" x14ac:dyDescent="0.2">
      <c r="A189">
        <v>86</v>
      </c>
      <c r="B189" t="s">
        <v>61</v>
      </c>
      <c r="C189">
        <v>2017</v>
      </c>
      <c r="D189">
        <v>2</v>
      </c>
      <c r="E189" t="s">
        <v>7</v>
      </c>
      <c r="F189" s="5">
        <v>103.0525041052</v>
      </c>
      <c r="G189" s="7">
        <v>3</v>
      </c>
      <c r="H189" s="7">
        <v>2</v>
      </c>
      <c r="I189" s="6" t="s">
        <v>367</v>
      </c>
      <c r="J189" s="6" t="s">
        <v>367</v>
      </c>
      <c r="K189" s="5" t="s">
        <v>356</v>
      </c>
      <c r="L189" s="5">
        <v>2.7743403626395429</v>
      </c>
      <c r="M189" s="3">
        <v>1870342127.082</v>
      </c>
      <c r="N189" t="s">
        <v>9</v>
      </c>
      <c r="O189" t="str">
        <f>IFERROR(VLOOKUP(B189,Customer!$A$1:$L$196,12,0),"Tidak Terjual")</f>
        <v>Website</v>
      </c>
      <c r="P189" t="str">
        <f>IFERROR(VLOOKUP(B189,Customer!$A$1:$L$196,11,0),"Tidak Terjual")</f>
        <v>Tidak</v>
      </c>
    </row>
    <row r="190" spans="1:16" x14ac:dyDescent="0.2">
      <c r="A190">
        <v>259</v>
      </c>
      <c r="E190" t="s">
        <v>7</v>
      </c>
      <c r="F190" s="5">
        <v>56.329504378000003</v>
      </c>
      <c r="G190" s="7">
        <v>2</v>
      </c>
      <c r="H190" s="7">
        <v>1</v>
      </c>
      <c r="I190" s="6" t="s">
        <v>367</v>
      </c>
      <c r="J190" s="6" t="s">
        <v>367</v>
      </c>
      <c r="K190" s="6" t="s">
        <v>356</v>
      </c>
      <c r="L190" s="5">
        <v>4.8265391325980973</v>
      </c>
      <c r="M190" s="3">
        <v>818494220.17000008</v>
      </c>
      <c r="N190" t="s">
        <v>10</v>
      </c>
      <c r="O190" t="str">
        <f>IFERROR(VLOOKUP(B190,Customer!$A$1:$L$196,12,0),"Tidak Terjual")</f>
        <v>Tidak Terjual</v>
      </c>
      <c r="P190" t="str">
        <f>IFERROR(VLOOKUP(B190,Customer!$A$1:$L$196,11,0),"Tidak Terjual")</f>
        <v>Tidak Terjual</v>
      </c>
    </row>
    <row r="191" spans="1:16" x14ac:dyDescent="0.2">
      <c r="A191">
        <v>60</v>
      </c>
      <c r="B191" t="s">
        <v>45</v>
      </c>
      <c r="C191">
        <v>2017</v>
      </c>
      <c r="D191">
        <v>3</v>
      </c>
      <c r="E191" t="s">
        <v>7</v>
      </c>
      <c r="F191" s="5">
        <v>62.167380253200001</v>
      </c>
      <c r="G191" s="7">
        <v>2</v>
      </c>
      <c r="H191" s="7">
        <v>1</v>
      </c>
      <c r="I191" s="6" t="s">
        <v>367</v>
      </c>
      <c r="J191" s="6" t="s">
        <v>367</v>
      </c>
      <c r="K191" s="5" t="s">
        <v>356</v>
      </c>
      <c r="L191" s="5">
        <v>1.8695252950675139</v>
      </c>
      <c r="M191" s="3">
        <v>1045860572.372</v>
      </c>
      <c r="N191" t="s">
        <v>9</v>
      </c>
      <c r="O191" t="str">
        <f>IFERROR(VLOOKUP(B191,Customer!$A$1:$L$196,12,0),"Tidak Terjual")</f>
        <v>Agency</v>
      </c>
      <c r="P191" t="str">
        <f>IFERROR(VLOOKUP(B191,Customer!$A$1:$L$196,11,0),"Tidak Terjual")</f>
        <v>Iya</v>
      </c>
    </row>
    <row r="192" spans="1:16" x14ac:dyDescent="0.2">
      <c r="A192">
        <v>48</v>
      </c>
      <c r="B192" t="s">
        <v>114</v>
      </c>
      <c r="C192">
        <v>2017</v>
      </c>
      <c r="D192">
        <v>12</v>
      </c>
      <c r="E192" t="s">
        <v>7</v>
      </c>
      <c r="F192" s="5">
        <v>74.163015613200002</v>
      </c>
      <c r="G192" s="7">
        <v>2</v>
      </c>
      <c r="H192" s="7">
        <v>1</v>
      </c>
      <c r="I192" s="6" t="s">
        <v>367</v>
      </c>
      <c r="J192" s="6" t="s">
        <v>367</v>
      </c>
      <c r="K192" s="5" t="s">
        <v>356</v>
      </c>
      <c r="L192" s="5">
        <v>1.1026857698562935</v>
      </c>
      <c r="M192" s="3">
        <v>1268817849.97</v>
      </c>
      <c r="N192" t="s">
        <v>9</v>
      </c>
      <c r="O192" t="str">
        <f>IFERROR(VLOOKUP(B192,Customer!$A$1:$L$196,12,0),"Tidak Terjual")</f>
        <v>Website</v>
      </c>
      <c r="P192" t="str">
        <f>IFERROR(VLOOKUP(B192,Customer!$A$1:$L$196,11,0),"Tidak Terjual")</f>
        <v>Tidak</v>
      </c>
    </row>
    <row r="193" spans="1:16" x14ac:dyDescent="0.2">
      <c r="A193">
        <v>30</v>
      </c>
      <c r="B193" t="s">
        <v>28</v>
      </c>
      <c r="C193">
        <v>2017</v>
      </c>
      <c r="D193">
        <v>3</v>
      </c>
      <c r="E193" t="s">
        <v>7</v>
      </c>
      <c r="F193" s="5">
        <v>148.30603850080001</v>
      </c>
      <c r="G193" s="7">
        <v>4</v>
      </c>
      <c r="H193" s="7">
        <v>3</v>
      </c>
      <c r="I193" s="6" t="s">
        <v>368</v>
      </c>
      <c r="J193" s="6" t="s">
        <v>367</v>
      </c>
      <c r="K193" s="5" t="s">
        <v>356</v>
      </c>
      <c r="L193" s="5">
        <v>3.6700809050575822</v>
      </c>
      <c r="M193" s="3">
        <v>2262075378.7280002</v>
      </c>
      <c r="N193" t="s">
        <v>9</v>
      </c>
      <c r="O193" t="str">
        <f>IFERROR(VLOOKUP(B193,Customer!$A$1:$L$196,12,0),"Tidak Terjual")</f>
        <v>Client</v>
      </c>
      <c r="P193" t="str">
        <f>IFERROR(VLOOKUP(B193,Customer!$A$1:$L$196,11,0),"Tidak Terjual")</f>
        <v>Tidak</v>
      </c>
    </row>
    <row r="194" spans="1:16" x14ac:dyDescent="0.2">
      <c r="A194">
        <v>14</v>
      </c>
      <c r="B194" t="s">
        <v>19</v>
      </c>
      <c r="C194">
        <v>2016</v>
      </c>
      <c r="D194">
        <v>11</v>
      </c>
      <c r="E194" t="s">
        <v>7</v>
      </c>
      <c r="F194" s="5">
        <v>103.0525041052</v>
      </c>
      <c r="G194" s="7">
        <v>3</v>
      </c>
      <c r="H194" s="7">
        <v>2</v>
      </c>
      <c r="I194" s="6" t="s">
        <v>367</v>
      </c>
      <c r="J194" s="6" t="s">
        <v>367</v>
      </c>
      <c r="K194" s="5" t="s">
        <v>356</v>
      </c>
      <c r="L194" s="5">
        <v>2.2015309760473705</v>
      </c>
      <c r="M194" s="3">
        <v>2555306977.0799994</v>
      </c>
      <c r="N194" t="s">
        <v>9</v>
      </c>
      <c r="O194" t="str">
        <f>IFERROR(VLOOKUP(B194,Customer!$A$1:$L$196,12,0),"Tidak Terjual")</f>
        <v>Website</v>
      </c>
      <c r="P194" t="str">
        <f>IFERROR(VLOOKUP(B194,Customer!$A$1:$L$196,11,0),"Tidak Terjual")</f>
        <v>Tidak</v>
      </c>
    </row>
    <row r="195" spans="1:16" x14ac:dyDescent="0.2">
      <c r="A195">
        <v>103</v>
      </c>
      <c r="B195" t="s">
        <v>138</v>
      </c>
      <c r="C195">
        <v>2017</v>
      </c>
      <c r="D195">
        <v>10</v>
      </c>
      <c r="E195" t="s">
        <v>7</v>
      </c>
      <c r="F195" s="5">
        <v>104.77187850679999</v>
      </c>
      <c r="G195" s="7">
        <v>3</v>
      </c>
      <c r="H195" s="7">
        <v>2</v>
      </c>
      <c r="I195" s="6" t="s">
        <v>367</v>
      </c>
      <c r="J195" s="6" t="s">
        <v>367</v>
      </c>
      <c r="K195" s="5" t="s">
        <v>356</v>
      </c>
      <c r="L195" s="5">
        <v>2.5426957498523297</v>
      </c>
      <c r="M195" s="3">
        <v>1991609665.7819998</v>
      </c>
      <c r="N195" t="s">
        <v>9</v>
      </c>
      <c r="O195" t="str">
        <f>IFERROR(VLOOKUP(B195,Customer!$A$1:$L$196,12,0),"Tidak Terjual")</f>
        <v>Agency</v>
      </c>
      <c r="P195" t="str">
        <f>IFERROR(VLOOKUP(B195,Customer!$A$1:$L$196,11,0),"Tidak Terjual")</f>
        <v>Iya</v>
      </c>
    </row>
    <row r="196" spans="1:16" x14ac:dyDescent="0.2">
      <c r="A196">
        <v>238</v>
      </c>
      <c r="E196" t="s">
        <v>7</v>
      </c>
      <c r="F196" s="5">
        <v>74.183008338799993</v>
      </c>
      <c r="G196" s="7">
        <v>2</v>
      </c>
      <c r="H196" s="7">
        <v>1</v>
      </c>
      <c r="I196" s="6" t="s">
        <v>367</v>
      </c>
      <c r="J196" s="6" t="s">
        <v>367</v>
      </c>
      <c r="K196" s="6" t="s">
        <v>356</v>
      </c>
      <c r="L196" s="5">
        <v>1.8143407973827674</v>
      </c>
      <c r="M196" s="3">
        <v>1391057447.0099998</v>
      </c>
      <c r="N196" t="s">
        <v>10</v>
      </c>
      <c r="O196" t="str">
        <f>IFERROR(VLOOKUP(B196,Customer!$A$1:$L$196,12,0),"Tidak Terjual")</f>
        <v>Tidak Terjual</v>
      </c>
      <c r="P196" t="str">
        <f>IFERROR(VLOOKUP(B196,Customer!$A$1:$L$196,11,0),"Tidak Terjual")</f>
        <v>Tidak Terjual</v>
      </c>
    </row>
    <row r="197" spans="1:16" x14ac:dyDescent="0.2">
      <c r="A197">
        <v>224</v>
      </c>
      <c r="E197" t="s">
        <v>7</v>
      </c>
      <c r="F197" s="5">
        <v>149.74551474400002</v>
      </c>
      <c r="G197" s="7">
        <v>4</v>
      </c>
      <c r="H197" s="7">
        <v>3</v>
      </c>
      <c r="I197" s="6" t="s">
        <v>368</v>
      </c>
      <c r="J197" s="6" t="s">
        <v>368</v>
      </c>
      <c r="K197" s="6" t="s">
        <v>359</v>
      </c>
      <c r="L197" s="5"/>
      <c r="M197" s="3">
        <v>2815199918.5200005</v>
      </c>
      <c r="N197" t="s">
        <v>10</v>
      </c>
      <c r="O197" t="str">
        <f>IFERROR(VLOOKUP(B197,Customer!$A$1:$L$196,12,0),"Tidak Terjual")</f>
        <v>Tidak Terjual</v>
      </c>
      <c r="P197" t="str">
        <f>IFERROR(VLOOKUP(B197,Customer!$A$1:$L$196,11,0),"Tidak Terjual")</f>
        <v>Tidak Terjual</v>
      </c>
    </row>
    <row r="198" spans="1:16" x14ac:dyDescent="0.2">
      <c r="A198">
        <v>131</v>
      </c>
      <c r="B198" t="s">
        <v>154</v>
      </c>
      <c r="C198">
        <v>2018</v>
      </c>
      <c r="D198">
        <v>12</v>
      </c>
      <c r="E198" t="s">
        <v>7</v>
      </c>
      <c r="F198" s="5">
        <v>74.163015613200002</v>
      </c>
      <c r="G198" s="7">
        <v>2</v>
      </c>
      <c r="H198" s="7">
        <v>1</v>
      </c>
      <c r="I198" s="6" t="s">
        <v>367</v>
      </c>
      <c r="J198" s="6" t="s">
        <v>367</v>
      </c>
      <c r="K198" s="5" t="s">
        <v>356</v>
      </c>
      <c r="L198" s="5">
        <v>3.3753351426067204</v>
      </c>
      <c r="M198" s="3">
        <v>1304039505.23</v>
      </c>
      <c r="N198" t="s">
        <v>9</v>
      </c>
      <c r="O198" t="str">
        <f>IFERROR(VLOOKUP(B198,Customer!$A$1:$L$196,12,0),"Tidak Terjual")</f>
        <v>Website</v>
      </c>
      <c r="P198" t="str">
        <f>IFERROR(VLOOKUP(B198,Customer!$A$1:$L$196,11,0),"Tidak Terjual")</f>
        <v>Tidak</v>
      </c>
    </row>
    <row r="199" spans="1:16" x14ac:dyDescent="0.2">
      <c r="A199">
        <v>119</v>
      </c>
      <c r="B199" t="s">
        <v>71</v>
      </c>
      <c r="C199">
        <v>2016</v>
      </c>
      <c r="D199">
        <v>9</v>
      </c>
      <c r="E199" t="s">
        <v>7</v>
      </c>
      <c r="F199" s="5">
        <v>129.77278186960001</v>
      </c>
      <c r="G199" s="7">
        <v>4</v>
      </c>
      <c r="H199" s="7">
        <v>2</v>
      </c>
      <c r="I199" s="6" t="s">
        <v>367</v>
      </c>
      <c r="J199" s="6" t="s">
        <v>367</v>
      </c>
      <c r="K199" s="5" t="s">
        <v>356</v>
      </c>
      <c r="L199" s="5">
        <v>1.1566000729218149</v>
      </c>
      <c r="M199" s="3">
        <v>2123549561.5840001</v>
      </c>
      <c r="N199" t="s">
        <v>9</v>
      </c>
      <c r="O199" t="str">
        <f>IFERROR(VLOOKUP(B199,Customer!$A$1:$L$196,12,0),"Tidak Terjual")</f>
        <v>Agency</v>
      </c>
      <c r="P199" t="str">
        <f>IFERROR(VLOOKUP(B199,Customer!$A$1:$L$196,11,0),"Tidak Terjual")</f>
        <v>Tidak</v>
      </c>
    </row>
    <row r="200" spans="1:16" x14ac:dyDescent="0.2">
      <c r="A200">
        <v>266</v>
      </c>
      <c r="E200" t="s">
        <v>7</v>
      </c>
      <c r="F200" s="5">
        <v>99.843671646399983</v>
      </c>
      <c r="G200" s="7">
        <v>3</v>
      </c>
      <c r="H200" s="7">
        <v>2</v>
      </c>
      <c r="I200" s="6" t="s">
        <v>367</v>
      </c>
      <c r="J200" s="6" t="s">
        <v>367</v>
      </c>
      <c r="K200" s="6" t="s">
        <v>356</v>
      </c>
      <c r="L200" s="5">
        <v>3.3159027935783913</v>
      </c>
      <c r="M200" s="3">
        <v>2032401059.5679998</v>
      </c>
      <c r="N200" t="s">
        <v>10</v>
      </c>
      <c r="O200" t="str">
        <f>IFERROR(VLOOKUP(B200,Customer!$A$1:$L$196,12,0),"Tidak Terjual")</f>
        <v>Tidak Terjual</v>
      </c>
      <c r="P200" t="str">
        <f>IFERROR(VLOOKUP(B200,Customer!$A$1:$L$196,11,0),"Tidak Terjual")</f>
        <v>Tidak Terjual</v>
      </c>
    </row>
    <row r="201" spans="1:16" x14ac:dyDescent="0.2">
      <c r="A201">
        <v>255</v>
      </c>
      <c r="E201" t="s">
        <v>7</v>
      </c>
      <c r="F201" s="5">
        <v>98.284239049599989</v>
      </c>
      <c r="G201" s="7">
        <v>2</v>
      </c>
      <c r="H201" s="7">
        <v>2</v>
      </c>
      <c r="I201" s="6" t="s">
        <v>367</v>
      </c>
      <c r="J201" s="6" t="s">
        <v>367</v>
      </c>
      <c r="K201" s="6" t="s">
        <v>356</v>
      </c>
      <c r="L201" s="5">
        <v>2.8036727641343089</v>
      </c>
      <c r="M201" s="3">
        <v>1951496928.5679998</v>
      </c>
      <c r="N201" t="s">
        <v>10</v>
      </c>
      <c r="O201" t="str">
        <f>IFERROR(VLOOKUP(B201,Customer!$A$1:$L$196,12,0),"Tidak Terjual")</f>
        <v>Tidak Terjual</v>
      </c>
      <c r="P201" t="str">
        <f>IFERROR(VLOOKUP(B201,Customer!$A$1:$L$196,11,0),"Tidak Terjual")</f>
        <v>Tidak Terjual</v>
      </c>
    </row>
    <row r="202" spans="1:16" x14ac:dyDescent="0.2">
      <c r="A202">
        <v>73</v>
      </c>
      <c r="B202" t="s">
        <v>51</v>
      </c>
      <c r="C202">
        <v>2014</v>
      </c>
      <c r="D202">
        <v>10</v>
      </c>
      <c r="E202" t="s">
        <v>7</v>
      </c>
      <c r="F202" s="5">
        <v>70.254437758400002</v>
      </c>
      <c r="G202" s="7">
        <v>2</v>
      </c>
      <c r="H202" s="7">
        <v>1</v>
      </c>
      <c r="I202" s="6" t="s">
        <v>367</v>
      </c>
      <c r="J202" s="6" t="s">
        <v>367</v>
      </c>
      <c r="K202" s="5" t="s">
        <v>356</v>
      </c>
      <c r="L202" s="5">
        <v>1.2569582117053104</v>
      </c>
      <c r="M202" s="3">
        <v>1380557023.8240001</v>
      </c>
      <c r="N202" t="s">
        <v>9</v>
      </c>
      <c r="O202" t="str">
        <f>IFERROR(VLOOKUP(B202,Customer!$A$1:$L$196,12,0),"Tidak Terjual")</f>
        <v>Website</v>
      </c>
      <c r="P202" t="str">
        <f>IFERROR(VLOOKUP(B202,Customer!$A$1:$L$196,11,0),"Tidak Terjual")</f>
        <v>Tidak</v>
      </c>
    </row>
    <row r="203" spans="1:16" x14ac:dyDescent="0.2">
      <c r="A203">
        <v>181</v>
      </c>
      <c r="B203" t="s">
        <v>94</v>
      </c>
      <c r="C203">
        <v>2014</v>
      </c>
      <c r="D203">
        <v>11</v>
      </c>
      <c r="E203" t="s">
        <v>8</v>
      </c>
      <c r="F203" s="5">
        <v>111.55978046</v>
      </c>
      <c r="G203" s="7">
        <v>3</v>
      </c>
      <c r="H203" s="7">
        <v>2</v>
      </c>
      <c r="I203" s="6" t="s">
        <v>367</v>
      </c>
      <c r="J203" s="6" t="s">
        <v>367</v>
      </c>
      <c r="K203" s="5" t="s">
        <v>356</v>
      </c>
      <c r="L203" s="5">
        <v>4.7220681245993541</v>
      </c>
      <c r="M203" s="3">
        <v>1762026001.9999998</v>
      </c>
      <c r="N203" t="s">
        <v>9</v>
      </c>
      <c r="O203" t="str">
        <f>IFERROR(VLOOKUP(B203,Customer!$A$1:$L$196,12,0),"Tidak Terjual")</f>
        <v>Website</v>
      </c>
      <c r="P203" t="str">
        <f>IFERROR(VLOOKUP(B203,Customer!$A$1:$L$196,11,0),"Tidak Terjual")</f>
        <v>Tidak</v>
      </c>
    </row>
    <row r="204" spans="1:16" x14ac:dyDescent="0.2">
      <c r="A204">
        <v>2</v>
      </c>
      <c r="B204" t="s">
        <v>13</v>
      </c>
      <c r="C204">
        <v>2015</v>
      </c>
      <c r="D204">
        <v>10</v>
      </c>
      <c r="E204" t="s">
        <v>7</v>
      </c>
      <c r="F204" s="5">
        <v>70.254437758400002</v>
      </c>
      <c r="G204" s="7">
        <v>2</v>
      </c>
      <c r="H204" s="7">
        <v>1</v>
      </c>
      <c r="I204" s="6" t="s">
        <v>367</v>
      </c>
      <c r="J204" s="6" t="s">
        <v>367</v>
      </c>
      <c r="K204" s="5" t="s">
        <v>356</v>
      </c>
      <c r="L204" s="5">
        <v>4.3402333772398087</v>
      </c>
      <c r="M204" s="3">
        <v>1368373726.72</v>
      </c>
      <c r="N204" t="s">
        <v>9</v>
      </c>
      <c r="O204" t="str">
        <f>IFERROR(VLOOKUP(B204,Customer!$A$1:$L$196,12,0),"Tidak Terjual")</f>
        <v>Website</v>
      </c>
      <c r="P204" t="str">
        <f>IFERROR(VLOOKUP(B204,Customer!$A$1:$L$196,11,0),"Tidak Terjual")</f>
        <v>Tidak</v>
      </c>
    </row>
    <row r="205" spans="1:16" x14ac:dyDescent="0.2">
      <c r="A205">
        <v>240</v>
      </c>
      <c r="E205" t="s">
        <v>7</v>
      </c>
      <c r="F205" s="5">
        <v>98.31422813799999</v>
      </c>
      <c r="G205" s="7">
        <v>2</v>
      </c>
      <c r="H205" s="7">
        <v>2</v>
      </c>
      <c r="I205" s="6" t="s">
        <v>367</v>
      </c>
      <c r="J205" s="6" t="s">
        <v>367</v>
      </c>
      <c r="K205" s="6" t="s">
        <v>356</v>
      </c>
      <c r="L205" s="5">
        <v>4.8820521066450979</v>
      </c>
      <c r="M205" s="3">
        <v>1466584982.3899999</v>
      </c>
      <c r="N205" t="s">
        <v>10</v>
      </c>
      <c r="O205" t="str">
        <f>IFERROR(VLOOKUP(B205,Customer!$A$1:$L$196,12,0),"Tidak Terjual")</f>
        <v>Tidak Terjual</v>
      </c>
      <c r="P205" t="str">
        <f>IFERROR(VLOOKUP(B205,Customer!$A$1:$L$196,11,0),"Tidak Terjual")</f>
        <v>Tidak Terjual</v>
      </c>
    </row>
    <row r="206" spans="1:16" x14ac:dyDescent="0.2">
      <c r="A206">
        <v>36</v>
      </c>
      <c r="B206" t="s">
        <v>33</v>
      </c>
      <c r="C206">
        <v>2017</v>
      </c>
      <c r="D206">
        <v>1</v>
      </c>
      <c r="E206" t="s">
        <v>7</v>
      </c>
      <c r="F206" s="5">
        <v>67.165561653200001</v>
      </c>
      <c r="G206" s="7">
        <v>2</v>
      </c>
      <c r="H206" s="7">
        <v>1</v>
      </c>
      <c r="I206" s="6" t="s">
        <v>367</v>
      </c>
      <c r="J206" s="6" t="s">
        <v>367</v>
      </c>
      <c r="K206" s="5" t="s">
        <v>356</v>
      </c>
      <c r="L206" s="5">
        <v>2.6654751038046265</v>
      </c>
      <c r="M206" s="3">
        <v>1393044821.586</v>
      </c>
      <c r="N206" t="s">
        <v>9</v>
      </c>
      <c r="O206" t="str">
        <f>IFERROR(VLOOKUP(B206,Customer!$A$1:$L$196,12,0),"Tidak Terjual")</f>
        <v>Agency</v>
      </c>
      <c r="P206" t="str">
        <f>IFERROR(VLOOKUP(B206,Customer!$A$1:$L$196,11,0),"Tidak Terjual")</f>
        <v>Iya</v>
      </c>
    </row>
    <row r="207" spans="1:16" x14ac:dyDescent="0.2">
      <c r="A207">
        <v>208</v>
      </c>
      <c r="E207" t="s">
        <v>7</v>
      </c>
      <c r="F207" s="5">
        <v>104.23207491559999</v>
      </c>
      <c r="G207" s="7">
        <v>3</v>
      </c>
      <c r="H207" s="7">
        <v>2</v>
      </c>
      <c r="I207" s="6" t="s">
        <v>367</v>
      </c>
      <c r="J207" s="6" t="s">
        <v>367</v>
      </c>
      <c r="K207" s="6" t="s">
        <v>356</v>
      </c>
      <c r="L207" s="5">
        <v>3.8714024226178934</v>
      </c>
      <c r="M207" s="3">
        <v>2158988559.5519996</v>
      </c>
      <c r="N207" t="s">
        <v>10</v>
      </c>
      <c r="O207" t="str">
        <f>IFERROR(VLOOKUP(B207,Customer!$A$1:$L$196,12,0),"Tidak Terjual")</f>
        <v>Tidak Terjual</v>
      </c>
      <c r="P207" t="str">
        <f>IFERROR(VLOOKUP(B207,Customer!$A$1:$L$196,11,0),"Tidak Terjual")</f>
        <v>Tidak Terjual</v>
      </c>
    </row>
    <row r="208" spans="1:16" x14ac:dyDescent="0.2">
      <c r="A208">
        <v>54</v>
      </c>
      <c r="B208" t="s">
        <v>42</v>
      </c>
      <c r="C208">
        <v>2014</v>
      </c>
      <c r="D208">
        <v>10</v>
      </c>
      <c r="E208" t="s">
        <v>7</v>
      </c>
      <c r="F208" s="5">
        <v>76.912015383199986</v>
      </c>
      <c r="G208" s="7">
        <v>2</v>
      </c>
      <c r="H208" s="7">
        <v>1</v>
      </c>
      <c r="I208" s="6" t="s">
        <v>367</v>
      </c>
      <c r="J208" s="6" t="s">
        <v>367</v>
      </c>
      <c r="K208" s="5" t="s">
        <v>356</v>
      </c>
      <c r="L208" s="5">
        <v>1.1325442726236996</v>
      </c>
      <c r="M208" s="3">
        <v>1326595460.52</v>
      </c>
      <c r="N208" t="s">
        <v>9</v>
      </c>
      <c r="O208" t="str">
        <f>IFERROR(VLOOKUP(B208,Customer!$A$1:$L$196,12,0),"Tidak Terjual")</f>
        <v>Agency</v>
      </c>
      <c r="P208" t="str">
        <f>IFERROR(VLOOKUP(B208,Customer!$A$1:$L$196,11,0),"Tidak Terjual")</f>
        <v>Iya</v>
      </c>
    </row>
    <row r="209" spans="1:16" x14ac:dyDescent="0.2">
      <c r="A209">
        <v>98</v>
      </c>
      <c r="B209" t="s">
        <v>135</v>
      </c>
      <c r="C209">
        <v>2015</v>
      </c>
      <c r="D209">
        <v>6</v>
      </c>
      <c r="E209" t="s">
        <v>7</v>
      </c>
      <c r="F209" s="5">
        <v>149.08575479919998</v>
      </c>
      <c r="G209" s="7">
        <v>4</v>
      </c>
      <c r="H209" s="7">
        <v>3</v>
      </c>
      <c r="I209" s="6" t="s">
        <v>368</v>
      </c>
      <c r="J209" s="6" t="s">
        <v>368</v>
      </c>
      <c r="K209" s="6" t="s">
        <v>382</v>
      </c>
      <c r="L209" s="5">
        <v>4.5090710208880083</v>
      </c>
      <c r="M209" s="3">
        <v>2538187578.0799999</v>
      </c>
      <c r="N209" t="s">
        <v>9</v>
      </c>
      <c r="O209" t="str">
        <f>IFERROR(VLOOKUP(B209,Customer!$A$1:$L$196,12,0),"Tidak Terjual")</f>
        <v>Website</v>
      </c>
      <c r="P209" t="str">
        <f>IFERROR(VLOOKUP(B209,Customer!$A$1:$L$196,11,0),"Tidak Terjual")</f>
        <v>Tidak</v>
      </c>
    </row>
    <row r="210" spans="1:16" x14ac:dyDescent="0.2">
      <c r="A210">
        <v>145</v>
      </c>
      <c r="B210" t="s">
        <v>84</v>
      </c>
      <c r="C210">
        <v>2016</v>
      </c>
      <c r="D210">
        <v>9</v>
      </c>
      <c r="E210" t="s">
        <v>7</v>
      </c>
      <c r="F210" s="5">
        <v>67.255528918400003</v>
      </c>
      <c r="G210" s="7">
        <v>2</v>
      </c>
      <c r="H210" s="7">
        <v>1</v>
      </c>
      <c r="I210" s="6" t="s">
        <v>367</v>
      </c>
      <c r="J210" s="6" t="s">
        <v>367</v>
      </c>
      <c r="K210" s="5" t="s">
        <v>356</v>
      </c>
      <c r="L210" s="5">
        <v>2.0168315291137073</v>
      </c>
      <c r="M210" s="3">
        <v>1267484492.2080002</v>
      </c>
      <c r="N210" t="s">
        <v>9</v>
      </c>
      <c r="O210" t="str">
        <f>IFERROR(VLOOKUP(B210,Customer!$A$1:$L$196,12,0),"Tidak Terjual")</f>
        <v>Agency</v>
      </c>
      <c r="P210" t="str">
        <f>IFERROR(VLOOKUP(B210,Customer!$A$1:$L$196,11,0),"Tidak Terjual")</f>
        <v>Tidak</v>
      </c>
    </row>
    <row r="211" spans="1:16" x14ac:dyDescent="0.2">
      <c r="A211">
        <v>248</v>
      </c>
      <c r="E211" t="s">
        <v>7</v>
      </c>
      <c r="F211" s="5">
        <v>74.183008338799993</v>
      </c>
      <c r="G211" s="7">
        <v>2</v>
      </c>
      <c r="H211" s="7">
        <v>1</v>
      </c>
      <c r="I211" s="6" t="s">
        <v>367</v>
      </c>
      <c r="J211" s="6" t="s">
        <v>367</v>
      </c>
      <c r="K211" s="6" t="s">
        <v>356</v>
      </c>
      <c r="L211" s="5">
        <v>2.7032199348750003</v>
      </c>
      <c r="M211" s="3">
        <v>1320317261.7359998</v>
      </c>
      <c r="N211" t="s">
        <v>10</v>
      </c>
      <c r="O211" t="str">
        <f>IFERROR(VLOOKUP(B211,Customer!$A$1:$L$196,12,0),"Tidak Terjual")</f>
        <v>Tidak Terjual</v>
      </c>
      <c r="P211" t="str">
        <f>IFERROR(VLOOKUP(B211,Customer!$A$1:$L$196,11,0),"Tidak Terjual")</f>
        <v>Tidak Terjual</v>
      </c>
    </row>
    <row r="212" spans="1:16" x14ac:dyDescent="0.2">
      <c r="A212">
        <v>26</v>
      </c>
      <c r="B212" t="s">
        <v>25</v>
      </c>
      <c r="C212">
        <v>2016</v>
      </c>
      <c r="D212">
        <v>6</v>
      </c>
      <c r="E212" t="s">
        <v>7</v>
      </c>
      <c r="F212" s="5">
        <v>111.7893251924</v>
      </c>
      <c r="G212" s="7">
        <v>3</v>
      </c>
      <c r="H212" s="7">
        <v>2</v>
      </c>
      <c r="I212" s="6" t="s">
        <v>367</v>
      </c>
      <c r="J212" s="6" t="s">
        <v>367</v>
      </c>
      <c r="K212" s="5" t="s">
        <v>356</v>
      </c>
      <c r="L212" s="5">
        <v>0.9813478777366631</v>
      </c>
      <c r="M212" s="3">
        <v>1701850040.198</v>
      </c>
      <c r="N212" t="s">
        <v>9</v>
      </c>
      <c r="O212" t="str">
        <f>IFERROR(VLOOKUP(B212,Customer!$A$1:$L$196,12,0),"Tidak Terjual")</f>
        <v>Client</v>
      </c>
      <c r="P212" t="str">
        <f>IFERROR(VLOOKUP(B212,Customer!$A$1:$L$196,11,0),"Tidak Terjual")</f>
        <v>Iya</v>
      </c>
    </row>
    <row r="213" spans="1:16" x14ac:dyDescent="0.2">
      <c r="A213">
        <v>218</v>
      </c>
      <c r="E213" t="s">
        <v>7</v>
      </c>
      <c r="F213" s="5">
        <v>68.115216119199999</v>
      </c>
      <c r="G213" s="7">
        <v>2</v>
      </c>
      <c r="H213" s="7">
        <v>1</v>
      </c>
      <c r="I213" s="6" t="s">
        <v>367</v>
      </c>
      <c r="J213" s="6" t="s">
        <v>367</v>
      </c>
      <c r="K213" s="6" t="s">
        <v>356</v>
      </c>
      <c r="L213" s="5">
        <v>2.3245024323389343</v>
      </c>
      <c r="M213" s="3">
        <v>1207421650.204</v>
      </c>
      <c r="N213" t="s">
        <v>10</v>
      </c>
      <c r="O213" t="str">
        <f>IFERROR(VLOOKUP(B213,Customer!$A$1:$L$196,12,0),"Tidak Terjual")</f>
        <v>Tidak Terjual</v>
      </c>
      <c r="P213" t="str">
        <f>IFERROR(VLOOKUP(B213,Customer!$A$1:$L$196,11,0),"Tidak Terjual")</f>
        <v>Tidak Terjual</v>
      </c>
    </row>
    <row r="214" spans="1:16" x14ac:dyDescent="0.2">
      <c r="A214">
        <v>236</v>
      </c>
      <c r="E214" t="s">
        <v>7</v>
      </c>
      <c r="F214" s="5">
        <v>118.34693918919999</v>
      </c>
      <c r="G214" s="7">
        <v>3</v>
      </c>
      <c r="H214" s="7">
        <v>2</v>
      </c>
      <c r="I214" s="6" t="s">
        <v>367</v>
      </c>
      <c r="J214" s="6" t="s">
        <v>367</v>
      </c>
      <c r="K214" s="6" t="s">
        <v>356</v>
      </c>
      <c r="L214" s="5">
        <v>1.4775473987231873</v>
      </c>
      <c r="M214" s="3">
        <v>2298446279.052</v>
      </c>
      <c r="N214" t="s">
        <v>10</v>
      </c>
      <c r="O214" t="str">
        <f>IFERROR(VLOOKUP(B214,Customer!$A$1:$L$196,12,0),"Tidak Terjual")</f>
        <v>Tidak Terjual</v>
      </c>
      <c r="P214" t="str">
        <f>IFERROR(VLOOKUP(B214,Customer!$A$1:$L$196,11,0),"Tidak Terjual")</f>
        <v>Tidak Terjual</v>
      </c>
    </row>
    <row r="215" spans="1:16" x14ac:dyDescent="0.2">
      <c r="A215">
        <v>258</v>
      </c>
      <c r="E215" t="s">
        <v>7</v>
      </c>
      <c r="F215" s="5">
        <v>98.284239049599989</v>
      </c>
      <c r="G215" s="7">
        <v>2</v>
      </c>
      <c r="H215" s="7">
        <v>2</v>
      </c>
      <c r="I215" s="6" t="s">
        <v>367</v>
      </c>
      <c r="J215" s="6" t="s">
        <v>367</v>
      </c>
      <c r="K215" s="6" t="s">
        <v>356</v>
      </c>
      <c r="L215" s="5">
        <v>4.71922868819623</v>
      </c>
      <c r="M215" s="3">
        <v>1714610761.7759998</v>
      </c>
      <c r="N215" t="s">
        <v>10</v>
      </c>
      <c r="O215" t="str">
        <f>IFERROR(VLOOKUP(B215,Customer!$A$1:$L$196,12,0),"Tidak Terjual")</f>
        <v>Tidak Terjual</v>
      </c>
      <c r="P215" t="str">
        <f>IFERROR(VLOOKUP(B215,Customer!$A$1:$L$196,11,0),"Tidak Terjual")</f>
        <v>Tidak Terjual</v>
      </c>
    </row>
    <row r="216" spans="1:16" x14ac:dyDescent="0.2">
      <c r="A216">
        <v>196</v>
      </c>
      <c r="B216" t="s">
        <v>173</v>
      </c>
      <c r="C216">
        <v>2015</v>
      </c>
      <c r="D216">
        <v>7</v>
      </c>
      <c r="E216" t="s">
        <v>7</v>
      </c>
      <c r="F216" s="5">
        <v>58.138846044799998</v>
      </c>
      <c r="G216" s="7">
        <v>2</v>
      </c>
      <c r="H216" s="7">
        <v>1</v>
      </c>
      <c r="I216" s="6" t="s">
        <v>367</v>
      </c>
      <c r="J216" s="6" t="s">
        <v>367</v>
      </c>
      <c r="K216" s="5" t="s">
        <v>356</v>
      </c>
      <c r="L216" s="5">
        <v>3.1567094828517845</v>
      </c>
      <c r="M216" s="3">
        <v>1133370491.6159999</v>
      </c>
      <c r="N216" t="s">
        <v>9</v>
      </c>
      <c r="O216" t="str">
        <f>IFERROR(VLOOKUP(B216,Customer!$A$1:$L$196,12,0),"Tidak Terjual")</f>
        <v>Website</v>
      </c>
      <c r="P216" t="str">
        <f>IFERROR(VLOOKUP(B216,Customer!$A$1:$L$196,11,0),"Tidak Terjual")</f>
        <v>Tidak</v>
      </c>
    </row>
    <row r="217" spans="1:16" x14ac:dyDescent="0.2">
      <c r="A217">
        <v>11</v>
      </c>
      <c r="B217" t="s">
        <v>16</v>
      </c>
      <c r="C217">
        <v>2014</v>
      </c>
      <c r="D217">
        <v>10</v>
      </c>
      <c r="E217" t="s">
        <v>7</v>
      </c>
      <c r="F217" s="5">
        <v>107.80077643520001</v>
      </c>
      <c r="G217" s="7">
        <v>3</v>
      </c>
      <c r="H217" s="7">
        <v>2</v>
      </c>
      <c r="I217" s="6" t="s">
        <v>367</v>
      </c>
      <c r="J217" s="6" t="s">
        <v>367</v>
      </c>
      <c r="K217" s="6" t="s">
        <v>383</v>
      </c>
      <c r="L217" s="5">
        <v>1.774810164200447</v>
      </c>
      <c r="M217" s="3">
        <v>1763567296.7440002</v>
      </c>
      <c r="N217" t="s">
        <v>9</v>
      </c>
      <c r="O217" t="str">
        <f>IFERROR(VLOOKUP(B217,Customer!$A$1:$L$196,12,0),"Tidak Terjual")</f>
        <v>Agency</v>
      </c>
      <c r="P217" t="str">
        <f>IFERROR(VLOOKUP(B217,Customer!$A$1:$L$196,11,0),"Tidak Terjual")</f>
        <v>Tidak</v>
      </c>
    </row>
    <row r="218" spans="1:16" x14ac:dyDescent="0.2">
      <c r="A218">
        <v>111</v>
      </c>
      <c r="B218" t="s">
        <v>143</v>
      </c>
      <c r="C218">
        <v>2018</v>
      </c>
      <c r="D218">
        <v>12</v>
      </c>
      <c r="E218" t="s">
        <v>7</v>
      </c>
      <c r="F218" s="5">
        <v>57.429104286000005</v>
      </c>
      <c r="G218" s="7">
        <v>2</v>
      </c>
      <c r="H218" s="7">
        <v>1</v>
      </c>
      <c r="I218" s="6" t="s">
        <v>367</v>
      </c>
      <c r="J218" s="6" t="s">
        <v>367</v>
      </c>
      <c r="K218" s="5" t="s">
        <v>356</v>
      </c>
      <c r="L218" s="5">
        <v>3.5607802845829246</v>
      </c>
      <c r="M218" s="3">
        <v>918965216.50999999</v>
      </c>
      <c r="N218" t="s">
        <v>9</v>
      </c>
      <c r="O218" t="str">
        <f>IFERROR(VLOOKUP(B218,Customer!$A$1:$L$196,12,0),"Tidak Terjual")</f>
        <v>Agency</v>
      </c>
      <c r="P218" t="str">
        <f>IFERROR(VLOOKUP(B218,Customer!$A$1:$L$196,11,0),"Tidak Terjual")</f>
        <v>Iya</v>
      </c>
    </row>
    <row r="219" spans="1:16" x14ac:dyDescent="0.2">
      <c r="A219">
        <v>96</v>
      </c>
      <c r="B219" t="s">
        <v>32</v>
      </c>
      <c r="C219">
        <v>2016</v>
      </c>
      <c r="D219">
        <v>9</v>
      </c>
      <c r="E219" t="s">
        <v>7</v>
      </c>
      <c r="F219" s="5">
        <v>60.368034949199995</v>
      </c>
      <c r="G219" s="7">
        <v>2</v>
      </c>
      <c r="H219" s="7">
        <v>1</v>
      </c>
      <c r="I219" s="6" t="s">
        <v>367</v>
      </c>
      <c r="J219" s="6" t="s">
        <v>367</v>
      </c>
      <c r="K219" s="5" t="s">
        <v>356</v>
      </c>
      <c r="L219" s="5">
        <v>2.3566696453665448</v>
      </c>
      <c r="M219" s="3">
        <v>1100312135.5599999</v>
      </c>
      <c r="N219" t="s">
        <v>9</v>
      </c>
      <c r="O219" t="str">
        <f>IFERROR(VLOOKUP(B219,Customer!$A$1:$L$196,12,0),"Tidak Terjual")</f>
        <v>Agency</v>
      </c>
      <c r="P219" t="str">
        <f>IFERROR(VLOOKUP(B219,Customer!$A$1:$L$196,11,0),"Tidak Terjual")</f>
        <v>Tidak</v>
      </c>
    </row>
    <row r="220" spans="1:16" x14ac:dyDescent="0.2">
      <c r="A220">
        <v>125</v>
      </c>
      <c r="B220" t="s">
        <v>150</v>
      </c>
      <c r="C220">
        <v>2017</v>
      </c>
      <c r="D220">
        <v>12</v>
      </c>
      <c r="E220" t="s">
        <v>7</v>
      </c>
      <c r="F220" s="5">
        <v>68.115216119199999</v>
      </c>
      <c r="G220" s="7">
        <v>2</v>
      </c>
      <c r="H220" s="7">
        <v>1</v>
      </c>
      <c r="I220" s="6" t="s">
        <v>367</v>
      </c>
      <c r="J220" s="6" t="s">
        <v>367</v>
      </c>
      <c r="K220" s="6" t="s">
        <v>383</v>
      </c>
      <c r="L220" s="5">
        <v>4.4619720977071449</v>
      </c>
      <c r="M220" s="3">
        <v>1258643634.1599998</v>
      </c>
      <c r="N220" t="s">
        <v>9</v>
      </c>
      <c r="O220" t="str">
        <f>IFERROR(VLOOKUP(B220,Customer!$A$1:$L$196,12,0),"Tidak Terjual")</f>
        <v>Website</v>
      </c>
      <c r="P220" t="str">
        <f>IFERROR(VLOOKUP(B220,Customer!$A$1:$L$196,11,0),"Tidak Terjual")</f>
        <v>Tidak</v>
      </c>
    </row>
    <row r="221" spans="1:16" x14ac:dyDescent="0.2">
      <c r="A221">
        <v>183</v>
      </c>
      <c r="B221" t="s">
        <v>95</v>
      </c>
      <c r="C221">
        <v>2015</v>
      </c>
      <c r="D221">
        <v>9</v>
      </c>
      <c r="E221" t="s">
        <v>8</v>
      </c>
      <c r="F221" s="5">
        <v>76.912015383199986</v>
      </c>
      <c r="G221" s="7">
        <v>2</v>
      </c>
      <c r="H221" s="7">
        <v>1</v>
      </c>
      <c r="I221" s="6" t="s">
        <v>367</v>
      </c>
      <c r="J221" s="6" t="s">
        <v>367</v>
      </c>
      <c r="K221" s="5" t="s">
        <v>356</v>
      </c>
      <c r="L221" s="5">
        <v>1.2285575135038054</v>
      </c>
      <c r="M221" s="3">
        <v>1238471744.8840001</v>
      </c>
      <c r="N221" t="s">
        <v>9</v>
      </c>
      <c r="O221" t="str">
        <f>IFERROR(VLOOKUP(B221,Customer!$A$1:$L$196,12,0),"Tidak Terjual")</f>
        <v>Website</v>
      </c>
      <c r="P221" t="str">
        <f>IFERROR(VLOOKUP(B221,Customer!$A$1:$L$196,11,0),"Tidak Terjual")</f>
        <v>Iya</v>
      </c>
    </row>
    <row r="222" spans="1:16" x14ac:dyDescent="0.2">
      <c r="A222">
        <v>45</v>
      </c>
      <c r="B222" t="s">
        <v>38</v>
      </c>
      <c r="C222">
        <v>2015</v>
      </c>
      <c r="D222">
        <v>3</v>
      </c>
      <c r="E222" t="s">
        <v>7</v>
      </c>
      <c r="F222" s="5">
        <v>107.80077643520001</v>
      </c>
      <c r="G222" s="7">
        <v>3</v>
      </c>
      <c r="H222" s="7">
        <v>2</v>
      </c>
      <c r="I222" s="6" t="s">
        <v>367</v>
      </c>
      <c r="J222" s="6" t="s">
        <v>367</v>
      </c>
      <c r="K222" s="5" t="s">
        <v>356</v>
      </c>
      <c r="L222" s="5">
        <v>3.6874081518263244</v>
      </c>
      <c r="M222" s="3">
        <v>1668642105.7679999</v>
      </c>
      <c r="N222" t="s">
        <v>9</v>
      </c>
      <c r="O222" t="str">
        <f>IFERROR(VLOOKUP(B222,Customer!$A$1:$L$196,12,0),"Tidak Terjual")</f>
        <v>Website</v>
      </c>
      <c r="P222" t="str">
        <f>IFERROR(VLOOKUP(B222,Customer!$A$1:$L$196,11,0),"Tidak Terjual")</f>
        <v>Iya</v>
      </c>
    </row>
    <row r="223" spans="1:16" x14ac:dyDescent="0.2">
      <c r="A223">
        <v>182</v>
      </c>
      <c r="B223" t="s">
        <v>94</v>
      </c>
      <c r="C223">
        <v>2014</v>
      </c>
      <c r="D223">
        <v>11</v>
      </c>
      <c r="E223" t="s">
        <v>8</v>
      </c>
      <c r="F223" s="5">
        <v>74.411586880000002</v>
      </c>
      <c r="G223" s="7">
        <v>2</v>
      </c>
      <c r="H223" s="7">
        <v>1</v>
      </c>
      <c r="I223" s="6" t="s">
        <v>367</v>
      </c>
      <c r="J223" s="6" t="s">
        <v>367</v>
      </c>
      <c r="K223" s="5" t="s">
        <v>356</v>
      </c>
      <c r="L223" s="5">
        <v>3.5025148987320409</v>
      </c>
      <c r="M223" s="3">
        <v>1467309698.8000002</v>
      </c>
      <c r="N223" t="s">
        <v>9</v>
      </c>
      <c r="O223" t="str">
        <f>IFERROR(VLOOKUP(B223,Customer!$A$1:$L$196,12,0),"Tidak Terjual")</f>
        <v>Website</v>
      </c>
      <c r="P223" t="str">
        <f>IFERROR(VLOOKUP(B223,Customer!$A$1:$L$196,11,0),"Tidak Terjual")</f>
        <v>Tidak</v>
      </c>
    </row>
    <row r="224" spans="1:16" x14ac:dyDescent="0.2">
      <c r="A224">
        <v>28</v>
      </c>
      <c r="B224" t="s">
        <v>26</v>
      </c>
      <c r="C224">
        <v>2015</v>
      </c>
      <c r="D224">
        <v>3</v>
      </c>
      <c r="E224" t="s">
        <v>7</v>
      </c>
      <c r="F224" s="5">
        <v>133.23152339839999</v>
      </c>
      <c r="G224" s="7">
        <v>4</v>
      </c>
      <c r="H224" s="7">
        <v>2</v>
      </c>
      <c r="I224" s="6" t="s">
        <v>367</v>
      </c>
      <c r="J224" s="6" t="s">
        <v>367</v>
      </c>
      <c r="K224" s="5" t="s">
        <v>356</v>
      </c>
      <c r="L224" s="5">
        <v>3.4838074293920536</v>
      </c>
      <c r="M224" s="3">
        <v>2122238466.0399997</v>
      </c>
      <c r="N224" t="s">
        <v>9</v>
      </c>
      <c r="O224" t="str">
        <f>IFERROR(VLOOKUP(B224,Customer!$A$1:$L$196,12,0),"Tidak Terjual")</f>
        <v>Agency</v>
      </c>
      <c r="P224" t="str">
        <f>IFERROR(VLOOKUP(B224,Customer!$A$1:$L$196,11,0),"Tidak Terjual")</f>
        <v>Tidak</v>
      </c>
    </row>
    <row r="225" spans="1:16" x14ac:dyDescent="0.2">
      <c r="A225">
        <v>257</v>
      </c>
      <c r="E225" t="s">
        <v>7</v>
      </c>
      <c r="F225" s="5">
        <v>74.163015613200002</v>
      </c>
      <c r="G225" s="7">
        <v>2</v>
      </c>
      <c r="H225" s="7">
        <v>1</v>
      </c>
      <c r="I225" s="6" t="s">
        <v>367</v>
      </c>
      <c r="J225" s="6" t="s">
        <v>367</v>
      </c>
      <c r="K225" s="6" t="s">
        <v>356</v>
      </c>
      <c r="L225" s="5">
        <v>2.3422033677754626</v>
      </c>
      <c r="M225" s="3">
        <v>1182750362.0239999</v>
      </c>
      <c r="N225" t="s">
        <v>10</v>
      </c>
      <c r="O225" t="str">
        <f>IFERROR(VLOOKUP(B225,Customer!$A$1:$L$196,12,0),"Tidak Terjual")</f>
        <v>Tidak Terjual</v>
      </c>
      <c r="P225" t="str">
        <f>IFERROR(VLOOKUP(B225,Customer!$A$1:$L$196,11,0),"Tidak Terjual")</f>
        <v>Tidak Terjual</v>
      </c>
    </row>
    <row r="226" spans="1:16" x14ac:dyDescent="0.2">
      <c r="A226">
        <v>140</v>
      </c>
      <c r="B226" t="s">
        <v>81</v>
      </c>
      <c r="C226">
        <v>2016</v>
      </c>
      <c r="D226">
        <v>11</v>
      </c>
      <c r="E226" t="s">
        <v>7</v>
      </c>
      <c r="F226" s="5">
        <v>90.846945126400001</v>
      </c>
      <c r="G226" s="7">
        <v>3</v>
      </c>
      <c r="H226" s="7">
        <v>2</v>
      </c>
      <c r="I226" s="6" t="s">
        <v>367</v>
      </c>
      <c r="J226" s="6" t="s">
        <v>367</v>
      </c>
      <c r="K226" s="5" t="s">
        <v>359</v>
      </c>
      <c r="L226" s="5"/>
      <c r="M226" s="3">
        <v>1379163812.0479999</v>
      </c>
      <c r="N226" t="s">
        <v>9</v>
      </c>
      <c r="O226" t="str">
        <f>IFERROR(VLOOKUP(B226,Customer!$A$1:$L$196,12,0),"Tidak Terjual")</f>
        <v>Agency</v>
      </c>
      <c r="P226" t="str">
        <f>IFERROR(VLOOKUP(B226,Customer!$A$1:$L$196,11,0),"Tidak Terjual")</f>
        <v>Iya</v>
      </c>
    </row>
    <row r="227" spans="1:16" x14ac:dyDescent="0.2">
      <c r="A227">
        <v>15</v>
      </c>
      <c r="B227" t="s">
        <v>20</v>
      </c>
      <c r="C227">
        <v>2017</v>
      </c>
      <c r="D227">
        <v>4</v>
      </c>
      <c r="E227" t="s">
        <v>7</v>
      </c>
      <c r="F227" s="5">
        <v>130.15264365599998</v>
      </c>
      <c r="G227" s="7">
        <v>4</v>
      </c>
      <c r="H227" s="7">
        <v>2</v>
      </c>
      <c r="I227" s="6" t="s">
        <v>367</v>
      </c>
      <c r="J227" s="6" t="s">
        <v>367</v>
      </c>
      <c r="K227" s="5" t="s">
        <v>356</v>
      </c>
      <c r="L227" s="5">
        <v>2.4953639640952954</v>
      </c>
      <c r="M227" s="3">
        <v>2555306977.0799994</v>
      </c>
      <c r="N227" t="s">
        <v>9</v>
      </c>
      <c r="O227" t="str">
        <f>IFERROR(VLOOKUP(B227,Customer!$A$1:$L$196,12,0),"Tidak Terjual")</f>
        <v>Agency</v>
      </c>
      <c r="P227" t="str">
        <f>IFERROR(VLOOKUP(B227,Customer!$A$1:$L$196,11,0),"Tidak Terjual")</f>
        <v>Tidak</v>
      </c>
    </row>
    <row r="228" spans="1:16" x14ac:dyDescent="0.2">
      <c r="A228">
        <v>223</v>
      </c>
      <c r="E228" t="s">
        <v>7</v>
      </c>
      <c r="F228" s="5">
        <v>73.813142915200004</v>
      </c>
      <c r="G228" s="7">
        <v>2</v>
      </c>
      <c r="H228" s="7">
        <v>1</v>
      </c>
      <c r="I228" s="6" t="s">
        <v>367</v>
      </c>
      <c r="J228" s="6" t="s">
        <v>367</v>
      </c>
      <c r="K228" s="6" t="s">
        <v>359</v>
      </c>
      <c r="L228" s="5"/>
      <c r="M228" s="3">
        <v>1417875469.3839998</v>
      </c>
      <c r="N228" t="s">
        <v>10</v>
      </c>
      <c r="O228" t="str">
        <f>IFERROR(VLOOKUP(B228,Customer!$A$1:$L$196,12,0),"Tidak Terjual")</f>
        <v>Tidak Terjual</v>
      </c>
      <c r="P228" t="str">
        <f>IFERROR(VLOOKUP(B228,Customer!$A$1:$L$196,11,0),"Tidak Terjual")</f>
        <v>Tidak Terjual</v>
      </c>
    </row>
    <row r="229" spans="1:16" x14ac:dyDescent="0.2">
      <c r="A229">
        <v>23</v>
      </c>
      <c r="B229" t="s">
        <v>23</v>
      </c>
      <c r="C229">
        <v>2016</v>
      </c>
      <c r="D229">
        <v>12</v>
      </c>
      <c r="E229" t="s">
        <v>7</v>
      </c>
      <c r="F229" s="5">
        <v>121.4658043828</v>
      </c>
      <c r="G229" s="7">
        <v>4</v>
      </c>
      <c r="H229" s="7">
        <v>2</v>
      </c>
      <c r="I229" s="6" t="s">
        <v>367</v>
      </c>
      <c r="J229" s="6" t="s">
        <v>367</v>
      </c>
      <c r="K229" s="5" t="s">
        <v>356</v>
      </c>
      <c r="L229" s="5">
        <v>3.5309615297824375</v>
      </c>
      <c r="M229" s="3">
        <v>2205189638.9819999</v>
      </c>
      <c r="N229" t="s">
        <v>9</v>
      </c>
      <c r="O229" t="str">
        <f>IFERROR(VLOOKUP(B229,Customer!$A$1:$L$196,12,0),"Tidak Terjual")</f>
        <v>Agency</v>
      </c>
      <c r="P229" t="str">
        <f>IFERROR(VLOOKUP(B229,Customer!$A$1:$L$196,11,0),"Tidak Terjual")</f>
        <v>Tidak</v>
      </c>
    </row>
    <row r="230" spans="1:16" x14ac:dyDescent="0.2">
      <c r="A230">
        <v>217</v>
      </c>
      <c r="E230" t="s">
        <v>7</v>
      </c>
      <c r="F230" s="5">
        <v>73.323321137999983</v>
      </c>
      <c r="G230" s="7">
        <v>2</v>
      </c>
      <c r="H230" s="7">
        <v>1</v>
      </c>
      <c r="I230" s="6" t="s">
        <v>367</v>
      </c>
      <c r="J230" s="6" t="s">
        <v>367</v>
      </c>
      <c r="K230" s="6" t="s">
        <v>356</v>
      </c>
      <c r="L230" s="5">
        <v>2.9734954171337424</v>
      </c>
      <c r="M230" s="3">
        <v>1467847367.2499998</v>
      </c>
      <c r="N230" t="s">
        <v>10</v>
      </c>
      <c r="O230" t="str">
        <f>IFERROR(VLOOKUP(B230,Customer!$A$1:$L$196,12,0),"Tidak Terjual")</f>
        <v>Tidak Terjual</v>
      </c>
      <c r="P230" t="str">
        <f>IFERROR(VLOOKUP(B230,Customer!$A$1:$L$196,11,0),"Tidak Terjual")</f>
        <v>Tidak Terjual</v>
      </c>
    </row>
    <row r="231" spans="1:16" x14ac:dyDescent="0.2">
      <c r="A231">
        <v>91</v>
      </c>
      <c r="B231" t="s">
        <v>63</v>
      </c>
      <c r="C231">
        <v>2017</v>
      </c>
      <c r="D231">
        <v>8</v>
      </c>
      <c r="E231" t="s">
        <v>7</v>
      </c>
      <c r="F231" s="5">
        <v>73.813142915200004</v>
      </c>
      <c r="G231" s="7">
        <v>2</v>
      </c>
      <c r="H231" s="7">
        <v>1</v>
      </c>
      <c r="I231" s="6" t="s">
        <v>367</v>
      </c>
      <c r="J231" s="6" t="s">
        <v>367</v>
      </c>
      <c r="K231" s="5" t="s">
        <v>356</v>
      </c>
      <c r="L231" s="5">
        <v>4.3177607655063346</v>
      </c>
      <c r="M231" s="3">
        <v>1465357973.9920001</v>
      </c>
      <c r="N231" t="s">
        <v>9</v>
      </c>
      <c r="O231" t="str">
        <f>IFERROR(VLOOKUP(B231,Customer!$A$1:$L$196,12,0),"Tidak Terjual")</f>
        <v>Website</v>
      </c>
      <c r="P231" t="str">
        <f>IFERROR(VLOOKUP(B231,Customer!$A$1:$L$196,11,0),"Tidak Terjual")</f>
        <v>Iya</v>
      </c>
    </row>
    <row r="232" spans="1:16" x14ac:dyDescent="0.2">
      <c r="A232">
        <v>81</v>
      </c>
      <c r="B232" t="s">
        <v>128</v>
      </c>
      <c r="C232">
        <v>2017</v>
      </c>
      <c r="D232">
        <v>5</v>
      </c>
      <c r="E232" t="s">
        <v>7</v>
      </c>
      <c r="F232" s="5">
        <v>72.563597565199998</v>
      </c>
      <c r="G232" s="7">
        <v>2</v>
      </c>
      <c r="H232" s="7">
        <v>1</v>
      </c>
      <c r="I232" s="6" t="s">
        <v>367</v>
      </c>
      <c r="J232" s="6" t="s">
        <v>367</v>
      </c>
      <c r="K232" s="5" t="s">
        <v>356</v>
      </c>
      <c r="L232" s="5">
        <v>2.4329663959106909</v>
      </c>
      <c r="M232" s="3">
        <v>1114994129.4359999</v>
      </c>
      <c r="N232" t="s">
        <v>9</v>
      </c>
      <c r="O232" t="str">
        <f>IFERROR(VLOOKUP(B232,Customer!$A$1:$L$196,12,0),"Tidak Terjual")</f>
        <v>Agency</v>
      </c>
      <c r="P232" t="str">
        <f>IFERROR(VLOOKUP(B232,Customer!$A$1:$L$196,11,0),"Tidak Terjual")</f>
        <v>Iya</v>
      </c>
    </row>
    <row r="233" spans="1:16" x14ac:dyDescent="0.2">
      <c r="A233">
        <v>24</v>
      </c>
      <c r="B233" t="s">
        <v>106</v>
      </c>
      <c r="C233">
        <v>2017</v>
      </c>
      <c r="D233">
        <v>9</v>
      </c>
      <c r="E233" t="s">
        <v>7</v>
      </c>
      <c r="F233" s="5">
        <v>57.449097011600003</v>
      </c>
      <c r="G233" s="7">
        <v>2</v>
      </c>
      <c r="H233" s="7">
        <v>1</v>
      </c>
      <c r="I233" s="6" t="s">
        <v>367</v>
      </c>
      <c r="J233" s="6" t="s">
        <v>367</v>
      </c>
      <c r="K233" s="6" t="s">
        <v>382</v>
      </c>
      <c r="L233" s="5">
        <v>4.2391793739101589</v>
      </c>
      <c r="M233" s="3">
        <v>1048467960.4960001</v>
      </c>
      <c r="N233" t="s">
        <v>9</v>
      </c>
      <c r="O233" t="str">
        <f>IFERROR(VLOOKUP(B233,Customer!$A$1:$L$196,12,0),"Tidak Terjual")</f>
        <v>Agency</v>
      </c>
      <c r="P233" t="str">
        <f>IFERROR(VLOOKUP(B233,Customer!$A$1:$L$196,11,0),"Tidak Terjual")</f>
        <v>Iya</v>
      </c>
    </row>
    <row r="234" spans="1:16" x14ac:dyDescent="0.2">
      <c r="A234">
        <v>106</v>
      </c>
      <c r="B234" t="s">
        <v>140</v>
      </c>
      <c r="C234">
        <v>2017</v>
      </c>
      <c r="D234">
        <v>12</v>
      </c>
      <c r="E234" t="s">
        <v>7</v>
      </c>
      <c r="F234" s="5">
        <v>72.563597565199998</v>
      </c>
      <c r="G234" s="7">
        <v>2</v>
      </c>
      <c r="H234" s="7">
        <v>1</v>
      </c>
      <c r="I234" s="6" t="s">
        <v>367</v>
      </c>
      <c r="J234" s="6" t="s">
        <v>367</v>
      </c>
      <c r="K234" s="6" t="s">
        <v>382</v>
      </c>
      <c r="L234" s="5">
        <v>1.4240110306434519</v>
      </c>
      <c r="M234" s="3">
        <v>1495842467.46</v>
      </c>
      <c r="N234" t="s">
        <v>9</v>
      </c>
      <c r="O234" t="str">
        <f>IFERROR(VLOOKUP(B234,Customer!$A$1:$L$196,12,0),"Tidak Terjual")</f>
        <v>Agency</v>
      </c>
      <c r="P234" t="str">
        <f>IFERROR(VLOOKUP(B234,Customer!$A$1:$L$196,11,0),"Tidak Terjual")</f>
        <v>Iya</v>
      </c>
    </row>
    <row r="235" spans="1:16" x14ac:dyDescent="0.2">
      <c r="A235">
        <v>6</v>
      </c>
      <c r="B235" t="s">
        <v>100</v>
      </c>
      <c r="C235">
        <v>2017</v>
      </c>
      <c r="D235">
        <v>9</v>
      </c>
      <c r="E235" t="s">
        <v>7</v>
      </c>
      <c r="F235" s="5">
        <v>62.727176569999997</v>
      </c>
      <c r="G235" s="7">
        <v>2</v>
      </c>
      <c r="H235" s="7">
        <v>1</v>
      </c>
      <c r="I235" s="6" t="s">
        <v>367</v>
      </c>
      <c r="J235" s="6" t="s">
        <v>367</v>
      </c>
      <c r="K235" s="6" t="s">
        <v>384</v>
      </c>
      <c r="L235" s="5">
        <v>1.3845319757440726</v>
      </c>
      <c r="M235" s="3">
        <v>1130397226.7499998</v>
      </c>
      <c r="N235" t="s">
        <v>9</v>
      </c>
      <c r="O235" t="str">
        <f>IFERROR(VLOOKUP(B235,Customer!$A$1:$L$196,12,0),"Tidak Terjual")</f>
        <v>Agency</v>
      </c>
      <c r="P235" t="str">
        <f>IFERROR(VLOOKUP(B235,Customer!$A$1:$L$196,11,0),"Tidak Terjual")</f>
        <v>Tidak</v>
      </c>
    </row>
    <row r="236" spans="1:16" x14ac:dyDescent="0.2">
      <c r="A236">
        <v>245</v>
      </c>
      <c r="E236" t="s">
        <v>7</v>
      </c>
      <c r="F236" s="5">
        <v>74.183008338799993</v>
      </c>
      <c r="G236" s="7">
        <v>2</v>
      </c>
      <c r="H236" s="7">
        <v>1</v>
      </c>
      <c r="I236" s="6" t="s">
        <v>367</v>
      </c>
      <c r="J236" s="6" t="s">
        <v>367</v>
      </c>
      <c r="K236" s="6" t="s">
        <v>356</v>
      </c>
      <c r="L236" s="5">
        <v>2.1545617850950975</v>
      </c>
      <c r="M236" s="3">
        <v>1282890473.6779997</v>
      </c>
      <c r="N236" t="s">
        <v>10</v>
      </c>
      <c r="O236" t="str">
        <f>IFERROR(VLOOKUP(B236,Customer!$A$1:$L$196,12,0),"Tidak Terjual")</f>
        <v>Tidak Terjual</v>
      </c>
      <c r="P236" t="str">
        <f>IFERROR(VLOOKUP(B236,Customer!$A$1:$L$196,11,0),"Tidak Terjual")</f>
        <v>Tidak Terjual</v>
      </c>
    </row>
    <row r="237" spans="1:16" x14ac:dyDescent="0.2">
      <c r="A237">
        <v>85</v>
      </c>
      <c r="B237" t="s">
        <v>60</v>
      </c>
      <c r="C237">
        <v>2016</v>
      </c>
      <c r="D237">
        <v>10</v>
      </c>
      <c r="E237" t="s">
        <v>7</v>
      </c>
      <c r="F237" s="5">
        <v>72.973448439999999</v>
      </c>
      <c r="G237" s="7">
        <v>2</v>
      </c>
      <c r="H237" s="7">
        <v>1</v>
      </c>
      <c r="I237" s="6" t="s">
        <v>367</v>
      </c>
      <c r="J237" s="6" t="s">
        <v>367</v>
      </c>
      <c r="K237" s="5" t="s">
        <v>356</v>
      </c>
      <c r="L237" s="5">
        <v>2.3269762586450846</v>
      </c>
      <c r="M237" s="3">
        <v>1342485293.6000001</v>
      </c>
      <c r="N237" t="s">
        <v>9</v>
      </c>
      <c r="O237" t="str">
        <f>IFERROR(VLOOKUP(B237,Customer!$A$1:$L$196,12,0),"Tidak Terjual")</f>
        <v>Website</v>
      </c>
      <c r="P237" t="str">
        <f>IFERROR(VLOOKUP(B237,Customer!$A$1:$L$196,11,0),"Tidak Terjual")</f>
        <v>Iya</v>
      </c>
    </row>
    <row r="238" spans="1:16" x14ac:dyDescent="0.2">
      <c r="A238">
        <v>49</v>
      </c>
      <c r="B238" t="s">
        <v>115</v>
      </c>
      <c r="C238">
        <v>2017</v>
      </c>
      <c r="D238">
        <v>1</v>
      </c>
      <c r="E238" t="s">
        <v>7</v>
      </c>
      <c r="F238" s="5">
        <v>68.115216119199999</v>
      </c>
      <c r="G238" s="7">
        <v>2</v>
      </c>
      <c r="H238" s="7">
        <v>1</v>
      </c>
      <c r="I238" s="6" t="s">
        <v>367</v>
      </c>
      <c r="J238" s="6" t="s">
        <v>367</v>
      </c>
      <c r="K238" s="5" t="s">
        <v>356</v>
      </c>
      <c r="L238" s="5">
        <v>2.5332280782383365</v>
      </c>
      <c r="M238" s="3">
        <v>1094632272.4919999</v>
      </c>
      <c r="N238" t="s">
        <v>9</v>
      </c>
      <c r="O238" t="str">
        <f>IFERROR(VLOOKUP(B238,Customer!$A$1:$L$196,12,0),"Tidak Terjual")</f>
        <v>Agency</v>
      </c>
      <c r="P238" t="str">
        <f>IFERROR(VLOOKUP(B238,Customer!$A$1:$L$196,11,0),"Tidak Terjual")</f>
        <v>Tidak</v>
      </c>
    </row>
    <row r="239" spans="1:16" x14ac:dyDescent="0.2">
      <c r="A239">
        <v>216</v>
      </c>
      <c r="E239" t="s">
        <v>7</v>
      </c>
      <c r="F239" s="5">
        <v>73.323321137999983</v>
      </c>
      <c r="G239" s="7">
        <v>2</v>
      </c>
      <c r="H239" s="7">
        <v>1</v>
      </c>
      <c r="I239" s="6" t="s">
        <v>367</v>
      </c>
      <c r="J239" s="6" t="s">
        <v>367</v>
      </c>
      <c r="K239" s="6" t="s">
        <v>356</v>
      </c>
      <c r="L239" s="5">
        <v>4.1459237185200086</v>
      </c>
      <c r="M239" s="3">
        <v>1285143295.0399997</v>
      </c>
      <c r="N239" t="s">
        <v>10</v>
      </c>
      <c r="O239" t="str">
        <f>IFERROR(VLOOKUP(B239,Customer!$A$1:$L$196,12,0),"Tidak Terjual")</f>
        <v>Tidak Terjual</v>
      </c>
      <c r="P239" t="str">
        <f>IFERROR(VLOOKUP(B239,Customer!$A$1:$L$196,11,0),"Tidak Terjual")</f>
        <v>Tidak Terjual</v>
      </c>
    </row>
    <row r="240" spans="1:16" x14ac:dyDescent="0.2">
      <c r="A240">
        <v>241</v>
      </c>
      <c r="E240" t="s">
        <v>7</v>
      </c>
      <c r="F240" s="5">
        <v>57.429104286000005</v>
      </c>
      <c r="G240" s="7">
        <v>2</v>
      </c>
      <c r="H240" s="7">
        <v>1</v>
      </c>
      <c r="I240" s="6" t="s">
        <v>367</v>
      </c>
      <c r="J240" s="6" t="s">
        <v>367</v>
      </c>
      <c r="K240" s="6" t="s">
        <v>356</v>
      </c>
      <c r="L240" s="5">
        <v>3.2705653914451354</v>
      </c>
      <c r="M240" s="3">
        <v>1174365151.74</v>
      </c>
      <c r="N240" t="s">
        <v>10</v>
      </c>
      <c r="O240" t="str">
        <f>IFERROR(VLOOKUP(B240,Customer!$A$1:$L$196,12,0),"Tidak Terjual")</f>
        <v>Tidak Terjual</v>
      </c>
      <c r="P240" t="str">
        <f>IFERROR(VLOOKUP(B240,Customer!$A$1:$L$196,11,0),"Tidak Terjual")</f>
        <v>Tidak Terjual</v>
      </c>
    </row>
    <row r="241" spans="1:16" x14ac:dyDescent="0.2">
      <c r="A241">
        <v>211</v>
      </c>
      <c r="E241" t="s">
        <v>7</v>
      </c>
      <c r="F241" s="5">
        <v>118.34693918919999</v>
      </c>
      <c r="G241" s="7">
        <v>3</v>
      </c>
      <c r="H241" s="7">
        <v>2</v>
      </c>
      <c r="I241" s="6" t="s">
        <v>368</v>
      </c>
      <c r="J241" s="6" t="s">
        <v>368</v>
      </c>
      <c r="K241" s="6" t="s">
        <v>356</v>
      </c>
      <c r="L241" s="5">
        <v>1.0637383462979975</v>
      </c>
      <c r="M241" s="3">
        <v>2373296533.2779999</v>
      </c>
      <c r="N241" t="s">
        <v>10</v>
      </c>
      <c r="O241" t="str">
        <f>IFERROR(VLOOKUP(B241,Customer!$A$1:$L$196,12,0),"Tidak Terjual")</f>
        <v>Tidak Terjual</v>
      </c>
      <c r="P241" t="str">
        <f>IFERROR(VLOOKUP(B241,Customer!$A$1:$L$196,11,0),"Tidak Terjual")</f>
        <v>Tidak Terjual</v>
      </c>
    </row>
    <row r="242" spans="1:16" x14ac:dyDescent="0.2">
      <c r="A242">
        <v>90</v>
      </c>
      <c r="B242" t="s">
        <v>130</v>
      </c>
      <c r="C242">
        <v>2018</v>
      </c>
      <c r="D242">
        <v>1</v>
      </c>
      <c r="E242" t="s">
        <v>7</v>
      </c>
      <c r="F242" s="5">
        <v>124.20480779</v>
      </c>
      <c r="G242" s="7">
        <v>4</v>
      </c>
      <c r="H242" s="7">
        <v>2</v>
      </c>
      <c r="I242" s="6" t="s">
        <v>367</v>
      </c>
      <c r="J242" s="6" t="s">
        <v>368</v>
      </c>
      <c r="K242" s="6" t="s">
        <v>382</v>
      </c>
      <c r="L242" s="5">
        <v>4.5865510442059643</v>
      </c>
      <c r="M242" s="3">
        <v>2158201602.7000003</v>
      </c>
      <c r="N242" t="s">
        <v>9</v>
      </c>
      <c r="O242" t="str">
        <f>IFERROR(VLOOKUP(B242,Customer!$A$1:$L$196,12,0),"Tidak Terjual")</f>
        <v>Client</v>
      </c>
      <c r="P242" t="str">
        <f>IFERROR(VLOOKUP(B242,Customer!$A$1:$L$196,11,0),"Tidak Terjual")</f>
        <v>Tidak</v>
      </c>
    </row>
    <row r="243" spans="1:16" x14ac:dyDescent="0.2">
      <c r="A243">
        <v>139</v>
      </c>
      <c r="B243" t="s">
        <v>80</v>
      </c>
      <c r="C243">
        <v>2015</v>
      </c>
      <c r="D243">
        <v>12</v>
      </c>
      <c r="E243" t="s">
        <v>7</v>
      </c>
      <c r="F243" s="5">
        <v>67.245532555599993</v>
      </c>
      <c r="G243" s="7">
        <v>2</v>
      </c>
      <c r="H243" s="7">
        <v>1</v>
      </c>
      <c r="I243" s="6" t="s">
        <v>367</v>
      </c>
      <c r="J243" s="6" t="s">
        <v>367</v>
      </c>
      <c r="K243" s="5" t="s">
        <v>356</v>
      </c>
      <c r="L243" s="5">
        <v>4.2337227477621537</v>
      </c>
      <c r="M243" s="3">
        <v>1190666123.7019999</v>
      </c>
      <c r="N243" t="s">
        <v>9</v>
      </c>
      <c r="O243" t="str">
        <f>IFERROR(VLOOKUP(B243,Customer!$A$1:$L$196,12,0),"Tidak Terjual")</f>
        <v>Client</v>
      </c>
      <c r="P243" t="str">
        <f>IFERROR(VLOOKUP(B243,Customer!$A$1:$L$196,11,0),"Tidak Terjual")</f>
        <v>Tidak</v>
      </c>
    </row>
    <row r="244" spans="1:16" x14ac:dyDescent="0.2">
      <c r="A244">
        <v>207</v>
      </c>
      <c r="E244" t="s">
        <v>7</v>
      </c>
      <c r="F244" s="5">
        <v>148.30603850080001</v>
      </c>
      <c r="G244" s="7">
        <v>4</v>
      </c>
      <c r="H244" s="7">
        <v>3</v>
      </c>
      <c r="I244" s="6" t="s">
        <v>368</v>
      </c>
      <c r="J244" s="6" t="s">
        <v>368</v>
      </c>
      <c r="K244" s="6" t="s">
        <v>356</v>
      </c>
      <c r="L244" s="5">
        <v>1.714385871109553</v>
      </c>
      <c r="M244" s="3">
        <v>2752893820.8640003</v>
      </c>
      <c r="N244" t="s">
        <v>10</v>
      </c>
      <c r="O244" t="str">
        <f>IFERROR(VLOOKUP(B244,Customer!$A$1:$L$196,12,0),"Tidak Terjual")</f>
        <v>Tidak Terjual</v>
      </c>
      <c r="P244" t="str">
        <f>IFERROR(VLOOKUP(B244,Customer!$A$1:$L$196,11,0),"Tidak Terjual")</f>
        <v>Tidak Terjual</v>
      </c>
    </row>
    <row r="245" spans="1:16" x14ac:dyDescent="0.2">
      <c r="A245">
        <v>7</v>
      </c>
      <c r="B245" t="s">
        <v>100</v>
      </c>
      <c r="C245">
        <v>2017</v>
      </c>
      <c r="D245">
        <v>9</v>
      </c>
      <c r="E245" t="s">
        <v>7</v>
      </c>
      <c r="F245" s="5">
        <v>62.327322058</v>
      </c>
      <c r="G245" s="7">
        <v>2</v>
      </c>
      <c r="H245" s="7">
        <v>1</v>
      </c>
      <c r="I245" s="6" t="s">
        <v>367</v>
      </c>
      <c r="J245" s="6" t="s">
        <v>367</v>
      </c>
      <c r="K245" s="5" t="s">
        <v>356</v>
      </c>
      <c r="L245" s="5">
        <v>4.4102254144289565</v>
      </c>
      <c r="M245" s="3">
        <v>1180553188.4300001</v>
      </c>
      <c r="N245" t="s">
        <v>9</v>
      </c>
      <c r="O245" t="str">
        <f>IFERROR(VLOOKUP(B245,Customer!$A$1:$L$196,12,0),"Tidak Terjual")</f>
        <v>Agency</v>
      </c>
      <c r="P245" t="str">
        <f>IFERROR(VLOOKUP(B245,Customer!$A$1:$L$196,11,0),"Tidak Terjual")</f>
        <v>Tidak</v>
      </c>
    </row>
    <row r="246" spans="1:16" x14ac:dyDescent="0.2">
      <c r="A246">
        <v>77</v>
      </c>
      <c r="B246" t="s">
        <v>55</v>
      </c>
      <c r="C246">
        <v>2017</v>
      </c>
      <c r="D246">
        <v>4</v>
      </c>
      <c r="E246" t="s">
        <v>7</v>
      </c>
      <c r="F246" s="5">
        <v>119.2366154784</v>
      </c>
      <c r="G246" s="7">
        <v>4</v>
      </c>
      <c r="H246" s="7">
        <v>2</v>
      </c>
      <c r="I246" s="6" t="s">
        <v>367</v>
      </c>
      <c r="J246" s="6" t="s">
        <v>367</v>
      </c>
      <c r="K246" s="5" t="s">
        <v>362</v>
      </c>
      <c r="L246" s="5"/>
      <c r="M246" s="3">
        <v>1878596459.3440001</v>
      </c>
      <c r="N246" t="s">
        <v>9</v>
      </c>
      <c r="O246" t="str">
        <f>IFERROR(VLOOKUP(B246,Customer!$A$1:$L$196,12,0),"Tidak Terjual")</f>
        <v>Agency</v>
      </c>
      <c r="P246" t="str">
        <f>IFERROR(VLOOKUP(B246,Customer!$A$1:$L$196,11,0),"Tidak Terjual")</f>
        <v>Tidak</v>
      </c>
    </row>
    <row r="247" spans="1:16" x14ac:dyDescent="0.2">
      <c r="A247">
        <v>256</v>
      </c>
      <c r="E247" t="s">
        <v>7</v>
      </c>
      <c r="F247" s="5">
        <v>118.3169501008</v>
      </c>
      <c r="G247" s="7">
        <v>3</v>
      </c>
      <c r="H247" s="7">
        <v>2</v>
      </c>
      <c r="I247" s="6" t="s">
        <v>367</v>
      </c>
      <c r="J247" s="6" t="s">
        <v>367</v>
      </c>
      <c r="K247" s="6" t="s">
        <v>356</v>
      </c>
      <c r="L247" s="5">
        <v>1.5322863151380277</v>
      </c>
      <c r="M247" s="3">
        <v>1880212697.7039998</v>
      </c>
      <c r="N247" t="s">
        <v>10</v>
      </c>
      <c r="O247" t="str">
        <f>IFERROR(VLOOKUP(B247,Customer!$A$1:$L$196,12,0),"Tidak Terjual")</f>
        <v>Tidak Terjual</v>
      </c>
      <c r="P247" t="str">
        <f>IFERROR(VLOOKUP(B247,Customer!$A$1:$L$196,11,0),"Tidak Terjual")</f>
        <v>Tidak Terjual</v>
      </c>
    </row>
    <row r="248" spans="1:16" x14ac:dyDescent="0.2">
      <c r="A248">
        <v>252</v>
      </c>
      <c r="E248" t="s">
        <v>7</v>
      </c>
      <c r="F248" s="5">
        <v>118.3169501008</v>
      </c>
      <c r="G248" s="7">
        <v>3</v>
      </c>
      <c r="H248" s="7">
        <v>2</v>
      </c>
      <c r="I248" s="6" t="s">
        <v>367</v>
      </c>
      <c r="J248" s="6" t="s">
        <v>367</v>
      </c>
      <c r="K248" s="6" t="s">
        <v>356</v>
      </c>
      <c r="L248" s="5">
        <v>4.0013976961181115</v>
      </c>
      <c r="M248" s="3">
        <v>1943501310.4319999</v>
      </c>
      <c r="N248" t="s">
        <v>10</v>
      </c>
      <c r="O248" t="str">
        <f>IFERROR(VLOOKUP(B248,Customer!$A$1:$L$196,12,0),"Tidak Terjual")</f>
        <v>Tidak Terjual</v>
      </c>
      <c r="P248" t="str">
        <f>IFERROR(VLOOKUP(B248,Customer!$A$1:$L$196,11,0),"Tidak Terjual")</f>
        <v>Tidak Terjual</v>
      </c>
    </row>
    <row r="249" spans="1:16" x14ac:dyDescent="0.2">
      <c r="A249">
        <v>51</v>
      </c>
      <c r="B249" t="s">
        <v>41</v>
      </c>
      <c r="C249">
        <v>2017</v>
      </c>
      <c r="D249">
        <v>3</v>
      </c>
      <c r="E249" t="s">
        <v>7</v>
      </c>
      <c r="F249" s="5">
        <v>69.444732371599997</v>
      </c>
      <c r="G249" s="7">
        <v>2</v>
      </c>
      <c r="H249" s="7">
        <v>1</v>
      </c>
      <c r="I249" s="6" t="s">
        <v>367</v>
      </c>
      <c r="J249" s="6" t="s">
        <v>367</v>
      </c>
      <c r="K249" s="5" t="s">
        <v>356</v>
      </c>
      <c r="L249" s="5">
        <v>4.8074405153198398</v>
      </c>
      <c r="M249" s="3">
        <v>1316869126.5839999</v>
      </c>
      <c r="N249" t="s">
        <v>9</v>
      </c>
      <c r="O249" t="str">
        <f>IFERROR(VLOOKUP(B249,Customer!$A$1:$L$196,12,0),"Tidak Terjual")</f>
        <v>Agency</v>
      </c>
      <c r="P249" t="str">
        <f>IFERROR(VLOOKUP(B249,Customer!$A$1:$L$196,11,0),"Tidak Terjual")</f>
        <v>Iya</v>
      </c>
    </row>
    <row r="250" spans="1:16" x14ac:dyDescent="0.2">
      <c r="A250">
        <v>222</v>
      </c>
      <c r="E250" t="s">
        <v>7</v>
      </c>
      <c r="F250" s="5">
        <v>73.323321137999983</v>
      </c>
      <c r="G250" s="7">
        <v>2</v>
      </c>
      <c r="H250" s="7">
        <v>1</v>
      </c>
      <c r="I250" s="6" t="s">
        <v>367</v>
      </c>
      <c r="J250" s="6" t="s">
        <v>367</v>
      </c>
      <c r="K250" s="6" t="s">
        <v>359</v>
      </c>
      <c r="L250" s="5"/>
      <c r="M250" s="3">
        <v>1424170213.1799998</v>
      </c>
      <c r="N250" t="s">
        <v>10</v>
      </c>
      <c r="O250" t="str">
        <f>IFERROR(VLOOKUP(B250,Customer!$A$1:$L$196,12,0),"Tidak Terjual")</f>
        <v>Tidak Terjual</v>
      </c>
      <c r="P250" t="str">
        <f>IFERROR(VLOOKUP(B250,Customer!$A$1:$L$196,11,0),"Tidak Terjual")</f>
        <v>Tidak Terjual</v>
      </c>
    </row>
    <row r="251" spans="1:16" x14ac:dyDescent="0.2">
      <c r="A251">
        <v>232</v>
      </c>
      <c r="E251" t="s">
        <v>7</v>
      </c>
      <c r="F251" s="5">
        <v>98.31422813799999</v>
      </c>
      <c r="G251" s="7">
        <v>2</v>
      </c>
      <c r="H251" s="7">
        <v>2</v>
      </c>
      <c r="I251" s="6" t="s">
        <v>367</v>
      </c>
      <c r="J251" s="6" t="s">
        <v>367</v>
      </c>
      <c r="K251" s="6" t="s">
        <v>359</v>
      </c>
      <c r="L251" s="5"/>
      <c r="M251" s="3">
        <v>1659447394.2199998</v>
      </c>
      <c r="N251" t="s">
        <v>10</v>
      </c>
      <c r="O251" t="str">
        <f>IFERROR(VLOOKUP(B251,Customer!$A$1:$L$196,12,0),"Tidak Terjual")</f>
        <v>Tidak Terjual</v>
      </c>
      <c r="P251" t="str">
        <f>IFERROR(VLOOKUP(B251,Customer!$A$1:$L$196,11,0),"Tidak Terjual")</f>
        <v>Tidak Terjual</v>
      </c>
    </row>
    <row r="252" spans="1:16" x14ac:dyDescent="0.2">
      <c r="A252">
        <v>173</v>
      </c>
      <c r="B252" t="s">
        <v>168</v>
      </c>
      <c r="C252">
        <v>2017</v>
      </c>
      <c r="D252">
        <v>6</v>
      </c>
      <c r="E252" t="s">
        <v>7</v>
      </c>
      <c r="F252" s="5">
        <v>64.836409120799999</v>
      </c>
      <c r="G252" s="7">
        <v>2</v>
      </c>
      <c r="H252" s="7">
        <v>1</v>
      </c>
      <c r="I252" s="6" t="s">
        <v>367</v>
      </c>
      <c r="J252" s="6" t="s">
        <v>367</v>
      </c>
      <c r="K252" s="5" t="s">
        <v>356</v>
      </c>
      <c r="L252" s="5">
        <v>3.4799691585180073</v>
      </c>
      <c r="M252" s="3">
        <v>1221354301.244</v>
      </c>
      <c r="N252" t="s">
        <v>9</v>
      </c>
      <c r="O252" t="str">
        <f>IFERROR(VLOOKUP(B252,Customer!$A$1:$L$196,12,0),"Tidak Terjual")</f>
        <v>Website</v>
      </c>
      <c r="P252" t="str">
        <f>IFERROR(VLOOKUP(B252,Customer!$A$1:$L$196,11,0),"Tidak Terjual")</f>
        <v>Tidak</v>
      </c>
    </row>
    <row r="253" spans="1:16" x14ac:dyDescent="0.2">
      <c r="A253">
        <v>59</v>
      </c>
      <c r="B253" t="s">
        <v>44</v>
      </c>
      <c r="C253">
        <v>2017</v>
      </c>
      <c r="D253">
        <v>2</v>
      </c>
      <c r="E253" t="s">
        <v>7</v>
      </c>
      <c r="F253" s="5">
        <v>86.198636424399993</v>
      </c>
      <c r="G253" s="7">
        <v>2</v>
      </c>
      <c r="H253" s="7">
        <v>2</v>
      </c>
      <c r="I253" s="6" t="s">
        <v>367</v>
      </c>
      <c r="J253" s="6" t="s">
        <v>367</v>
      </c>
      <c r="K253" s="5" t="s">
        <v>359</v>
      </c>
      <c r="L253" s="5"/>
      <c r="M253" s="3">
        <v>1753897668.2480001</v>
      </c>
      <c r="N253" t="s">
        <v>9</v>
      </c>
      <c r="O253" t="str">
        <f>IFERROR(VLOOKUP(B253,Customer!$A$1:$L$196,12,0),"Tidak Terjual")</f>
        <v>Agency</v>
      </c>
      <c r="P253" t="str">
        <f>IFERROR(VLOOKUP(B253,Customer!$A$1:$L$196,11,0),"Tidak Terjual")</f>
        <v>Tidak</v>
      </c>
    </row>
    <row r="254" spans="1:16" x14ac:dyDescent="0.2">
      <c r="A254">
        <v>114</v>
      </c>
      <c r="B254" t="s">
        <v>68</v>
      </c>
      <c r="C254">
        <v>2016</v>
      </c>
      <c r="D254">
        <v>10</v>
      </c>
      <c r="E254" t="s">
        <v>7</v>
      </c>
      <c r="F254" s="5">
        <v>66.965634397199992</v>
      </c>
      <c r="G254" s="7">
        <v>2</v>
      </c>
      <c r="H254" s="7">
        <v>1</v>
      </c>
      <c r="I254" s="6" t="s">
        <v>367</v>
      </c>
      <c r="J254" s="6" t="s">
        <v>367</v>
      </c>
      <c r="K254" s="5" t="s">
        <v>356</v>
      </c>
      <c r="L254" s="5">
        <v>2.7750862763649131</v>
      </c>
      <c r="M254" s="3">
        <v>1198626149.8419998</v>
      </c>
      <c r="N254" t="s">
        <v>9</v>
      </c>
      <c r="O254" t="str">
        <f>IFERROR(VLOOKUP(B254,Customer!$A$1:$L$196,12,0),"Tidak Terjual")</f>
        <v>Agency</v>
      </c>
      <c r="P254" t="str">
        <f>IFERROR(VLOOKUP(B254,Customer!$A$1:$L$196,11,0),"Tidak Terjual")</f>
        <v>Tidak</v>
      </c>
    </row>
    <row r="255" spans="1:16" x14ac:dyDescent="0.2">
      <c r="A255">
        <v>37</v>
      </c>
      <c r="B255" t="s">
        <v>109</v>
      </c>
      <c r="C255">
        <v>2017</v>
      </c>
      <c r="D255">
        <v>5</v>
      </c>
      <c r="E255" t="s">
        <v>7</v>
      </c>
      <c r="F255" s="5">
        <v>85.768792824000002</v>
      </c>
      <c r="G255" s="7">
        <v>2</v>
      </c>
      <c r="H255" s="7">
        <v>2</v>
      </c>
      <c r="I255" s="6" t="s">
        <v>367</v>
      </c>
      <c r="J255" s="6" t="s">
        <v>367</v>
      </c>
      <c r="K255" s="5" t="s">
        <v>356</v>
      </c>
      <c r="L255" s="5">
        <v>3.3839403976750142</v>
      </c>
      <c r="M255" s="3">
        <v>1734332904.9199998</v>
      </c>
      <c r="N255" t="s">
        <v>9</v>
      </c>
      <c r="O255" t="str">
        <f>IFERROR(VLOOKUP(B255,Customer!$A$1:$L$196,12,0),"Tidak Terjual")</f>
        <v>Website</v>
      </c>
      <c r="P255" t="str">
        <f>IFERROR(VLOOKUP(B255,Customer!$A$1:$L$196,11,0),"Tidak Terjual")</f>
        <v>Tidak</v>
      </c>
    </row>
    <row r="256" spans="1:16" x14ac:dyDescent="0.2">
      <c r="A256">
        <v>213</v>
      </c>
      <c r="E256" t="s">
        <v>7</v>
      </c>
      <c r="F256" s="5">
        <v>126.0841239964</v>
      </c>
      <c r="G256" s="7">
        <v>4</v>
      </c>
      <c r="H256" s="7">
        <v>2</v>
      </c>
      <c r="I256" s="6" t="s">
        <v>368</v>
      </c>
      <c r="J256" s="6" t="s">
        <v>367</v>
      </c>
      <c r="K256" s="6" t="s">
        <v>356</v>
      </c>
      <c r="L256" s="5">
        <v>2.0499629449291894</v>
      </c>
      <c r="M256" s="3">
        <v>2141161902.3959999</v>
      </c>
      <c r="N256" t="s">
        <v>10</v>
      </c>
      <c r="O256" t="str">
        <f>IFERROR(VLOOKUP(B256,Customer!$A$1:$L$196,12,0),"Tidak Terjual")</f>
        <v>Tidak Terjual</v>
      </c>
      <c r="P256" t="str">
        <f>IFERROR(VLOOKUP(B256,Customer!$A$1:$L$196,11,0),"Tidak Terjual")</f>
        <v>Tidak Terjual</v>
      </c>
    </row>
    <row r="257" spans="1:16" x14ac:dyDescent="0.2">
      <c r="A257">
        <v>62</v>
      </c>
      <c r="B257" t="s">
        <v>121</v>
      </c>
      <c r="C257">
        <v>2017</v>
      </c>
      <c r="D257">
        <v>6</v>
      </c>
      <c r="E257" t="s">
        <v>7</v>
      </c>
      <c r="F257" s="5">
        <v>74.183008338799993</v>
      </c>
      <c r="G257" s="7">
        <v>2</v>
      </c>
      <c r="H257" s="7">
        <v>1</v>
      </c>
      <c r="I257" s="6" t="s">
        <v>367</v>
      </c>
      <c r="J257" s="6" t="s">
        <v>367</v>
      </c>
      <c r="K257" s="5" t="s">
        <v>356</v>
      </c>
      <c r="L257" s="5">
        <v>4.0646810936176001</v>
      </c>
      <c r="M257" s="3">
        <v>1547488951.1839995</v>
      </c>
      <c r="N257" t="s">
        <v>9</v>
      </c>
      <c r="O257" t="str">
        <f>IFERROR(VLOOKUP(B257,Customer!$A$1:$L$196,12,0),"Tidak Terjual")</f>
        <v>Client</v>
      </c>
      <c r="P257" t="str">
        <f>IFERROR(VLOOKUP(B257,Customer!$A$1:$L$196,11,0),"Tidak Terjual")</f>
        <v>Tidak</v>
      </c>
    </row>
    <row r="258" spans="1:16" x14ac:dyDescent="0.2">
      <c r="A258">
        <v>253</v>
      </c>
      <c r="E258" t="s">
        <v>7</v>
      </c>
      <c r="F258" s="5">
        <v>57.429104286000005</v>
      </c>
      <c r="G258" s="7">
        <v>2</v>
      </c>
      <c r="H258" s="7">
        <v>1</v>
      </c>
      <c r="I258" s="6" t="s">
        <v>367</v>
      </c>
      <c r="J258" s="6" t="s">
        <v>367</v>
      </c>
      <c r="K258" s="6" t="s">
        <v>356</v>
      </c>
      <c r="L258" s="5">
        <v>3.8804859756158243</v>
      </c>
      <c r="M258" s="3">
        <v>1109504227.3699999</v>
      </c>
      <c r="N258" t="s">
        <v>10</v>
      </c>
      <c r="O258" t="str">
        <f>IFERROR(VLOOKUP(B258,Customer!$A$1:$L$196,12,0),"Tidak Terjual")</f>
        <v>Tidak Terjual</v>
      </c>
      <c r="P258" t="str">
        <f>IFERROR(VLOOKUP(B258,Customer!$A$1:$L$196,11,0),"Tidak Terjual")</f>
        <v>Tidak Terjual</v>
      </c>
    </row>
    <row r="259" spans="1:16" x14ac:dyDescent="0.2">
      <c r="A259">
        <v>166</v>
      </c>
      <c r="B259" t="s">
        <v>91</v>
      </c>
      <c r="C259">
        <v>2016</v>
      </c>
      <c r="D259">
        <v>2</v>
      </c>
      <c r="E259" t="s">
        <v>7</v>
      </c>
      <c r="F259" s="5">
        <v>72.673557556000006</v>
      </c>
      <c r="G259" s="7">
        <v>2</v>
      </c>
      <c r="H259" s="7">
        <v>1</v>
      </c>
      <c r="I259" s="6" t="s">
        <v>367</v>
      </c>
      <c r="J259" s="6" t="s">
        <v>367</v>
      </c>
      <c r="K259" s="5" t="s">
        <v>356</v>
      </c>
      <c r="L259" s="5">
        <v>2.2560002422484446</v>
      </c>
      <c r="M259" s="3">
        <v>1244746823.98</v>
      </c>
      <c r="N259" t="s">
        <v>9</v>
      </c>
      <c r="O259" t="str">
        <f>IFERROR(VLOOKUP(B259,Customer!$A$1:$L$196,12,0),"Tidak Terjual")</f>
        <v>Website</v>
      </c>
      <c r="P259" t="str">
        <f>IFERROR(VLOOKUP(B259,Customer!$A$1:$L$196,11,0),"Tidak Terjual")</f>
        <v>Tidak</v>
      </c>
    </row>
    <row r="260" spans="1:16" x14ac:dyDescent="0.2">
      <c r="A260">
        <v>75</v>
      </c>
      <c r="B260" t="s">
        <v>53</v>
      </c>
      <c r="C260">
        <v>2016</v>
      </c>
      <c r="D260">
        <v>11</v>
      </c>
      <c r="E260" t="s">
        <v>7</v>
      </c>
      <c r="F260" s="5">
        <v>72.973448439999999</v>
      </c>
      <c r="G260" s="7">
        <v>2</v>
      </c>
      <c r="H260" s="7">
        <v>1</v>
      </c>
      <c r="I260" s="6" t="s">
        <v>367</v>
      </c>
      <c r="J260" s="6" t="s">
        <v>367</v>
      </c>
      <c r="K260" s="5" t="s">
        <v>356</v>
      </c>
      <c r="L260" s="5">
        <v>1.3549988101503181</v>
      </c>
      <c r="M260" s="3">
        <v>1225467885.4000001</v>
      </c>
      <c r="N260" t="s">
        <v>9</v>
      </c>
      <c r="O260" t="str">
        <f>IFERROR(VLOOKUP(B260,Customer!$A$1:$L$196,12,0),"Tidak Terjual")</f>
        <v>Website</v>
      </c>
      <c r="P260" t="str">
        <f>IFERROR(VLOOKUP(B260,Customer!$A$1:$L$196,11,0),"Tidak Terjual")</f>
        <v>Tidak</v>
      </c>
    </row>
    <row r="261" spans="1:16" x14ac:dyDescent="0.2">
      <c r="A261">
        <v>65</v>
      </c>
      <c r="B261" t="s">
        <v>47</v>
      </c>
      <c r="C261">
        <v>2016</v>
      </c>
      <c r="D261">
        <v>9</v>
      </c>
      <c r="E261" t="s">
        <v>7</v>
      </c>
      <c r="F261" s="5">
        <v>72.973448439999999</v>
      </c>
      <c r="G261" s="7">
        <v>2</v>
      </c>
      <c r="H261" s="7">
        <v>1</v>
      </c>
      <c r="I261" s="6" t="s">
        <v>367</v>
      </c>
      <c r="J261" s="6" t="s">
        <v>367</v>
      </c>
      <c r="K261" s="5" t="s">
        <v>360</v>
      </c>
      <c r="L261" s="5"/>
      <c r="M261" s="3">
        <v>1428654231.4000001</v>
      </c>
      <c r="N261" t="s">
        <v>9</v>
      </c>
      <c r="O261" t="str">
        <f>IFERROR(VLOOKUP(B261,Customer!$A$1:$L$196,12,0),"Tidak Terjual")</f>
        <v>Agency</v>
      </c>
      <c r="P261" t="str">
        <f>IFERROR(VLOOKUP(B261,Customer!$A$1:$L$196,11,0),"Tidak Terjual")</f>
        <v>Tidak</v>
      </c>
    </row>
    <row r="262" spans="1:16" x14ac:dyDescent="0.2">
      <c r="A262">
        <v>97</v>
      </c>
      <c r="B262" t="s">
        <v>134</v>
      </c>
      <c r="C262">
        <v>2017</v>
      </c>
      <c r="D262">
        <v>5</v>
      </c>
      <c r="E262" t="s">
        <v>7</v>
      </c>
      <c r="F262" s="5">
        <v>105.67155115879999</v>
      </c>
      <c r="G262" s="7">
        <v>3</v>
      </c>
      <c r="H262" s="7">
        <v>2</v>
      </c>
      <c r="I262" s="6" t="s">
        <v>367</v>
      </c>
      <c r="J262" s="6" t="s">
        <v>367</v>
      </c>
      <c r="K262" s="5" t="s">
        <v>356</v>
      </c>
      <c r="L262" s="5">
        <v>2.1327907959113959</v>
      </c>
      <c r="M262" s="3">
        <v>1969543205.9819999</v>
      </c>
      <c r="N262" t="s">
        <v>9</v>
      </c>
      <c r="O262" t="str">
        <f>IFERROR(VLOOKUP(B262,Customer!$A$1:$L$196,12,0),"Tidak Terjual")</f>
        <v>Website</v>
      </c>
      <c r="P262" t="str">
        <f>IFERROR(VLOOKUP(B262,Customer!$A$1:$L$196,11,0),"Tidak Terjual")</f>
        <v>Tidak</v>
      </c>
    </row>
    <row r="263" spans="1:16" x14ac:dyDescent="0.2">
      <c r="A263">
        <v>261</v>
      </c>
      <c r="E263" t="s">
        <v>7</v>
      </c>
      <c r="F263" s="5">
        <v>74.163015613200002</v>
      </c>
      <c r="G263" s="7">
        <v>2</v>
      </c>
      <c r="H263" s="7">
        <v>1</v>
      </c>
      <c r="I263" s="6" t="s">
        <v>367</v>
      </c>
      <c r="J263" s="6" t="s">
        <v>367</v>
      </c>
      <c r="K263" s="6" t="s">
        <v>356</v>
      </c>
      <c r="L263" s="5">
        <v>1.420820108648752</v>
      </c>
      <c r="M263" s="3">
        <v>1418402023.3900001</v>
      </c>
      <c r="N263" t="s">
        <v>10</v>
      </c>
      <c r="O263" t="str">
        <f>IFERROR(VLOOKUP(B263,Customer!$A$1:$L$196,12,0),"Tidak Terjual")</f>
        <v>Tidak Terjual</v>
      </c>
      <c r="P263" t="str">
        <f>IFERROR(VLOOKUP(B263,Customer!$A$1:$L$196,11,0),"Tidak Terjual")</f>
        <v>Tidak Terjual</v>
      </c>
    </row>
    <row r="264" spans="1:16" x14ac:dyDescent="0.2">
      <c r="A264">
        <v>31</v>
      </c>
      <c r="B264" t="s">
        <v>29</v>
      </c>
      <c r="C264">
        <v>2017</v>
      </c>
      <c r="D264">
        <v>4</v>
      </c>
      <c r="E264" t="s">
        <v>7</v>
      </c>
      <c r="F264" s="5">
        <v>103.1524677332</v>
      </c>
      <c r="G264" s="7">
        <v>3</v>
      </c>
      <c r="H264" s="7">
        <v>2</v>
      </c>
      <c r="I264" s="6" t="s">
        <v>367</v>
      </c>
      <c r="J264" s="6" t="s">
        <v>367</v>
      </c>
      <c r="K264" s="5" t="s">
        <v>356</v>
      </c>
      <c r="L264" s="5">
        <v>2.9008264507325321</v>
      </c>
      <c r="M264" s="3">
        <v>1972432754.776</v>
      </c>
      <c r="N264" t="s">
        <v>9</v>
      </c>
      <c r="O264" t="str">
        <f>IFERROR(VLOOKUP(B264,Customer!$A$1:$L$196,12,0),"Tidak Terjual")</f>
        <v>Website</v>
      </c>
      <c r="P264" t="str">
        <f>IFERROR(VLOOKUP(B264,Customer!$A$1:$L$196,11,0),"Tidak Terjual")</f>
        <v>Iya</v>
      </c>
    </row>
    <row r="265" spans="1:16" x14ac:dyDescent="0.2">
      <c r="A265">
        <v>148</v>
      </c>
      <c r="B265" t="s">
        <v>85</v>
      </c>
      <c r="C265">
        <v>2017</v>
      </c>
      <c r="D265">
        <v>4</v>
      </c>
      <c r="E265" t="s">
        <v>7</v>
      </c>
      <c r="F265" s="5">
        <v>72.973448439999999</v>
      </c>
      <c r="G265" s="7">
        <v>2</v>
      </c>
      <c r="H265" s="7">
        <v>1</v>
      </c>
      <c r="I265" s="6" t="s">
        <v>367</v>
      </c>
      <c r="J265" s="6" t="s">
        <v>367</v>
      </c>
      <c r="K265" s="5" t="s">
        <v>363</v>
      </c>
      <c r="L265" s="5"/>
      <c r="M265" s="3">
        <v>1209592806.4000001</v>
      </c>
      <c r="N265" t="s">
        <v>9</v>
      </c>
      <c r="O265" t="str">
        <f>IFERROR(VLOOKUP(B265,Customer!$A$1:$L$196,12,0),"Tidak Terjual")</f>
        <v>Website</v>
      </c>
      <c r="P265" t="str">
        <f>IFERROR(VLOOKUP(B265,Customer!$A$1:$L$196,11,0),"Tidak Terjual")</f>
        <v>Tidak</v>
      </c>
    </row>
    <row r="266" spans="1:16" x14ac:dyDescent="0.2">
      <c r="A266">
        <v>10</v>
      </c>
      <c r="B266" t="s">
        <v>102</v>
      </c>
      <c r="C266">
        <v>2016</v>
      </c>
      <c r="D266">
        <v>3</v>
      </c>
      <c r="E266" t="s">
        <v>7</v>
      </c>
      <c r="F266" s="5">
        <v>73.813142915200004</v>
      </c>
      <c r="G266" s="7">
        <v>2</v>
      </c>
      <c r="H266" s="7">
        <v>1</v>
      </c>
      <c r="I266" s="6" t="s">
        <v>367</v>
      </c>
      <c r="J266" s="6" t="s">
        <v>367</v>
      </c>
      <c r="K266" s="5" t="s">
        <v>356</v>
      </c>
      <c r="L266" s="5">
        <v>1.4105334951903195</v>
      </c>
      <c r="M266" s="3">
        <v>1308942754.8559999</v>
      </c>
      <c r="N266" t="s">
        <v>9</v>
      </c>
      <c r="O266" t="str">
        <f>IFERROR(VLOOKUP(B266,Customer!$A$1:$L$196,12,0),"Tidak Terjual")</f>
        <v>Agency</v>
      </c>
      <c r="P266" t="str">
        <f>IFERROR(VLOOKUP(B266,Customer!$A$1:$L$196,11,0),"Tidak Terjual")</f>
        <v>Iya</v>
      </c>
    </row>
    <row r="267" spans="1:16" x14ac:dyDescent="0.2">
      <c r="A267">
        <v>5</v>
      </c>
      <c r="B267" t="s">
        <v>14</v>
      </c>
      <c r="C267">
        <v>2014</v>
      </c>
      <c r="D267">
        <v>11</v>
      </c>
      <c r="E267" t="s">
        <v>7</v>
      </c>
      <c r="F267" s="5">
        <v>127.78350567239998</v>
      </c>
      <c r="G267" s="7">
        <v>4</v>
      </c>
      <c r="H267" s="7">
        <v>2</v>
      </c>
      <c r="I267" s="6" t="s">
        <v>367</v>
      </c>
      <c r="J267" s="6" t="s">
        <v>368</v>
      </c>
      <c r="K267" s="5" t="s">
        <v>356</v>
      </c>
      <c r="L267" s="5">
        <v>4.4000657733940463</v>
      </c>
      <c r="M267" s="3">
        <v>2594647804.8259997</v>
      </c>
      <c r="N267" t="s">
        <v>9</v>
      </c>
      <c r="O267" t="str">
        <f>IFERROR(VLOOKUP(B267,Customer!$A$1:$L$196,12,0),"Tidak Terjual")</f>
        <v>Agency</v>
      </c>
      <c r="P267" t="str">
        <f>IFERROR(VLOOKUP(B267,Customer!$A$1:$L$196,11,0),"Tidak Terjual")</f>
        <v>Tidak</v>
      </c>
    </row>
    <row r="268" spans="1:16" x14ac:dyDescent="0.2">
      <c r="A268">
        <v>79</v>
      </c>
      <c r="B268" t="s">
        <v>57</v>
      </c>
      <c r="C268">
        <v>2016</v>
      </c>
      <c r="D268">
        <v>6</v>
      </c>
      <c r="E268" t="s">
        <v>7</v>
      </c>
      <c r="F268" s="5">
        <v>72.673557556000006</v>
      </c>
      <c r="G268" s="7">
        <v>2</v>
      </c>
      <c r="H268" s="7">
        <v>1</v>
      </c>
      <c r="I268" s="6" t="s">
        <v>367</v>
      </c>
      <c r="J268" s="6" t="s">
        <v>367</v>
      </c>
      <c r="K268" s="5" t="s">
        <v>356</v>
      </c>
      <c r="L268" s="5">
        <v>4.9338456606332466</v>
      </c>
      <c r="M268" s="3">
        <v>1090002366.6400001</v>
      </c>
      <c r="N268" t="s">
        <v>9</v>
      </c>
      <c r="O268" t="str">
        <f>IFERROR(VLOOKUP(B268,Customer!$A$1:$L$196,12,0),"Tidak Terjual")</f>
        <v>Website</v>
      </c>
      <c r="P268" t="str">
        <f>IFERROR(VLOOKUP(B268,Customer!$A$1:$L$196,11,0),"Tidak Terjual")</f>
        <v>Iya</v>
      </c>
    </row>
  </sheetData>
  <autoFilter ref="P1:P268" xr:uid="{A265E9F2-5E6E-420D-BF0E-4EA085522DF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87869-3725-4EFF-A556-3F72356320D3}">
  <dimension ref="A1:L196"/>
  <sheetViews>
    <sheetView zoomScale="90" zoomScaleNormal="90" workbookViewId="0">
      <pane ySplit="1" topLeftCell="A169" activePane="bottomLeft" state="frozen"/>
      <selection activeCell="B1" sqref="B1"/>
      <selection pane="bottomLeft" activeCell="C1" sqref="C1"/>
    </sheetView>
  </sheetViews>
  <sheetFormatPr defaultRowHeight="12.75" x14ac:dyDescent="0.2"/>
  <cols>
    <col min="1" max="1" width="11.42578125" bestFit="1" customWidth="1"/>
    <col min="2" max="2" width="14.28515625" bestFit="1" customWidth="1"/>
    <col min="3" max="3" width="27" bestFit="1" customWidth="1"/>
    <col min="4" max="4" width="15.5703125" bestFit="1" customWidth="1"/>
    <col min="5" max="5" width="20.7109375" bestFit="1" customWidth="1"/>
    <col min="6" max="6" width="13.42578125" bestFit="1" customWidth="1"/>
    <col min="7" max="7" width="10.42578125" bestFit="1" customWidth="1"/>
    <col min="8" max="8" width="11.28515625" bestFit="1" customWidth="1"/>
    <col min="9" max="9" width="8.85546875" bestFit="1" customWidth="1"/>
    <col min="10" max="10" width="19.42578125" bestFit="1" customWidth="1"/>
    <col min="11" max="11" width="8.85546875" bestFit="1" customWidth="1"/>
    <col min="12" max="12" width="8.28515625" bestFit="1" customWidth="1"/>
    <col min="14" max="14" width="13.42578125" bestFit="1" customWidth="1"/>
    <col min="15" max="15" width="16.5703125" bestFit="1" customWidth="1"/>
    <col min="16" max="19" width="3" bestFit="1" customWidth="1"/>
    <col min="20" max="20" width="11.28515625" bestFit="1" customWidth="1"/>
  </cols>
  <sheetData>
    <row r="1" spans="1:12" x14ac:dyDescent="0.2">
      <c r="A1" s="1" t="s">
        <v>2</v>
      </c>
      <c r="B1" s="1" t="s">
        <v>176</v>
      </c>
      <c r="C1" s="1" t="s">
        <v>179</v>
      </c>
      <c r="D1" s="1" t="s">
        <v>178</v>
      </c>
      <c r="E1" s="1" t="s">
        <v>347</v>
      </c>
      <c r="F1" s="1" t="s">
        <v>348</v>
      </c>
      <c r="G1" s="1" t="s">
        <v>373</v>
      </c>
      <c r="H1" s="1" t="s">
        <v>355</v>
      </c>
      <c r="I1" s="1" t="s">
        <v>1</v>
      </c>
      <c r="J1" s="1" t="s">
        <v>371</v>
      </c>
      <c r="K1" s="1" t="s">
        <v>369</v>
      </c>
      <c r="L1" s="1" t="s">
        <v>370</v>
      </c>
    </row>
    <row r="2" spans="1:12" x14ac:dyDescent="0.2">
      <c r="A2" t="s">
        <v>146</v>
      </c>
      <c r="B2" t="s">
        <v>175</v>
      </c>
      <c r="C2" t="s">
        <v>316</v>
      </c>
      <c r="D2" t="s">
        <v>213</v>
      </c>
      <c r="E2">
        <v>52</v>
      </c>
      <c r="F2" t="s">
        <v>352</v>
      </c>
      <c r="G2" t="s">
        <v>374</v>
      </c>
      <c r="H2" t="s">
        <v>356</v>
      </c>
      <c r="I2" t="s">
        <v>377</v>
      </c>
      <c r="J2">
        <v>4</v>
      </c>
      <c r="K2" t="s">
        <v>367</v>
      </c>
      <c r="L2" t="s">
        <v>364</v>
      </c>
    </row>
    <row r="3" spans="1:12" x14ac:dyDescent="0.2">
      <c r="A3" t="s">
        <v>61</v>
      </c>
      <c r="B3" t="s">
        <v>175</v>
      </c>
      <c r="C3" t="s">
        <v>311</v>
      </c>
      <c r="D3" t="s">
        <v>312</v>
      </c>
      <c r="E3">
        <v>44</v>
      </c>
      <c r="F3" t="s">
        <v>351</v>
      </c>
      <c r="G3" t="s">
        <v>375</v>
      </c>
      <c r="H3" t="s">
        <v>356</v>
      </c>
      <c r="I3" t="s">
        <v>377</v>
      </c>
      <c r="J3">
        <v>5</v>
      </c>
      <c r="K3" t="s">
        <v>367</v>
      </c>
      <c r="L3" t="s">
        <v>364</v>
      </c>
    </row>
    <row r="4" spans="1:12" x14ac:dyDescent="0.2">
      <c r="A4" t="s">
        <v>150</v>
      </c>
      <c r="B4" t="s">
        <v>175</v>
      </c>
      <c r="C4" t="s">
        <v>228</v>
      </c>
      <c r="D4" t="s">
        <v>251</v>
      </c>
      <c r="E4">
        <v>54</v>
      </c>
      <c r="F4" t="s">
        <v>352</v>
      </c>
      <c r="G4" t="s">
        <v>375</v>
      </c>
      <c r="H4" t="s">
        <v>356</v>
      </c>
      <c r="I4" t="s">
        <v>376</v>
      </c>
      <c r="J4">
        <v>4</v>
      </c>
      <c r="K4" t="s">
        <v>367</v>
      </c>
      <c r="L4" t="s">
        <v>364</v>
      </c>
    </row>
    <row r="5" spans="1:12" x14ac:dyDescent="0.2">
      <c r="A5" t="s">
        <v>168</v>
      </c>
      <c r="B5" t="s">
        <v>175</v>
      </c>
      <c r="C5" t="s">
        <v>188</v>
      </c>
      <c r="D5" t="s">
        <v>185</v>
      </c>
      <c r="E5">
        <v>71</v>
      </c>
      <c r="F5" t="s">
        <v>354</v>
      </c>
      <c r="G5" t="s">
        <v>375</v>
      </c>
      <c r="H5" t="s">
        <v>356</v>
      </c>
      <c r="I5" t="s">
        <v>377</v>
      </c>
      <c r="J5">
        <v>2</v>
      </c>
      <c r="K5" t="s">
        <v>367</v>
      </c>
      <c r="L5" t="s">
        <v>364</v>
      </c>
    </row>
    <row r="6" spans="1:12" x14ac:dyDescent="0.2">
      <c r="A6" t="s">
        <v>168</v>
      </c>
      <c r="B6" t="s">
        <v>175</v>
      </c>
      <c r="C6" t="s">
        <v>188</v>
      </c>
      <c r="D6" t="s">
        <v>185</v>
      </c>
      <c r="E6">
        <v>71</v>
      </c>
      <c r="F6" t="s">
        <v>354</v>
      </c>
      <c r="G6" t="s">
        <v>375</v>
      </c>
      <c r="H6" t="s">
        <v>356</v>
      </c>
      <c r="I6" t="s">
        <v>377</v>
      </c>
      <c r="J6">
        <v>2</v>
      </c>
      <c r="K6" t="s">
        <v>367</v>
      </c>
      <c r="L6" t="s">
        <v>364</v>
      </c>
    </row>
    <row r="7" spans="1:12" x14ac:dyDescent="0.2">
      <c r="A7" t="s">
        <v>43</v>
      </c>
      <c r="B7" t="s">
        <v>175</v>
      </c>
      <c r="C7" t="s">
        <v>275</v>
      </c>
      <c r="D7" t="s">
        <v>276</v>
      </c>
      <c r="E7">
        <v>39</v>
      </c>
      <c r="F7" t="s">
        <v>351</v>
      </c>
      <c r="G7" t="s">
        <v>375</v>
      </c>
      <c r="H7" t="s">
        <v>356</v>
      </c>
      <c r="I7" t="s">
        <v>377</v>
      </c>
      <c r="J7">
        <v>2</v>
      </c>
      <c r="K7" t="s">
        <v>367</v>
      </c>
      <c r="L7" t="s">
        <v>366</v>
      </c>
    </row>
    <row r="8" spans="1:12" x14ac:dyDescent="0.2">
      <c r="A8" t="s">
        <v>108</v>
      </c>
      <c r="B8" t="s">
        <v>175</v>
      </c>
      <c r="C8" t="s">
        <v>182</v>
      </c>
      <c r="D8" t="s">
        <v>236</v>
      </c>
      <c r="E8">
        <v>33</v>
      </c>
      <c r="F8" t="s">
        <v>350</v>
      </c>
      <c r="G8" t="s">
        <v>375</v>
      </c>
      <c r="H8" t="s">
        <v>357</v>
      </c>
      <c r="I8" t="s">
        <v>377</v>
      </c>
      <c r="J8">
        <v>4</v>
      </c>
      <c r="K8" t="s">
        <v>367</v>
      </c>
      <c r="L8" t="s">
        <v>366</v>
      </c>
    </row>
    <row r="9" spans="1:12" x14ac:dyDescent="0.2">
      <c r="A9" t="s">
        <v>162</v>
      </c>
      <c r="B9" t="s">
        <v>175</v>
      </c>
      <c r="C9" t="s">
        <v>180</v>
      </c>
      <c r="D9" t="s">
        <v>235</v>
      </c>
      <c r="E9">
        <v>65</v>
      </c>
      <c r="F9" t="s">
        <v>353</v>
      </c>
      <c r="G9" t="s">
        <v>374</v>
      </c>
      <c r="H9" t="s">
        <v>356</v>
      </c>
      <c r="I9" t="s">
        <v>376</v>
      </c>
      <c r="J9">
        <v>1</v>
      </c>
      <c r="K9" t="s">
        <v>368</v>
      </c>
      <c r="L9" t="s">
        <v>364</v>
      </c>
    </row>
    <row r="10" spans="1:12" x14ac:dyDescent="0.2">
      <c r="A10" t="s">
        <v>17</v>
      </c>
      <c r="B10" t="s">
        <v>175</v>
      </c>
      <c r="C10" t="s">
        <v>200</v>
      </c>
      <c r="D10" t="s">
        <v>201</v>
      </c>
      <c r="E10">
        <v>26</v>
      </c>
      <c r="F10" t="s">
        <v>350</v>
      </c>
      <c r="G10" t="s">
        <v>375</v>
      </c>
      <c r="H10" t="s">
        <v>356</v>
      </c>
      <c r="I10" t="s">
        <v>376</v>
      </c>
      <c r="J10">
        <v>5</v>
      </c>
      <c r="K10" t="s">
        <v>367</v>
      </c>
      <c r="L10" t="s">
        <v>364</v>
      </c>
    </row>
    <row r="11" spans="1:12" x14ac:dyDescent="0.2">
      <c r="A11" t="s">
        <v>94</v>
      </c>
      <c r="B11" s="2" t="s">
        <v>177</v>
      </c>
      <c r="C11" t="s">
        <v>341</v>
      </c>
      <c r="G11" t="s">
        <v>372</v>
      </c>
      <c r="H11" t="s">
        <v>356</v>
      </c>
      <c r="I11" t="s">
        <v>377</v>
      </c>
      <c r="J11">
        <v>5</v>
      </c>
      <c r="K11" t="s">
        <v>367</v>
      </c>
      <c r="L11" t="s">
        <v>364</v>
      </c>
    </row>
    <row r="12" spans="1:12" x14ac:dyDescent="0.2">
      <c r="A12" t="s">
        <v>155</v>
      </c>
      <c r="B12" t="s">
        <v>175</v>
      </c>
      <c r="C12" t="s">
        <v>280</v>
      </c>
      <c r="D12" t="s">
        <v>193</v>
      </c>
      <c r="E12">
        <v>56</v>
      </c>
      <c r="F12" t="s">
        <v>353</v>
      </c>
      <c r="G12" t="s">
        <v>375</v>
      </c>
      <c r="H12" t="s">
        <v>356</v>
      </c>
      <c r="I12" t="s">
        <v>376</v>
      </c>
      <c r="J12">
        <v>5</v>
      </c>
      <c r="K12" t="s">
        <v>367</v>
      </c>
      <c r="L12" t="s">
        <v>364</v>
      </c>
    </row>
    <row r="13" spans="1:12" x14ac:dyDescent="0.2">
      <c r="A13" t="s">
        <v>132</v>
      </c>
      <c r="B13" t="s">
        <v>175</v>
      </c>
      <c r="C13" t="s">
        <v>316</v>
      </c>
      <c r="D13" t="s">
        <v>189</v>
      </c>
      <c r="E13">
        <v>45</v>
      </c>
      <c r="F13" t="s">
        <v>351</v>
      </c>
      <c r="G13" t="s">
        <v>374</v>
      </c>
      <c r="H13" t="s">
        <v>356</v>
      </c>
      <c r="I13" t="s">
        <v>376</v>
      </c>
      <c r="J13">
        <v>1</v>
      </c>
      <c r="K13" t="s">
        <v>368</v>
      </c>
      <c r="L13" t="s">
        <v>364</v>
      </c>
    </row>
    <row r="14" spans="1:12" x14ac:dyDescent="0.2">
      <c r="A14" t="s">
        <v>100</v>
      </c>
      <c r="B14" t="s">
        <v>175</v>
      </c>
      <c r="C14" t="s">
        <v>190</v>
      </c>
      <c r="D14" t="s">
        <v>191</v>
      </c>
      <c r="E14">
        <v>26</v>
      </c>
      <c r="F14" t="s">
        <v>350</v>
      </c>
      <c r="G14" t="s">
        <v>374</v>
      </c>
      <c r="H14" t="s">
        <v>356</v>
      </c>
      <c r="I14" t="s">
        <v>377</v>
      </c>
      <c r="J14">
        <v>5</v>
      </c>
      <c r="K14" t="s">
        <v>367</v>
      </c>
      <c r="L14" t="s">
        <v>366</v>
      </c>
    </row>
    <row r="15" spans="1:12" x14ac:dyDescent="0.2">
      <c r="A15" t="s">
        <v>66</v>
      </c>
      <c r="B15" t="s">
        <v>175</v>
      </c>
      <c r="C15" t="s">
        <v>325</v>
      </c>
      <c r="D15" t="s">
        <v>189</v>
      </c>
      <c r="E15">
        <v>49</v>
      </c>
      <c r="F15" t="s">
        <v>352</v>
      </c>
      <c r="G15" t="s">
        <v>375</v>
      </c>
      <c r="H15" t="s">
        <v>356</v>
      </c>
      <c r="I15" t="s">
        <v>376</v>
      </c>
      <c r="J15">
        <v>3</v>
      </c>
      <c r="K15" t="s">
        <v>368</v>
      </c>
      <c r="L15" t="s">
        <v>366</v>
      </c>
    </row>
    <row r="16" spans="1:12" x14ac:dyDescent="0.2">
      <c r="A16" t="s">
        <v>106</v>
      </c>
      <c r="B16" t="s">
        <v>175</v>
      </c>
      <c r="C16" t="s">
        <v>220</v>
      </c>
      <c r="D16" t="s">
        <v>221</v>
      </c>
      <c r="E16">
        <v>31</v>
      </c>
      <c r="F16" t="s">
        <v>350</v>
      </c>
      <c r="G16" t="s">
        <v>374</v>
      </c>
      <c r="H16" t="s">
        <v>356</v>
      </c>
      <c r="I16" t="s">
        <v>376</v>
      </c>
      <c r="J16">
        <v>4</v>
      </c>
      <c r="K16" t="s">
        <v>368</v>
      </c>
      <c r="L16" t="s">
        <v>366</v>
      </c>
    </row>
    <row r="17" spans="1:12" x14ac:dyDescent="0.2">
      <c r="A17" t="s">
        <v>147</v>
      </c>
      <c r="B17" t="s">
        <v>175</v>
      </c>
      <c r="C17" t="s">
        <v>194</v>
      </c>
      <c r="D17" t="s">
        <v>315</v>
      </c>
      <c r="E17">
        <v>53</v>
      </c>
      <c r="F17" t="s">
        <v>352</v>
      </c>
      <c r="G17" t="s">
        <v>375</v>
      </c>
      <c r="H17" t="s">
        <v>358</v>
      </c>
      <c r="I17" t="s">
        <v>377</v>
      </c>
      <c r="J17">
        <v>4</v>
      </c>
      <c r="K17" t="s">
        <v>367</v>
      </c>
      <c r="L17" t="s">
        <v>364</v>
      </c>
    </row>
    <row r="18" spans="1:12" x14ac:dyDescent="0.2">
      <c r="A18" t="s">
        <v>85</v>
      </c>
      <c r="B18" t="s">
        <v>175</v>
      </c>
      <c r="C18" t="s">
        <v>333</v>
      </c>
      <c r="D18" t="s">
        <v>215</v>
      </c>
      <c r="E18">
        <v>60</v>
      </c>
      <c r="F18" t="s">
        <v>353</v>
      </c>
      <c r="G18" t="s">
        <v>375</v>
      </c>
      <c r="H18" t="s">
        <v>363</v>
      </c>
      <c r="I18" t="s">
        <v>377</v>
      </c>
      <c r="J18">
        <v>5</v>
      </c>
      <c r="K18" t="s">
        <v>367</v>
      </c>
      <c r="L18" t="s">
        <v>364</v>
      </c>
    </row>
    <row r="19" spans="1:12" x14ac:dyDescent="0.2">
      <c r="A19" t="s">
        <v>118</v>
      </c>
      <c r="B19" t="s">
        <v>175</v>
      </c>
      <c r="C19" t="s">
        <v>277</v>
      </c>
      <c r="D19" t="s">
        <v>278</v>
      </c>
      <c r="E19">
        <v>39</v>
      </c>
      <c r="F19" t="s">
        <v>351</v>
      </c>
      <c r="G19" t="s">
        <v>374</v>
      </c>
      <c r="H19" t="s">
        <v>356</v>
      </c>
      <c r="I19" t="s">
        <v>376</v>
      </c>
      <c r="J19">
        <v>4</v>
      </c>
      <c r="K19" t="s">
        <v>368</v>
      </c>
      <c r="L19" t="s">
        <v>364</v>
      </c>
    </row>
    <row r="20" spans="1:12" x14ac:dyDescent="0.2">
      <c r="A20" t="s">
        <v>173</v>
      </c>
      <c r="B20" s="2" t="s">
        <v>177</v>
      </c>
      <c r="C20" t="s">
        <v>346</v>
      </c>
      <c r="G20" t="s">
        <v>372</v>
      </c>
      <c r="H20" t="s">
        <v>356</v>
      </c>
      <c r="I20" t="s">
        <v>377</v>
      </c>
      <c r="J20">
        <v>5</v>
      </c>
      <c r="K20" t="s">
        <v>367</v>
      </c>
      <c r="L20" t="s">
        <v>364</v>
      </c>
    </row>
    <row r="21" spans="1:12" x14ac:dyDescent="0.2">
      <c r="A21" t="s">
        <v>129</v>
      </c>
      <c r="B21" t="s">
        <v>175</v>
      </c>
      <c r="C21" t="s">
        <v>307</v>
      </c>
      <c r="D21" t="s">
        <v>185</v>
      </c>
      <c r="E21">
        <v>43</v>
      </c>
      <c r="F21" t="s">
        <v>351</v>
      </c>
      <c r="G21" t="s">
        <v>375</v>
      </c>
      <c r="H21" t="s">
        <v>357</v>
      </c>
      <c r="I21" t="s">
        <v>377</v>
      </c>
      <c r="J21">
        <v>4</v>
      </c>
      <c r="K21" t="s">
        <v>367</v>
      </c>
      <c r="L21" t="s">
        <v>366</v>
      </c>
    </row>
    <row r="22" spans="1:12" x14ac:dyDescent="0.2">
      <c r="A22" t="s">
        <v>117</v>
      </c>
      <c r="B22" t="s">
        <v>175</v>
      </c>
      <c r="C22" t="s">
        <v>272</v>
      </c>
      <c r="D22" t="s">
        <v>273</v>
      </c>
      <c r="E22">
        <v>38</v>
      </c>
      <c r="F22" t="s">
        <v>351</v>
      </c>
      <c r="G22" t="s">
        <v>374</v>
      </c>
      <c r="H22" t="s">
        <v>356</v>
      </c>
      <c r="I22" t="s">
        <v>376</v>
      </c>
      <c r="J22">
        <v>5</v>
      </c>
      <c r="K22" t="s">
        <v>367</v>
      </c>
      <c r="L22" t="s">
        <v>364</v>
      </c>
    </row>
    <row r="23" spans="1:12" x14ac:dyDescent="0.2">
      <c r="A23" t="s">
        <v>173</v>
      </c>
      <c r="B23" s="2" t="s">
        <v>177</v>
      </c>
      <c r="C23" t="s">
        <v>346</v>
      </c>
      <c r="G23" t="s">
        <v>372</v>
      </c>
      <c r="H23" t="s">
        <v>356</v>
      </c>
      <c r="I23" t="s">
        <v>377</v>
      </c>
      <c r="J23">
        <v>5</v>
      </c>
      <c r="K23" t="s">
        <v>367</v>
      </c>
      <c r="L23" t="s">
        <v>364</v>
      </c>
    </row>
    <row r="24" spans="1:12" x14ac:dyDescent="0.2">
      <c r="A24" t="s">
        <v>32</v>
      </c>
      <c r="B24" t="s">
        <v>175</v>
      </c>
      <c r="C24" t="s">
        <v>239</v>
      </c>
      <c r="D24" t="s">
        <v>240</v>
      </c>
      <c r="E24">
        <v>34</v>
      </c>
      <c r="F24" t="s">
        <v>350</v>
      </c>
      <c r="G24" t="s">
        <v>374</v>
      </c>
      <c r="H24" t="s">
        <v>356</v>
      </c>
      <c r="I24" t="s">
        <v>377</v>
      </c>
      <c r="J24">
        <v>2</v>
      </c>
      <c r="K24" t="s">
        <v>367</v>
      </c>
      <c r="L24" t="s">
        <v>366</v>
      </c>
    </row>
    <row r="25" spans="1:12" x14ac:dyDescent="0.2">
      <c r="A25" t="s">
        <v>85</v>
      </c>
      <c r="B25" t="s">
        <v>175</v>
      </c>
      <c r="C25" t="s">
        <v>333</v>
      </c>
      <c r="D25" t="s">
        <v>215</v>
      </c>
      <c r="E25">
        <v>60</v>
      </c>
      <c r="F25" t="s">
        <v>353</v>
      </c>
      <c r="G25" t="s">
        <v>375</v>
      </c>
      <c r="H25" t="s">
        <v>363</v>
      </c>
      <c r="I25" t="s">
        <v>377</v>
      </c>
      <c r="J25">
        <v>5</v>
      </c>
      <c r="K25" t="s">
        <v>367</v>
      </c>
      <c r="L25" t="s">
        <v>364</v>
      </c>
    </row>
    <row r="26" spans="1:12" x14ac:dyDescent="0.2">
      <c r="A26" t="s">
        <v>52</v>
      </c>
      <c r="B26" t="s">
        <v>175</v>
      </c>
      <c r="C26" t="s">
        <v>259</v>
      </c>
      <c r="D26" t="s">
        <v>185</v>
      </c>
      <c r="E26">
        <v>42</v>
      </c>
      <c r="F26" t="s">
        <v>351</v>
      </c>
      <c r="G26" t="s">
        <v>375</v>
      </c>
      <c r="H26" t="s">
        <v>356</v>
      </c>
      <c r="I26" t="s">
        <v>377</v>
      </c>
      <c r="J26">
        <v>5</v>
      </c>
      <c r="K26" t="s">
        <v>367</v>
      </c>
      <c r="L26" t="s">
        <v>366</v>
      </c>
    </row>
    <row r="27" spans="1:12" x14ac:dyDescent="0.2">
      <c r="A27" t="s">
        <v>172</v>
      </c>
      <c r="B27" s="2" t="s">
        <v>177</v>
      </c>
      <c r="C27" t="s">
        <v>345</v>
      </c>
      <c r="G27" t="s">
        <v>372</v>
      </c>
      <c r="H27" t="s">
        <v>356</v>
      </c>
      <c r="I27" t="s">
        <v>376</v>
      </c>
      <c r="J27">
        <v>3</v>
      </c>
      <c r="K27" t="s">
        <v>368</v>
      </c>
      <c r="L27" t="s">
        <v>364</v>
      </c>
    </row>
    <row r="28" spans="1:12" x14ac:dyDescent="0.2">
      <c r="A28" t="s">
        <v>76</v>
      </c>
      <c r="B28" t="s">
        <v>175</v>
      </c>
      <c r="C28" t="s">
        <v>328</v>
      </c>
      <c r="D28" t="s">
        <v>298</v>
      </c>
      <c r="E28">
        <v>56</v>
      </c>
      <c r="F28" t="s">
        <v>353</v>
      </c>
      <c r="G28" t="s">
        <v>374</v>
      </c>
      <c r="H28" t="s">
        <v>356</v>
      </c>
      <c r="I28" t="s">
        <v>376</v>
      </c>
      <c r="J28">
        <v>5</v>
      </c>
      <c r="K28" t="s">
        <v>367</v>
      </c>
      <c r="L28" t="s">
        <v>364</v>
      </c>
    </row>
    <row r="29" spans="1:12" x14ac:dyDescent="0.2">
      <c r="A29" t="s">
        <v>54</v>
      </c>
      <c r="B29" t="s">
        <v>175</v>
      </c>
      <c r="C29" t="s">
        <v>300</v>
      </c>
      <c r="D29" t="s">
        <v>205</v>
      </c>
      <c r="E29">
        <v>42</v>
      </c>
      <c r="F29" t="s">
        <v>351</v>
      </c>
      <c r="G29" t="s">
        <v>375</v>
      </c>
      <c r="H29" t="s">
        <v>356</v>
      </c>
      <c r="I29" t="s">
        <v>377</v>
      </c>
      <c r="J29">
        <v>3</v>
      </c>
      <c r="K29" t="s">
        <v>368</v>
      </c>
      <c r="L29" t="s">
        <v>364</v>
      </c>
    </row>
    <row r="30" spans="1:12" x14ac:dyDescent="0.2">
      <c r="A30" t="s">
        <v>167</v>
      </c>
      <c r="B30" t="s">
        <v>175</v>
      </c>
      <c r="C30" t="s">
        <v>186</v>
      </c>
      <c r="D30" t="s">
        <v>240</v>
      </c>
      <c r="E30">
        <v>69</v>
      </c>
      <c r="F30" t="s">
        <v>354</v>
      </c>
      <c r="G30" t="s">
        <v>375</v>
      </c>
      <c r="H30" t="s">
        <v>356</v>
      </c>
      <c r="I30" t="s">
        <v>377</v>
      </c>
      <c r="J30">
        <v>3</v>
      </c>
      <c r="K30" t="s">
        <v>367</v>
      </c>
      <c r="L30" t="s">
        <v>364</v>
      </c>
    </row>
    <row r="31" spans="1:12" x14ac:dyDescent="0.2">
      <c r="A31" t="s">
        <v>83</v>
      </c>
      <c r="B31" t="s">
        <v>175</v>
      </c>
      <c r="C31" t="s">
        <v>249</v>
      </c>
      <c r="D31" t="s">
        <v>189</v>
      </c>
      <c r="E31">
        <v>59</v>
      </c>
      <c r="F31" t="s">
        <v>353</v>
      </c>
      <c r="G31" t="s">
        <v>375</v>
      </c>
      <c r="H31" t="s">
        <v>356</v>
      </c>
      <c r="I31" t="s">
        <v>376</v>
      </c>
      <c r="J31">
        <v>3</v>
      </c>
      <c r="K31" t="s">
        <v>367</v>
      </c>
      <c r="L31" t="s">
        <v>366</v>
      </c>
    </row>
    <row r="32" spans="1:12" x14ac:dyDescent="0.2">
      <c r="A32" t="s">
        <v>97</v>
      </c>
      <c r="B32" s="2" t="s">
        <v>177</v>
      </c>
      <c r="C32" t="s">
        <v>344</v>
      </c>
      <c r="G32" t="s">
        <v>372</v>
      </c>
      <c r="H32" t="s">
        <v>356</v>
      </c>
      <c r="I32" t="s">
        <v>377</v>
      </c>
      <c r="J32">
        <v>5</v>
      </c>
      <c r="K32" t="s">
        <v>367</v>
      </c>
      <c r="L32" t="s">
        <v>364</v>
      </c>
    </row>
    <row r="33" spans="1:12" x14ac:dyDescent="0.2">
      <c r="A33" t="s">
        <v>173</v>
      </c>
      <c r="B33" s="2" t="s">
        <v>177</v>
      </c>
      <c r="C33" t="s">
        <v>346</v>
      </c>
      <c r="G33" t="s">
        <v>372</v>
      </c>
      <c r="H33" t="s">
        <v>356</v>
      </c>
      <c r="I33" t="s">
        <v>377</v>
      </c>
      <c r="J33">
        <v>5</v>
      </c>
      <c r="K33" t="s">
        <v>367</v>
      </c>
      <c r="L33" t="s">
        <v>364</v>
      </c>
    </row>
    <row r="34" spans="1:12" x14ac:dyDescent="0.2">
      <c r="A34" t="s">
        <v>77</v>
      </c>
      <c r="B34" t="s">
        <v>175</v>
      </c>
      <c r="C34" t="s">
        <v>335</v>
      </c>
      <c r="D34" t="s">
        <v>185</v>
      </c>
      <c r="E34">
        <v>56</v>
      </c>
      <c r="F34" t="s">
        <v>353</v>
      </c>
      <c r="G34" t="s">
        <v>375</v>
      </c>
      <c r="H34" t="s">
        <v>356</v>
      </c>
      <c r="I34" t="s">
        <v>376</v>
      </c>
      <c r="J34">
        <v>3</v>
      </c>
      <c r="K34" t="s">
        <v>367</v>
      </c>
      <c r="L34" t="s">
        <v>366</v>
      </c>
    </row>
    <row r="35" spans="1:12" x14ac:dyDescent="0.2">
      <c r="A35" t="s">
        <v>167</v>
      </c>
      <c r="B35" t="s">
        <v>175</v>
      </c>
      <c r="C35" t="s">
        <v>186</v>
      </c>
      <c r="D35" t="s">
        <v>240</v>
      </c>
      <c r="E35">
        <v>69</v>
      </c>
      <c r="F35" t="s">
        <v>354</v>
      </c>
      <c r="G35" t="s">
        <v>375</v>
      </c>
      <c r="H35" t="s">
        <v>356</v>
      </c>
      <c r="I35" t="s">
        <v>377</v>
      </c>
      <c r="J35">
        <v>3</v>
      </c>
      <c r="K35" t="s">
        <v>367</v>
      </c>
      <c r="L35" t="s">
        <v>364</v>
      </c>
    </row>
    <row r="36" spans="1:12" x14ac:dyDescent="0.2">
      <c r="A36" t="s">
        <v>58</v>
      </c>
      <c r="B36" t="s">
        <v>175</v>
      </c>
      <c r="C36" t="s">
        <v>305</v>
      </c>
      <c r="D36" t="s">
        <v>221</v>
      </c>
      <c r="E36">
        <v>43</v>
      </c>
      <c r="F36" t="s">
        <v>351</v>
      </c>
      <c r="G36" t="s">
        <v>374</v>
      </c>
      <c r="H36" t="s">
        <v>356</v>
      </c>
      <c r="I36" t="s">
        <v>376</v>
      </c>
      <c r="J36">
        <v>4</v>
      </c>
      <c r="K36" t="s">
        <v>367</v>
      </c>
      <c r="L36" t="s">
        <v>366</v>
      </c>
    </row>
    <row r="37" spans="1:12" x14ac:dyDescent="0.2">
      <c r="A37" t="s">
        <v>153</v>
      </c>
      <c r="B37" t="s">
        <v>175</v>
      </c>
      <c r="C37" t="s">
        <v>284</v>
      </c>
      <c r="D37" t="s">
        <v>288</v>
      </c>
      <c r="E37">
        <v>55</v>
      </c>
      <c r="F37" t="s">
        <v>352</v>
      </c>
      <c r="G37" t="s">
        <v>374</v>
      </c>
      <c r="H37" t="s">
        <v>356</v>
      </c>
      <c r="I37" t="s">
        <v>376</v>
      </c>
      <c r="J37">
        <v>3</v>
      </c>
      <c r="K37" t="s">
        <v>367</v>
      </c>
      <c r="L37" t="s">
        <v>364</v>
      </c>
    </row>
    <row r="38" spans="1:12" x14ac:dyDescent="0.2">
      <c r="A38" t="s">
        <v>68</v>
      </c>
      <c r="B38" t="s">
        <v>175</v>
      </c>
      <c r="C38" t="s">
        <v>327</v>
      </c>
      <c r="D38" t="s">
        <v>197</v>
      </c>
      <c r="E38">
        <v>50</v>
      </c>
      <c r="F38" t="s">
        <v>352</v>
      </c>
      <c r="G38" t="s">
        <v>375</v>
      </c>
      <c r="H38" t="s">
        <v>356</v>
      </c>
      <c r="I38" t="s">
        <v>376</v>
      </c>
      <c r="J38">
        <v>5</v>
      </c>
      <c r="K38" t="s">
        <v>367</v>
      </c>
      <c r="L38" t="s">
        <v>366</v>
      </c>
    </row>
    <row r="39" spans="1:12" x14ac:dyDescent="0.2">
      <c r="A39" t="s">
        <v>34</v>
      </c>
      <c r="B39" t="s">
        <v>175</v>
      </c>
      <c r="C39" t="s">
        <v>247</v>
      </c>
      <c r="D39" t="s">
        <v>248</v>
      </c>
      <c r="E39">
        <v>35</v>
      </c>
      <c r="F39" t="s">
        <v>350</v>
      </c>
      <c r="G39" t="s">
        <v>375</v>
      </c>
      <c r="H39" t="s">
        <v>356</v>
      </c>
      <c r="I39" t="s">
        <v>376</v>
      </c>
      <c r="J39">
        <v>1</v>
      </c>
      <c r="K39" t="s">
        <v>367</v>
      </c>
      <c r="L39" t="s">
        <v>364</v>
      </c>
    </row>
    <row r="40" spans="1:12" x14ac:dyDescent="0.2">
      <c r="A40" t="s">
        <v>105</v>
      </c>
      <c r="B40" t="s">
        <v>175</v>
      </c>
      <c r="C40" t="s">
        <v>214</v>
      </c>
      <c r="D40" t="s">
        <v>215</v>
      </c>
      <c r="E40">
        <v>30</v>
      </c>
      <c r="F40" t="s">
        <v>350</v>
      </c>
      <c r="G40" t="s">
        <v>375</v>
      </c>
      <c r="H40" t="s">
        <v>356</v>
      </c>
      <c r="I40" t="s">
        <v>376</v>
      </c>
      <c r="J40">
        <v>3</v>
      </c>
      <c r="K40" t="s">
        <v>367</v>
      </c>
      <c r="L40" t="s">
        <v>365</v>
      </c>
    </row>
    <row r="41" spans="1:12" x14ac:dyDescent="0.2">
      <c r="A41" t="s">
        <v>57</v>
      </c>
      <c r="B41" t="s">
        <v>175</v>
      </c>
      <c r="C41" t="s">
        <v>303</v>
      </c>
      <c r="D41" t="s">
        <v>304</v>
      </c>
      <c r="E41">
        <v>49</v>
      </c>
      <c r="F41" t="s">
        <v>352</v>
      </c>
      <c r="G41" t="s">
        <v>374</v>
      </c>
      <c r="H41" t="s">
        <v>356</v>
      </c>
      <c r="I41" t="s">
        <v>376</v>
      </c>
      <c r="J41">
        <v>3</v>
      </c>
      <c r="K41" t="s">
        <v>368</v>
      </c>
      <c r="L41" t="s">
        <v>364</v>
      </c>
    </row>
    <row r="42" spans="1:12" x14ac:dyDescent="0.2">
      <c r="A42" t="s">
        <v>25</v>
      </c>
      <c r="B42" t="s">
        <v>175</v>
      </c>
      <c r="C42" t="s">
        <v>223</v>
      </c>
      <c r="D42" t="s">
        <v>224</v>
      </c>
      <c r="E42">
        <v>32</v>
      </c>
      <c r="F42" t="s">
        <v>350</v>
      </c>
      <c r="G42" t="s">
        <v>375</v>
      </c>
      <c r="H42" t="s">
        <v>356</v>
      </c>
      <c r="I42" t="s">
        <v>376</v>
      </c>
      <c r="J42">
        <v>5</v>
      </c>
      <c r="K42" t="s">
        <v>368</v>
      </c>
      <c r="L42" t="s">
        <v>365</v>
      </c>
    </row>
    <row r="43" spans="1:12" x14ac:dyDescent="0.2">
      <c r="A43" t="s">
        <v>110</v>
      </c>
      <c r="B43" t="s">
        <v>175</v>
      </c>
      <c r="C43" t="s">
        <v>245</v>
      </c>
      <c r="D43" t="s">
        <v>246</v>
      </c>
      <c r="E43">
        <v>34</v>
      </c>
      <c r="F43" t="s">
        <v>350</v>
      </c>
      <c r="G43" t="s">
        <v>374</v>
      </c>
      <c r="H43" t="s">
        <v>356</v>
      </c>
      <c r="I43" t="s">
        <v>376</v>
      </c>
      <c r="J43">
        <v>1</v>
      </c>
      <c r="K43" t="s">
        <v>368</v>
      </c>
      <c r="L43" t="s">
        <v>366</v>
      </c>
    </row>
    <row r="44" spans="1:12" x14ac:dyDescent="0.2">
      <c r="A44" t="s">
        <v>128</v>
      </c>
      <c r="B44" t="s">
        <v>175</v>
      </c>
      <c r="C44" t="s">
        <v>306</v>
      </c>
      <c r="D44" t="s">
        <v>233</v>
      </c>
      <c r="E44">
        <v>43</v>
      </c>
      <c r="F44" t="s">
        <v>351</v>
      </c>
      <c r="G44" t="s">
        <v>375</v>
      </c>
      <c r="H44" t="s">
        <v>356</v>
      </c>
      <c r="I44" t="s">
        <v>376</v>
      </c>
      <c r="J44">
        <v>3</v>
      </c>
      <c r="K44" t="s">
        <v>368</v>
      </c>
      <c r="L44" t="s">
        <v>366</v>
      </c>
    </row>
    <row r="45" spans="1:12" x14ac:dyDescent="0.2">
      <c r="A45" t="s">
        <v>139</v>
      </c>
      <c r="B45" t="s">
        <v>175</v>
      </c>
      <c r="C45" t="s">
        <v>322</v>
      </c>
      <c r="D45" t="s">
        <v>251</v>
      </c>
      <c r="E45">
        <v>48</v>
      </c>
      <c r="F45" t="s">
        <v>352</v>
      </c>
      <c r="G45" t="s">
        <v>375</v>
      </c>
      <c r="H45" t="s">
        <v>356</v>
      </c>
      <c r="I45" t="s">
        <v>376</v>
      </c>
      <c r="J45">
        <v>5</v>
      </c>
      <c r="K45" t="s">
        <v>367</v>
      </c>
      <c r="L45" t="s">
        <v>364</v>
      </c>
    </row>
    <row r="46" spans="1:12" x14ac:dyDescent="0.2">
      <c r="A46" t="s">
        <v>94</v>
      </c>
      <c r="B46" s="2" t="s">
        <v>177</v>
      </c>
      <c r="C46" t="s">
        <v>341</v>
      </c>
      <c r="G46" t="s">
        <v>372</v>
      </c>
      <c r="H46" t="s">
        <v>356</v>
      </c>
      <c r="I46" t="s">
        <v>377</v>
      </c>
      <c r="J46">
        <v>4</v>
      </c>
      <c r="K46" t="s">
        <v>367</v>
      </c>
      <c r="L46" t="s">
        <v>364</v>
      </c>
    </row>
    <row r="47" spans="1:12" x14ac:dyDescent="0.2">
      <c r="A47" t="s">
        <v>166</v>
      </c>
      <c r="B47" t="s">
        <v>175</v>
      </c>
      <c r="C47" t="s">
        <v>184</v>
      </c>
      <c r="D47" t="s">
        <v>197</v>
      </c>
      <c r="E47">
        <v>69</v>
      </c>
      <c r="F47" t="s">
        <v>354</v>
      </c>
      <c r="G47" t="s">
        <v>375</v>
      </c>
      <c r="H47" t="s">
        <v>356</v>
      </c>
      <c r="I47" t="s">
        <v>376</v>
      </c>
      <c r="J47">
        <v>5</v>
      </c>
      <c r="K47" t="s">
        <v>367</v>
      </c>
      <c r="L47" t="s">
        <v>364</v>
      </c>
    </row>
    <row r="48" spans="1:12" x14ac:dyDescent="0.2">
      <c r="A48" t="s">
        <v>53</v>
      </c>
      <c r="B48" t="s">
        <v>175</v>
      </c>
      <c r="C48" t="s">
        <v>264</v>
      </c>
      <c r="D48" t="s">
        <v>299</v>
      </c>
      <c r="E48">
        <v>42</v>
      </c>
      <c r="F48" t="s">
        <v>351</v>
      </c>
      <c r="G48" t="s">
        <v>374</v>
      </c>
      <c r="H48" t="s">
        <v>356</v>
      </c>
      <c r="I48" t="s">
        <v>376</v>
      </c>
      <c r="J48">
        <v>4</v>
      </c>
      <c r="K48" t="s">
        <v>367</v>
      </c>
      <c r="L48" t="s">
        <v>364</v>
      </c>
    </row>
    <row r="49" spans="1:12" x14ac:dyDescent="0.2">
      <c r="A49" t="s">
        <v>40</v>
      </c>
      <c r="B49" t="s">
        <v>175</v>
      </c>
      <c r="C49" t="s">
        <v>266</v>
      </c>
      <c r="D49" t="s">
        <v>267</v>
      </c>
      <c r="E49">
        <v>38</v>
      </c>
      <c r="F49" t="s">
        <v>351</v>
      </c>
      <c r="G49" t="s">
        <v>375</v>
      </c>
      <c r="H49" t="s">
        <v>356</v>
      </c>
      <c r="I49" t="s">
        <v>376</v>
      </c>
      <c r="J49">
        <v>1</v>
      </c>
      <c r="K49" t="s">
        <v>368</v>
      </c>
      <c r="L49" t="s">
        <v>364</v>
      </c>
    </row>
    <row r="50" spans="1:12" x14ac:dyDescent="0.2">
      <c r="A50" t="s">
        <v>87</v>
      </c>
      <c r="B50" t="s">
        <v>175</v>
      </c>
      <c r="C50" t="s">
        <v>182</v>
      </c>
      <c r="D50" t="s">
        <v>315</v>
      </c>
      <c r="E50">
        <v>65</v>
      </c>
      <c r="F50" t="s">
        <v>353</v>
      </c>
      <c r="G50" t="s">
        <v>374</v>
      </c>
      <c r="H50" t="s">
        <v>356</v>
      </c>
      <c r="I50" t="s">
        <v>376</v>
      </c>
      <c r="J50">
        <v>3</v>
      </c>
      <c r="K50" t="s">
        <v>367</v>
      </c>
      <c r="L50" t="s">
        <v>366</v>
      </c>
    </row>
    <row r="51" spans="1:12" x14ac:dyDescent="0.2">
      <c r="A51" t="s">
        <v>78</v>
      </c>
      <c r="B51" t="s">
        <v>175</v>
      </c>
      <c r="C51" t="s">
        <v>186</v>
      </c>
      <c r="D51" t="s">
        <v>215</v>
      </c>
      <c r="E51">
        <v>56</v>
      </c>
      <c r="F51" t="s">
        <v>353</v>
      </c>
      <c r="G51" t="s">
        <v>374</v>
      </c>
      <c r="H51" t="s">
        <v>356</v>
      </c>
      <c r="I51" t="s">
        <v>377</v>
      </c>
      <c r="J51">
        <v>3</v>
      </c>
      <c r="K51" t="s">
        <v>367</v>
      </c>
      <c r="L51" t="s">
        <v>364</v>
      </c>
    </row>
    <row r="52" spans="1:12" x14ac:dyDescent="0.2">
      <c r="A52" t="s">
        <v>30</v>
      </c>
      <c r="B52" t="s">
        <v>175</v>
      </c>
      <c r="C52" t="s">
        <v>234</v>
      </c>
      <c r="D52" t="s">
        <v>235</v>
      </c>
      <c r="E52">
        <v>33</v>
      </c>
      <c r="F52" t="s">
        <v>350</v>
      </c>
      <c r="G52" t="s">
        <v>374</v>
      </c>
      <c r="H52" t="s">
        <v>356</v>
      </c>
      <c r="I52" t="s">
        <v>377</v>
      </c>
      <c r="J52">
        <v>3</v>
      </c>
      <c r="K52" t="s">
        <v>367</v>
      </c>
      <c r="L52" t="s">
        <v>365</v>
      </c>
    </row>
    <row r="53" spans="1:12" x14ac:dyDescent="0.2">
      <c r="A53" t="s">
        <v>135</v>
      </c>
      <c r="B53" t="s">
        <v>175</v>
      </c>
      <c r="C53" t="s">
        <v>206</v>
      </c>
      <c r="D53" t="s">
        <v>211</v>
      </c>
      <c r="E53">
        <v>47</v>
      </c>
      <c r="F53" t="s">
        <v>352</v>
      </c>
      <c r="G53" t="s">
        <v>375</v>
      </c>
      <c r="H53" t="s">
        <v>356</v>
      </c>
      <c r="I53" t="s">
        <v>376</v>
      </c>
      <c r="J53">
        <v>1</v>
      </c>
      <c r="K53" t="s">
        <v>367</v>
      </c>
      <c r="L53" t="s">
        <v>364</v>
      </c>
    </row>
    <row r="54" spans="1:12" x14ac:dyDescent="0.2">
      <c r="A54" t="s">
        <v>33</v>
      </c>
      <c r="B54" t="s">
        <v>175</v>
      </c>
      <c r="C54" t="s">
        <v>241</v>
      </c>
      <c r="D54" t="s">
        <v>242</v>
      </c>
      <c r="E54">
        <v>34</v>
      </c>
      <c r="F54" t="s">
        <v>350</v>
      </c>
      <c r="G54" t="s">
        <v>374</v>
      </c>
      <c r="H54" t="s">
        <v>356</v>
      </c>
      <c r="I54" t="s">
        <v>376</v>
      </c>
      <c r="J54">
        <v>5</v>
      </c>
      <c r="K54" t="s">
        <v>368</v>
      </c>
      <c r="L54" t="s">
        <v>366</v>
      </c>
    </row>
    <row r="55" spans="1:12" x14ac:dyDescent="0.2">
      <c r="A55" t="s">
        <v>69</v>
      </c>
      <c r="B55" t="s">
        <v>175</v>
      </c>
      <c r="C55" t="s">
        <v>328</v>
      </c>
      <c r="D55" t="s">
        <v>269</v>
      </c>
      <c r="E55">
        <v>51</v>
      </c>
      <c r="F55" t="s">
        <v>352</v>
      </c>
      <c r="G55" t="s">
        <v>375</v>
      </c>
      <c r="H55" t="s">
        <v>359</v>
      </c>
      <c r="I55" t="s">
        <v>377</v>
      </c>
      <c r="J55">
        <v>3</v>
      </c>
      <c r="K55" t="s">
        <v>367</v>
      </c>
      <c r="L55" t="s">
        <v>366</v>
      </c>
    </row>
    <row r="56" spans="1:12" x14ac:dyDescent="0.2">
      <c r="A56" t="s">
        <v>85</v>
      </c>
      <c r="B56" t="s">
        <v>175</v>
      </c>
      <c r="C56" t="s">
        <v>333</v>
      </c>
      <c r="D56" t="s">
        <v>215</v>
      </c>
      <c r="E56">
        <v>60</v>
      </c>
      <c r="F56" t="s">
        <v>353</v>
      </c>
      <c r="G56" t="s">
        <v>375</v>
      </c>
      <c r="H56" t="s">
        <v>363</v>
      </c>
      <c r="I56" t="s">
        <v>377</v>
      </c>
      <c r="J56">
        <v>5</v>
      </c>
      <c r="K56" t="s">
        <v>367</v>
      </c>
      <c r="L56" t="s">
        <v>364</v>
      </c>
    </row>
    <row r="57" spans="1:12" x14ac:dyDescent="0.2">
      <c r="A57" t="s">
        <v>149</v>
      </c>
      <c r="B57" t="s">
        <v>175</v>
      </c>
      <c r="C57" t="s">
        <v>329</v>
      </c>
      <c r="D57" t="s">
        <v>185</v>
      </c>
      <c r="E57">
        <v>54</v>
      </c>
      <c r="F57" t="s">
        <v>352</v>
      </c>
      <c r="G57" t="s">
        <v>375</v>
      </c>
      <c r="H57" t="s">
        <v>356</v>
      </c>
      <c r="I57" t="s">
        <v>376</v>
      </c>
      <c r="J57">
        <v>4</v>
      </c>
      <c r="K57" t="s">
        <v>367</v>
      </c>
      <c r="L57" t="s">
        <v>364</v>
      </c>
    </row>
    <row r="58" spans="1:12" x14ac:dyDescent="0.2">
      <c r="A58" t="s">
        <v>16</v>
      </c>
      <c r="B58" t="s">
        <v>175</v>
      </c>
      <c r="C58" t="s">
        <v>198</v>
      </c>
      <c r="D58" t="s">
        <v>199</v>
      </c>
      <c r="E58">
        <v>28</v>
      </c>
      <c r="F58" t="s">
        <v>350</v>
      </c>
      <c r="G58" t="s">
        <v>374</v>
      </c>
      <c r="H58" t="s">
        <v>356</v>
      </c>
      <c r="I58" t="s">
        <v>376</v>
      </c>
      <c r="J58">
        <v>1</v>
      </c>
      <c r="K58" t="s">
        <v>367</v>
      </c>
      <c r="L58" t="s">
        <v>366</v>
      </c>
    </row>
    <row r="59" spans="1:12" x14ac:dyDescent="0.2">
      <c r="A59" t="s">
        <v>29</v>
      </c>
      <c r="B59" t="s">
        <v>175</v>
      </c>
      <c r="C59" t="s">
        <v>232</v>
      </c>
      <c r="D59" t="s">
        <v>233</v>
      </c>
      <c r="E59">
        <v>33</v>
      </c>
      <c r="F59" t="s">
        <v>350</v>
      </c>
      <c r="G59" t="s">
        <v>375</v>
      </c>
      <c r="H59" t="s">
        <v>356</v>
      </c>
      <c r="I59" t="s">
        <v>376</v>
      </c>
      <c r="J59">
        <v>2</v>
      </c>
      <c r="K59" t="s">
        <v>368</v>
      </c>
      <c r="L59" t="s">
        <v>364</v>
      </c>
    </row>
    <row r="60" spans="1:12" x14ac:dyDescent="0.2">
      <c r="A60" t="s">
        <v>130</v>
      </c>
      <c r="B60" t="s">
        <v>175</v>
      </c>
      <c r="C60" t="s">
        <v>314</v>
      </c>
      <c r="D60" t="s">
        <v>215</v>
      </c>
      <c r="E60">
        <v>44</v>
      </c>
      <c r="F60" t="s">
        <v>351</v>
      </c>
      <c r="G60" t="s">
        <v>374</v>
      </c>
      <c r="H60" t="s">
        <v>356</v>
      </c>
      <c r="I60" t="s">
        <v>376</v>
      </c>
      <c r="J60">
        <v>5</v>
      </c>
      <c r="K60" t="s">
        <v>367</v>
      </c>
      <c r="L60" t="s">
        <v>365</v>
      </c>
    </row>
    <row r="61" spans="1:12" x14ac:dyDescent="0.2">
      <c r="A61" t="s">
        <v>157</v>
      </c>
      <c r="B61" t="s">
        <v>175</v>
      </c>
      <c r="C61" t="s">
        <v>190</v>
      </c>
      <c r="D61" t="s">
        <v>312</v>
      </c>
      <c r="E61">
        <v>59</v>
      </c>
      <c r="F61" t="s">
        <v>353</v>
      </c>
      <c r="G61" t="s">
        <v>374</v>
      </c>
      <c r="H61" t="s">
        <v>356</v>
      </c>
      <c r="I61" t="s">
        <v>377</v>
      </c>
      <c r="J61">
        <v>5</v>
      </c>
      <c r="K61" t="s">
        <v>367</v>
      </c>
      <c r="L61" t="s">
        <v>366</v>
      </c>
    </row>
    <row r="62" spans="1:12" x14ac:dyDescent="0.2">
      <c r="A62" t="s">
        <v>136</v>
      </c>
      <c r="B62" t="s">
        <v>175</v>
      </c>
      <c r="C62" t="s">
        <v>266</v>
      </c>
      <c r="D62" t="s">
        <v>197</v>
      </c>
      <c r="E62">
        <v>47</v>
      </c>
      <c r="F62" t="s">
        <v>352</v>
      </c>
      <c r="G62" t="s">
        <v>374</v>
      </c>
      <c r="H62" t="s">
        <v>356</v>
      </c>
      <c r="I62" t="s">
        <v>377</v>
      </c>
      <c r="J62">
        <v>1</v>
      </c>
      <c r="K62" t="s">
        <v>368</v>
      </c>
      <c r="L62" t="s">
        <v>366</v>
      </c>
    </row>
    <row r="63" spans="1:12" x14ac:dyDescent="0.2">
      <c r="A63" t="s">
        <v>51</v>
      </c>
      <c r="B63" t="s">
        <v>175</v>
      </c>
      <c r="C63" t="s">
        <v>297</v>
      </c>
      <c r="D63" t="s">
        <v>298</v>
      </c>
      <c r="E63">
        <v>42</v>
      </c>
      <c r="F63" t="s">
        <v>351</v>
      </c>
      <c r="G63" t="s">
        <v>375</v>
      </c>
      <c r="H63" t="s">
        <v>356</v>
      </c>
      <c r="I63" t="s">
        <v>376</v>
      </c>
      <c r="J63">
        <v>1</v>
      </c>
      <c r="K63" t="s">
        <v>367</v>
      </c>
      <c r="L63" t="s">
        <v>364</v>
      </c>
    </row>
    <row r="64" spans="1:12" x14ac:dyDescent="0.2">
      <c r="A64" t="s">
        <v>140</v>
      </c>
      <c r="B64" t="s">
        <v>175</v>
      </c>
      <c r="C64" t="s">
        <v>241</v>
      </c>
      <c r="D64" t="s">
        <v>242</v>
      </c>
      <c r="E64">
        <v>48</v>
      </c>
      <c r="F64" t="s">
        <v>352</v>
      </c>
      <c r="G64" t="s">
        <v>375</v>
      </c>
      <c r="H64" t="s">
        <v>356</v>
      </c>
      <c r="I64" t="s">
        <v>376</v>
      </c>
      <c r="J64">
        <v>4</v>
      </c>
      <c r="K64" t="s">
        <v>368</v>
      </c>
      <c r="L64" t="s">
        <v>366</v>
      </c>
    </row>
    <row r="65" spans="1:12" x14ac:dyDescent="0.2">
      <c r="A65" t="s">
        <v>92</v>
      </c>
      <c r="B65" t="s">
        <v>175</v>
      </c>
      <c r="C65" t="s">
        <v>194</v>
      </c>
      <c r="D65" t="s">
        <v>244</v>
      </c>
      <c r="E65">
        <v>73</v>
      </c>
      <c r="F65" t="s">
        <v>354</v>
      </c>
      <c r="G65" t="s">
        <v>374</v>
      </c>
      <c r="H65" t="s">
        <v>359</v>
      </c>
      <c r="I65" t="s">
        <v>377</v>
      </c>
      <c r="J65">
        <v>3</v>
      </c>
      <c r="K65" t="s">
        <v>367</v>
      </c>
      <c r="L65" t="s">
        <v>364</v>
      </c>
    </row>
    <row r="66" spans="1:12" x14ac:dyDescent="0.2">
      <c r="A66" t="s">
        <v>163</v>
      </c>
      <c r="B66" t="s">
        <v>175</v>
      </c>
      <c r="C66" t="s">
        <v>194</v>
      </c>
      <c r="D66" t="s">
        <v>211</v>
      </c>
      <c r="E66">
        <v>66</v>
      </c>
      <c r="F66" t="s">
        <v>354</v>
      </c>
      <c r="G66" t="s">
        <v>375</v>
      </c>
      <c r="H66" t="s">
        <v>356</v>
      </c>
      <c r="I66" t="s">
        <v>377</v>
      </c>
      <c r="J66">
        <v>4</v>
      </c>
      <c r="K66" t="s">
        <v>367</v>
      </c>
      <c r="L66" t="s">
        <v>364</v>
      </c>
    </row>
    <row r="67" spans="1:12" x14ac:dyDescent="0.2">
      <c r="A67" t="s">
        <v>128</v>
      </c>
      <c r="B67" t="s">
        <v>175</v>
      </c>
      <c r="C67" t="s">
        <v>306</v>
      </c>
      <c r="D67" t="s">
        <v>233</v>
      </c>
      <c r="E67">
        <v>43</v>
      </c>
      <c r="F67" t="s">
        <v>351</v>
      </c>
      <c r="G67" t="s">
        <v>375</v>
      </c>
      <c r="H67" t="s">
        <v>356</v>
      </c>
      <c r="I67" t="s">
        <v>376</v>
      </c>
      <c r="J67">
        <v>2</v>
      </c>
      <c r="K67" t="s">
        <v>367</v>
      </c>
      <c r="L67" t="s">
        <v>366</v>
      </c>
    </row>
    <row r="68" spans="1:12" x14ac:dyDescent="0.2">
      <c r="A68" t="s">
        <v>85</v>
      </c>
      <c r="B68" t="s">
        <v>175</v>
      </c>
      <c r="C68" t="s">
        <v>333</v>
      </c>
      <c r="D68" t="s">
        <v>215</v>
      </c>
      <c r="E68">
        <v>60</v>
      </c>
      <c r="F68" t="s">
        <v>353</v>
      </c>
      <c r="G68" t="s">
        <v>375</v>
      </c>
      <c r="H68" t="s">
        <v>363</v>
      </c>
      <c r="I68" t="s">
        <v>377</v>
      </c>
      <c r="J68">
        <v>5</v>
      </c>
      <c r="K68" t="s">
        <v>367</v>
      </c>
      <c r="L68" t="s">
        <v>364</v>
      </c>
    </row>
    <row r="69" spans="1:12" x14ac:dyDescent="0.2">
      <c r="A69" t="s">
        <v>109</v>
      </c>
      <c r="B69" t="s">
        <v>175</v>
      </c>
      <c r="C69" t="s">
        <v>243</v>
      </c>
      <c r="D69" t="s">
        <v>244</v>
      </c>
      <c r="E69">
        <v>34</v>
      </c>
      <c r="F69" t="s">
        <v>350</v>
      </c>
      <c r="G69" t="s">
        <v>375</v>
      </c>
      <c r="H69" t="s">
        <v>356</v>
      </c>
      <c r="I69" t="s">
        <v>376</v>
      </c>
      <c r="J69">
        <v>3</v>
      </c>
      <c r="K69" t="s">
        <v>367</v>
      </c>
      <c r="L69" t="s">
        <v>364</v>
      </c>
    </row>
    <row r="70" spans="1:12" x14ac:dyDescent="0.2">
      <c r="A70" t="s">
        <v>139</v>
      </c>
      <c r="B70" t="s">
        <v>175</v>
      </c>
      <c r="C70" t="s">
        <v>322</v>
      </c>
      <c r="D70" t="s">
        <v>251</v>
      </c>
      <c r="E70">
        <v>48</v>
      </c>
      <c r="F70" t="s">
        <v>352</v>
      </c>
      <c r="G70" t="s">
        <v>375</v>
      </c>
      <c r="H70" t="s">
        <v>356</v>
      </c>
      <c r="I70" t="s">
        <v>376</v>
      </c>
      <c r="J70">
        <v>5</v>
      </c>
      <c r="K70" t="s">
        <v>367</v>
      </c>
      <c r="L70" t="s">
        <v>364</v>
      </c>
    </row>
    <row r="71" spans="1:12" x14ac:dyDescent="0.2">
      <c r="A71" t="s">
        <v>165</v>
      </c>
      <c r="B71" t="s">
        <v>175</v>
      </c>
      <c r="C71" t="s">
        <v>323</v>
      </c>
      <c r="D71" t="s">
        <v>276</v>
      </c>
      <c r="E71">
        <v>68</v>
      </c>
      <c r="F71" t="s">
        <v>354</v>
      </c>
      <c r="G71" t="s">
        <v>375</v>
      </c>
      <c r="H71" t="s">
        <v>356</v>
      </c>
      <c r="I71" t="s">
        <v>377</v>
      </c>
      <c r="J71">
        <v>2</v>
      </c>
      <c r="K71" t="s">
        <v>367</v>
      </c>
      <c r="L71" t="s">
        <v>366</v>
      </c>
    </row>
    <row r="72" spans="1:12" x14ac:dyDescent="0.2">
      <c r="A72" t="s">
        <v>151</v>
      </c>
      <c r="B72" t="s">
        <v>175</v>
      </c>
      <c r="C72" t="s">
        <v>330</v>
      </c>
      <c r="D72" t="s">
        <v>209</v>
      </c>
      <c r="E72">
        <v>54</v>
      </c>
      <c r="F72" t="s">
        <v>352</v>
      </c>
      <c r="G72" t="s">
        <v>374</v>
      </c>
      <c r="H72" t="s">
        <v>356</v>
      </c>
      <c r="I72" t="s">
        <v>376</v>
      </c>
      <c r="J72">
        <v>4</v>
      </c>
      <c r="K72" t="s">
        <v>368</v>
      </c>
      <c r="L72" t="s">
        <v>364</v>
      </c>
    </row>
    <row r="73" spans="1:12" x14ac:dyDescent="0.2">
      <c r="A73" t="s">
        <v>173</v>
      </c>
      <c r="B73" s="2" t="s">
        <v>177</v>
      </c>
      <c r="C73" t="s">
        <v>346</v>
      </c>
      <c r="G73" t="s">
        <v>372</v>
      </c>
      <c r="H73" t="s">
        <v>356</v>
      </c>
      <c r="I73" t="s">
        <v>377</v>
      </c>
      <c r="J73">
        <v>5</v>
      </c>
      <c r="K73" t="s">
        <v>367</v>
      </c>
      <c r="L73" t="s">
        <v>364</v>
      </c>
    </row>
    <row r="74" spans="1:12" x14ac:dyDescent="0.2">
      <c r="A74" t="s">
        <v>114</v>
      </c>
      <c r="B74" t="s">
        <v>175</v>
      </c>
      <c r="C74" t="s">
        <v>262</v>
      </c>
      <c r="D74" t="s">
        <v>263</v>
      </c>
      <c r="E74">
        <v>37</v>
      </c>
      <c r="F74" t="s">
        <v>351</v>
      </c>
      <c r="G74" t="s">
        <v>375</v>
      </c>
      <c r="H74" t="s">
        <v>356</v>
      </c>
      <c r="I74" t="s">
        <v>377</v>
      </c>
      <c r="J74">
        <v>4</v>
      </c>
      <c r="K74" t="s">
        <v>367</v>
      </c>
      <c r="L74" t="s">
        <v>364</v>
      </c>
    </row>
    <row r="75" spans="1:12" x14ac:dyDescent="0.2">
      <c r="A75" t="s">
        <v>171</v>
      </c>
      <c r="B75" t="s">
        <v>175</v>
      </c>
      <c r="C75" t="s">
        <v>186</v>
      </c>
      <c r="D75" t="s">
        <v>233</v>
      </c>
      <c r="E75">
        <v>76</v>
      </c>
      <c r="F75" t="s">
        <v>354</v>
      </c>
      <c r="G75" t="s">
        <v>374</v>
      </c>
      <c r="H75" t="s">
        <v>356</v>
      </c>
      <c r="I75" t="s">
        <v>376</v>
      </c>
      <c r="J75">
        <v>3</v>
      </c>
      <c r="K75" t="s">
        <v>367</v>
      </c>
      <c r="L75" t="s">
        <v>364</v>
      </c>
    </row>
    <row r="76" spans="1:12" x14ac:dyDescent="0.2">
      <c r="A76" t="s">
        <v>122</v>
      </c>
      <c r="B76" t="s">
        <v>175</v>
      </c>
      <c r="C76" t="s">
        <v>289</v>
      </c>
      <c r="D76" t="s">
        <v>248</v>
      </c>
      <c r="E76">
        <v>40</v>
      </c>
      <c r="F76" t="s">
        <v>351</v>
      </c>
      <c r="G76" t="s">
        <v>375</v>
      </c>
      <c r="H76" t="s">
        <v>356</v>
      </c>
      <c r="I76" t="s">
        <v>376</v>
      </c>
      <c r="J76">
        <v>5</v>
      </c>
      <c r="K76" t="s">
        <v>367</v>
      </c>
      <c r="L76" t="s">
        <v>366</v>
      </c>
    </row>
    <row r="77" spans="1:12" x14ac:dyDescent="0.2">
      <c r="A77" t="s">
        <v>55</v>
      </c>
      <c r="B77" t="s">
        <v>175</v>
      </c>
      <c r="C77" t="s">
        <v>301</v>
      </c>
      <c r="D77" t="s">
        <v>302</v>
      </c>
      <c r="E77">
        <v>42</v>
      </c>
      <c r="F77" t="s">
        <v>351</v>
      </c>
      <c r="G77" t="s">
        <v>375</v>
      </c>
      <c r="H77" t="s">
        <v>362</v>
      </c>
      <c r="I77" t="s">
        <v>376</v>
      </c>
      <c r="J77">
        <v>3</v>
      </c>
      <c r="K77" t="s">
        <v>367</v>
      </c>
      <c r="L77" t="s">
        <v>366</v>
      </c>
    </row>
    <row r="78" spans="1:12" x14ac:dyDescent="0.2">
      <c r="A78" t="s">
        <v>142</v>
      </c>
      <c r="B78" t="s">
        <v>175</v>
      </c>
      <c r="C78" t="s">
        <v>188</v>
      </c>
      <c r="D78" t="s">
        <v>209</v>
      </c>
      <c r="E78">
        <v>49</v>
      </c>
      <c r="F78" t="s">
        <v>352</v>
      </c>
      <c r="G78" t="s">
        <v>374</v>
      </c>
      <c r="H78" t="s">
        <v>356</v>
      </c>
      <c r="I78" t="s">
        <v>376</v>
      </c>
      <c r="J78">
        <v>3</v>
      </c>
      <c r="K78" t="s">
        <v>367</v>
      </c>
      <c r="L78" t="s">
        <v>365</v>
      </c>
    </row>
    <row r="79" spans="1:12" x14ac:dyDescent="0.2">
      <c r="A79" t="s">
        <v>20</v>
      </c>
      <c r="B79" t="s">
        <v>175</v>
      </c>
      <c r="C79" t="s">
        <v>206</v>
      </c>
      <c r="D79" t="s">
        <v>207</v>
      </c>
      <c r="E79">
        <v>29</v>
      </c>
      <c r="F79" t="s">
        <v>350</v>
      </c>
      <c r="G79" t="s">
        <v>374</v>
      </c>
      <c r="H79" t="s">
        <v>356</v>
      </c>
      <c r="I79" t="s">
        <v>376</v>
      </c>
      <c r="J79">
        <v>5</v>
      </c>
      <c r="K79" t="s">
        <v>367</v>
      </c>
      <c r="L79" t="s">
        <v>366</v>
      </c>
    </row>
    <row r="80" spans="1:12" x14ac:dyDescent="0.2">
      <c r="A80" t="s">
        <v>169</v>
      </c>
      <c r="B80" t="s">
        <v>175</v>
      </c>
      <c r="C80" t="s">
        <v>300</v>
      </c>
      <c r="D80" t="s">
        <v>235</v>
      </c>
      <c r="E80">
        <v>73</v>
      </c>
      <c r="F80" t="s">
        <v>354</v>
      </c>
      <c r="G80" t="s">
        <v>374</v>
      </c>
      <c r="H80" t="s">
        <v>356</v>
      </c>
      <c r="I80" t="s">
        <v>377</v>
      </c>
      <c r="J80">
        <v>5</v>
      </c>
      <c r="K80" t="s">
        <v>368</v>
      </c>
      <c r="L80" t="s">
        <v>366</v>
      </c>
    </row>
    <row r="81" spans="1:12" x14ac:dyDescent="0.2">
      <c r="A81" t="s">
        <v>125</v>
      </c>
      <c r="B81" t="s">
        <v>175</v>
      </c>
      <c r="C81" t="s">
        <v>295</v>
      </c>
      <c r="D81" t="s">
        <v>185</v>
      </c>
      <c r="E81">
        <v>41</v>
      </c>
      <c r="F81" t="s">
        <v>351</v>
      </c>
      <c r="G81" t="s">
        <v>375</v>
      </c>
      <c r="H81" t="s">
        <v>356</v>
      </c>
      <c r="I81" t="s">
        <v>376</v>
      </c>
      <c r="J81">
        <v>4</v>
      </c>
      <c r="K81" t="s">
        <v>367</v>
      </c>
      <c r="L81" t="s">
        <v>364</v>
      </c>
    </row>
    <row r="82" spans="1:12" x14ac:dyDescent="0.2">
      <c r="A82" t="s">
        <v>39</v>
      </c>
      <c r="B82" t="s">
        <v>175</v>
      </c>
      <c r="C82" t="s">
        <v>259</v>
      </c>
      <c r="D82" t="s">
        <v>235</v>
      </c>
      <c r="E82">
        <v>37</v>
      </c>
      <c r="F82" t="s">
        <v>351</v>
      </c>
      <c r="G82" t="s">
        <v>374</v>
      </c>
      <c r="H82" t="s">
        <v>356</v>
      </c>
      <c r="I82" t="s">
        <v>376</v>
      </c>
      <c r="J82">
        <v>1</v>
      </c>
      <c r="K82" t="s">
        <v>367</v>
      </c>
      <c r="L82" t="s">
        <v>364</v>
      </c>
    </row>
    <row r="83" spans="1:12" x14ac:dyDescent="0.2">
      <c r="A83" t="s">
        <v>152</v>
      </c>
      <c r="B83" t="s">
        <v>175</v>
      </c>
      <c r="C83" t="s">
        <v>247</v>
      </c>
      <c r="D83" t="s">
        <v>298</v>
      </c>
      <c r="E83">
        <v>55</v>
      </c>
      <c r="F83" t="s">
        <v>352</v>
      </c>
      <c r="G83" t="s">
        <v>375</v>
      </c>
      <c r="H83" t="s">
        <v>356</v>
      </c>
      <c r="I83" t="s">
        <v>376</v>
      </c>
      <c r="J83">
        <v>2</v>
      </c>
      <c r="K83" t="s">
        <v>368</v>
      </c>
      <c r="L83" t="s">
        <v>365</v>
      </c>
    </row>
    <row r="84" spans="1:12" x14ac:dyDescent="0.2">
      <c r="A84" t="s">
        <v>41</v>
      </c>
      <c r="B84" t="s">
        <v>175</v>
      </c>
      <c r="C84" t="s">
        <v>268</v>
      </c>
      <c r="D84" t="s">
        <v>269</v>
      </c>
      <c r="E84">
        <v>38</v>
      </c>
      <c r="F84" t="s">
        <v>351</v>
      </c>
      <c r="G84" t="s">
        <v>375</v>
      </c>
      <c r="H84" t="s">
        <v>356</v>
      </c>
      <c r="I84" t="s">
        <v>377</v>
      </c>
      <c r="J84">
        <v>4</v>
      </c>
      <c r="K84" t="s">
        <v>368</v>
      </c>
      <c r="L84" t="s">
        <v>366</v>
      </c>
    </row>
    <row r="85" spans="1:12" x14ac:dyDescent="0.2">
      <c r="A85" t="s">
        <v>38</v>
      </c>
      <c r="B85" t="s">
        <v>175</v>
      </c>
      <c r="C85" t="s">
        <v>257</v>
      </c>
      <c r="D85" t="s">
        <v>258</v>
      </c>
      <c r="E85">
        <v>37</v>
      </c>
      <c r="F85" t="s">
        <v>351</v>
      </c>
      <c r="G85" t="s">
        <v>375</v>
      </c>
      <c r="H85" t="s">
        <v>356</v>
      </c>
      <c r="I85" t="s">
        <v>376</v>
      </c>
      <c r="J85">
        <v>5</v>
      </c>
      <c r="K85" t="s">
        <v>368</v>
      </c>
      <c r="L85" t="s">
        <v>364</v>
      </c>
    </row>
    <row r="86" spans="1:12" x14ac:dyDescent="0.2">
      <c r="A86" t="s">
        <v>13</v>
      </c>
      <c r="B86" t="s">
        <v>175</v>
      </c>
      <c r="C86" t="s">
        <v>182</v>
      </c>
      <c r="D86" t="s">
        <v>183</v>
      </c>
      <c r="E86">
        <v>22</v>
      </c>
      <c r="F86" t="s">
        <v>349</v>
      </c>
      <c r="G86" t="s">
        <v>374</v>
      </c>
      <c r="H86" t="s">
        <v>356</v>
      </c>
      <c r="I86" t="s">
        <v>376</v>
      </c>
      <c r="J86">
        <v>5</v>
      </c>
      <c r="K86" t="s">
        <v>367</v>
      </c>
      <c r="L86" t="s">
        <v>364</v>
      </c>
    </row>
    <row r="87" spans="1:12" x14ac:dyDescent="0.2">
      <c r="A87" t="s">
        <v>84</v>
      </c>
      <c r="B87" t="s">
        <v>175</v>
      </c>
      <c r="C87" t="s">
        <v>252</v>
      </c>
      <c r="D87" t="s">
        <v>185</v>
      </c>
      <c r="E87">
        <v>48</v>
      </c>
      <c r="F87" t="s">
        <v>352</v>
      </c>
      <c r="G87" t="s">
        <v>375</v>
      </c>
      <c r="H87" t="s">
        <v>356</v>
      </c>
      <c r="I87" t="s">
        <v>376</v>
      </c>
      <c r="J87">
        <v>4</v>
      </c>
      <c r="K87" t="s">
        <v>367</v>
      </c>
      <c r="L87" t="s">
        <v>366</v>
      </c>
    </row>
    <row r="88" spans="1:12" x14ac:dyDescent="0.2">
      <c r="A88" t="s">
        <v>61</v>
      </c>
      <c r="B88" t="s">
        <v>175</v>
      </c>
      <c r="C88" t="s">
        <v>311</v>
      </c>
      <c r="D88" t="s">
        <v>312</v>
      </c>
      <c r="E88">
        <v>44</v>
      </c>
      <c r="F88" t="s">
        <v>351</v>
      </c>
      <c r="G88" t="s">
        <v>375</v>
      </c>
      <c r="H88" t="s">
        <v>356</v>
      </c>
      <c r="I88" t="s">
        <v>376</v>
      </c>
      <c r="J88">
        <v>5</v>
      </c>
      <c r="K88" t="s">
        <v>367</v>
      </c>
      <c r="L88" t="s">
        <v>364</v>
      </c>
    </row>
    <row r="89" spans="1:12" x14ac:dyDescent="0.2">
      <c r="A89" t="s">
        <v>26</v>
      </c>
      <c r="B89" t="s">
        <v>175</v>
      </c>
      <c r="C89" t="s">
        <v>227</v>
      </c>
      <c r="D89" t="s">
        <v>187</v>
      </c>
      <c r="E89">
        <v>33</v>
      </c>
      <c r="F89" t="s">
        <v>350</v>
      </c>
      <c r="G89" t="s">
        <v>375</v>
      </c>
      <c r="H89" t="s">
        <v>356</v>
      </c>
      <c r="I89" t="s">
        <v>376</v>
      </c>
      <c r="J89">
        <v>1</v>
      </c>
      <c r="K89" t="s">
        <v>367</v>
      </c>
      <c r="L89" t="s">
        <v>366</v>
      </c>
    </row>
    <row r="90" spans="1:12" x14ac:dyDescent="0.2">
      <c r="A90" t="s">
        <v>127</v>
      </c>
      <c r="B90" t="s">
        <v>175</v>
      </c>
      <c r="C90" t="s">
        <v>296</v>
      </c>
      <c r="D90" t="s">
        <v>193</v>
      </c>
      <c r="E90">
        <v>41</v>
      </c>
      <c r="F90" t="s">
        <v>351</v>
      </c>
      <c r="G90" t="s">
        <v>375</v>
      </c>
      <c r="H90" t="s">
        <v>361</v>
      </c>
      <c r="I90" t="s">
        <v>377</v>
      </c>
      <c r="J90">
        <v>5</v>
      </c>
      <c r="K90" t="s">
        <v>367</v>
      </c>
      <c r="L90" t="s">
        <v>366</v>
      </c>
    </row>
    <row r="91" spans="1:12" x14ac:dyDescent="0.2">
      <c r="A91" t="s">
        <v>158</v>
      </c>
      <c r="B91" t="s">
        <v>175</v>
      </c>
      <c r="C91" t="s">
        <v>186</v>
      </c>
      <c r="D91" t="s">
        <v>244</v>
      </c>
      <c r="E91">
        <v>61</v>
      </c>
      <c r="F91" t="s">
        <v>353</v>
      </c>
      <c r="G91" t="s">
        <v>375</v>
      </c>
      <c r="H91" t="s">
        <v>356</v>
      </c>
      <c r="I91" t="s">
        <v>377</v>
      </c>
      <c r="J91">
        <v>4</v>
      </c>
      <c r="K91" t="s">
        <v>367</v>
      </c>
      <c r="L91" t="s">
        <v>366</v>
      </c>
    </row>
    <row r="92" spans="1:12" x14ac:dyDescent="0.2">
      <c r="A92" t="s">
        <v>100</v>
      </c>
      <c r="B92" t="s">
        <v>175</v>
      </c>
      <c r="C92" t="s">
        <v>190</v>
      </c>
      <c r="D92" t="s">
        <v>191</v>
      </c>
      <c r="E92">
        <v>26</v>
      </c>
      <c r="F92" t="s">
        <v>350</v>
      </c>
      <c r="G92" t="s">
        <v>374</v>
      </c>
      <c r="H92" t="s">
        <v>356</v>
      </c>
      <c r="I92" t="s">
        <v>377</v>
      </c>
      <c r="J92">
        <v>5</v>
      </c>
      <c r="K92" t="s">
        <v>367</v>
      </c>
      <c r="L92" t="s">
        <v>365</v>
      </c>
    </row>
    <row r="93" spans="1:12" x14ac:dyDescent="0.2">
      <c r="A93" t="s">
        <v>101</v>
      </c>
      <c r="B93" t="s">
        <v>175</v>
      </c>
      <c r="C93" t="s">
        <v>192</v>
      </c>
      <c r="D93" t="s">
        <v>193</v>
      </c>
      <c r="E93">
        <v>26</v>
      </c>
      <c r="F93" t="s">
        <v>350</v>
      </c>
      <c r="G93" t="s">
        <v>375</v>
      </c>
      <c r="H93" t="s">
        <v>356</v>
      </c>
      <c r="I93" t="s">
        <v>376</v>
      </c>
      <c r="J93">
        <v>5</v>
      </c>
      <c r="K93" t="s">
        <v>367</v>
      </c>
      <c r="L93" t="s">
        <v>365</v>
      </c>
    </row>
    <row r="94" spans="1:12" x14ac:dyDescent="0.2">
      <c r="A94" t="s">
        <v>166</v>
      </c>
      <c r="B94" t="s">
        <v>175</v>
      </c>
      <c r="C94" t="s">
        <v>184</v>
      </c>
      <c r="D94" t="s">
        <v>197</v>
      </c>
      <c r="E94">
        <v>69</v>
      </c>
      <c r="F94" t="s">
        <v>354</v>
      </c>
      <c r="G94" t="s">
        <v>375</v>
      </c>
      <c r="H94" t="s">
        <v>356</v>
      </c>
      <c r="I94" t="s">
        <v>376</v>
      </c>
      <c r="J94">
        <v>5</v>
      </c>
      <c r="K94" t="s">
        <v>367</v>
      </c>
      <c r="L94" t="s">
        <v>364</v>
      </c>
    </row>
    <row r="95" spans="1:12" x14ac:dyDescent="0.2">
      <c r="A95" t="s">
        <v>81</v>
      </c>
      <c r="B95" t="s">
        <v>175</v>
      </c>
      <c r="C95" t="s">
        <v>337</v>
      </c>
      <c r="D95" t="s">
        <v>240</v>
      </c>
      <c r="E95">
        <v>57</v>
      </c>
      <c r="F95" t="s">
        <v>353</v>
      </c>
      <c r="G95" t="s">
        <v>374</v>
      </c>
      <c r="H95" t="s">
        <v>359</v>
      </c>
      <c r="I95" t="s">
        <v>376</v>
      </c>
      <c r="J95">
        <v>3</v>
      </c>
      <c r="K95" t="s">
        <v>368</v>
      </c>
      <c r="L95" t="s">
        <v>366</v>
      </c>
    </row>
    <row r="96" spans="1:12" x14ac:dyDescent="0.2">
      <c r="A96" t="s">
        <v>116</v>
      </c>
      <c r="B96" t="s">
        <v>175</v>
      </c>
      <c r="C96" t="s">
        <v>270</v>
      </c>
      <c r="D96" t="s">
        <v>271</v>
      </c>
      <c r="E96">
        <v>38</v>
      </c>
      <c r="F96" t="s">
        <v>351</v>
      </c>
      <c r="G96" t="s">
        <v>374</v>
      </c>
      <c r="H96" t="s">
        <v>356</v>
      </c>
      <c r="I96" t="s">
        <v>376</v>
      </c>
      <c r="J96">
        <v>5</v>
      </c>
      <c r="K96" t="s">
        <v>368</v>
      </c>
      <c r="L96" t="s">
        <v>364</v>
      </c>
    </row>
    <row r="97" spans="1:12" x14ac:dyDescent="0.2">
      <c r="A97" t="s">
        <v>36</v>
      </c>
      <c r="B97" t="s">
        <v>175</v>
      </c>
      <c r="C97" t="s">
        <v>252</v>
      </c>
      <c r="D97" t="s">
        <v>253</v>
      </c>
      <c r="E97">
        <v>36</v>
      </c>
      <c r="F97" t="s">
        <v>351</v>
      </c>
      <c r="G97" t="s">
        <v>374</v>
      </c>
      <c r="H97" t="s">
        <v>358</v>
      </c>
      <c r="I97" t="s">
        <v>376</v>
      </c>
      <c r="J97">
        <v>2</v>
      </c>
      <c r="K97" t="s">
        <v>367</v>
      </c>
      <c r="L97" t="s">
        <v>366</v>
      </c>
    </row>
    <row r="98" spans="1:12" x14ac:dyDescent="0.2">
      <c r="A98" t="s">
        <v>23</v>
      </c>
      <c r="B98" t="s">
        <v>175</v>
      </c>
      <c r="C98" t="s">
        <v>218</v>
      </c>
      <c r="D98" t="s">
        <v>219</v>
      </c>
      <c r="E98">
        <v>31</v>
      </c>
      <c r="F98" t="s">
        <v>350</v>
      </c>
      <c r="G98" t="s">
        <v>375</v>
      </c>
      <c r="H98" t="s">
        <v>356</v>
      </c>
      <c r="I98" t="s">
        <v>377</v>
      </c>
      <c r="J98">
        <v>5</v>
      </c>
      <c r="K98" t="s">
        <v>367</v>
      </c>
      <c r="L98" t="s">
        <v>366</v>
      </c>
    </row>
    <row r="99" spans="1:12" x14ac:dyDescent="0.2">
      <c r="A99" t="s">
        <v>49</v>
      </c>
      <c r="B99" t="s">
        <v>175</v>
      </c>
      <c r="C99" t="s">
        <v>225</v>
      </c>
      <c r="D99" t="s">
        <v>183</v>
      </c>
      <c r="E99">
        <v>41</v>
      </c>
      <c r="F99" t="s">
        <v>351</v>
      </c>
      <c r="G99" t="s">
        <v>374</v>
      </c>
      <c r="H99" t="s">
        <v>356</v>
      </c>
      <c r="I99" t="s">
        <v>376</v>
      </c>
      <c r="J99">
        <v>5</v>
      </c>
      <c r="K99" t="s">
        <v>368</v>
      </c>
      <c r="L99" t="s">
        <v>366</v>
      </c>
    </row>
    <row r="100" spans="1:12" x14ac:dyDescent="0.2">
      <c r="A100" t="s">
        <v>90</v>
      </c>
      <c r="B100" t="s">
        <v>175</v>
      </c>
      <c r="C100" t="s">
        <v>338</v>
      </c>
      <c r="D100" t="s">
        <v>213</v>
      </c>
      <c r="E100">
        <v>67</v>
      </c>
      <c r="F100" t="s">
        <v>354</v>
      </c>
      <c r="G100" t="s">
        <v>375</v>
      </c>
      <c r="H100" t="s">
        <v>356</v>
      </c>
      <c r="I100" t="s">
        <v>376</v>
      </c>
      <c r="J100">
        <v>2</v>
      </c>
      <c r="K100" t="s">
        <v>368</v>
      </c>
      <c r="L100" t="s">
        <v>364</v>
      </c>
    </row>
    <row r="101" spans="1:12" x14ac:dyDescent="0.2">
      <c r="A101" t="s">
        <v>65</v>
      </c>
      <c r="B101" t="s">
        <v>175</v>
      </c>
      <c r="C101" t="s">
        <v>180</v>
      </c>
      <c r="D101" t="s">
        <v>213</v>
      </c>
      <c r="E101">
        <v>48</v>
      </c>
      <c r="F101" t="s">
        <v>352</v>
      </c>
      <c r="G101" t="s">
        <v>374</v>
      </c>
      <c r="H101" t="s">
        <v>356</v>
      </c>
      <c r="I101" t="s">
        <v>377</v>
      </c>
      <c r="J101">
        <v>5</v>
      </c>
      <c r="K101" t="s">
        <v>367</v>
      </c>
      <c r="L101" t="s">
        <v>365</v>
      </c>
    </row>
    <row r="102" spans="1:12" x14ac:dyDescent="0.2">
      <c r="A102" t="s">
        <v>163</v>
      </c>
      <c r="B102" t="s">
        <v>175</v>
      </c>
      <c r="C102" t="s">
        <v>194</v>
      </c>
      <c r="D102" t="s">
        <v>211</v>
      </c>
      <c r="E102">
        <v>66</v>
      </c>
      <c r="F102" t="s">
        <v>354</v>
      </c>
      <c r="G102" t="s">
        <v>375</v>
      </c>
      <c r="H102" t="s">
        <v>356</v>
      </c>
      <c r="I102" t="s">
        <v>377</v>
      </c>
      <c r="J102">
        <v>5</v>
      </c>
      <c r="K102" t="s">
        <v>367</v>
      </c>
      <c r="L102" t="s">
        <v>364</v>
      </c>
    </row>
    <row r="103" spans="1:12" x14ac:dyDescent="0.2">
      <c r="A103" t="s">
        <v>145</v>
      </c>
      <c r="B103" t="s">
        <v>175</v>
      </c>
      <c r="C103" t="s">
        <v>196</v>
      </c>
      <c r="D103" t="s">
        <v>185</v>
      </c>
      <c r="E103">
        <v>51</v>
      </c>
      <c r="F103" t="s">
        <v>352</v>
      </c>
      <c r="G103" t="s">
        <v>375</v>
      </c>
      <c r="H103" t="s">
        <v>356</v>
      </c>
      <c r="I103" t="s">
        <v>376</v>
      </c>
      <c r="J103">
        <v>5</v>
      </c>
      <c r="K103" t="s">
        <v>368</v>
      </c>
      <c r="L103" t="s">
        <v>365</v>
      </c>
    </row>
    <row r="104" spans="1:12" x14ac:dyDescent="0.2">
      <c r="A104" t="s">
        <v>71</v>
      </c>
      <c r="B104" t="s">
        <v>175</v>
      </c>
      <c r="C104" t="s">
        <v>214</v>
      </c>
      <c r="D104" t="s">
        <v>229</v>
      </c>
      <c r="E104">
        <v>52</v>
      </c>
      <c r="F104" t="s">
        <v>352</v>
      </c>
      <c r="G104" t="s">
        <v>375</v>
      </c>
      <c r="H104" t="s">
        <v>356</v>
      </c>
      <c r="I104" t="s">
        <v>376</v>
      </c>
      <c r="J104">
        <v>4</v>
      </c>
      <c r="K104" t="s">
        <v>367</v>
      </c>
      <c r="L104" t="s">
        <v>366</v>
      </c>
    </row>
    <row r="105" spans="1:12" x14ac:dyDescent="0.2">
      <c r="A105" t="s">
        <v>96</v>
      </c>
      <c r="B105" s="2" t="s">
        <v>177</v>
      </c>
      <c r="C105" t="s">
        <v>343</v>
      </c>
      <c r="G105" t="s">
        <v>372</v>
      </c>
      <c r="H105" t="s">
        <v>356</v>
      </c>
      <c r="I105" t="s">
        <v>377</v>
      </c>
      <c r="J105">
        <v>1</v>
      </c>
      <c r="K105" t="s">
        <v>368</v>
      </c>
      <c r="L105" t="s">
        <v>364</v>
      </c>
    </row>
    <row r="106" spans="1:12" x14ac:dyDescent="0.2">
      <c r="A106" t="s">
        <v>48</v>
      </c>
      <c r="B106" t="s">
        <v>175</v>
      </c>
      <c r="C106" t="s">
        <v>292</v>
      </c>
      <c r="D106" t="s">
        <v>293</v>
      </c>
      <c r="E106">
        <v>41</v>
      </c>
      <c r="F106" t="s">
        <v>351</v>
      </c>
      <c r="G106" t="s">
        <v>374</v>
      </c>
      <c r="H106" t="s">
        <v>356</v>
      </c>
      <c r="I106" t="s">
        <v>376</v>
      </c>
      <c r="J106">
        <v>4</v>
      </c>
      <c r="K106" t="s">
        <v>368</v>
      </c>
      <c r="L106" t="s">
        <v>366</v>
      </c>
    </row>
    <row r="107" spans="1:12" x14ac:dyDescent="0.2">
      <c r="A107" t="s">
        <v>14</v>
      </c>
      <c r="B107" t="s">
        <v>175</v>
      </c>
      <c r="C107" t="s">
        <v>188</v>
      </c>
      <c r="D107" t="s">
        <v>189</v>
      </c>
      <c r="E107">
        <v>25</v>
      </c>
      <c r="F107" t="s">
        <v>349</v>
      </c>
      <c r="G107" t="s">
        <v>374</v>
      </c>
      <c r="H107" t="s">
        <v>356</v>
      </c>
      <c r="I107" t="s">
        <v>376</v>
      </c>
      <c r="J107">
        <v>4</v>
      </c>
      <c r="K107" t="s">
        <v>367</v>
      </c>
      <c r="L107" t="s">
        <v>366</v>
      </c>
    </row>
    <row r="108" spans="1:12" x14ac:dyDescent="0.2">
      <c r="A108" t="s">
        <v>35</v>
      </c>
      <c r="B108" t="s">
        <v>175</v>
      </c>
      <c r="C108" t="s">
        <v>249</v>
      </c>
      <c r="D108" t="s">
        <v>250</v>
      </c>
      <c r="E108">
        <v>35</v>
      </c>
      <c r="F108" t="s">
        <v>350</v>
      </c>
      <c r="G108" t="s">
        <v>375</v>
      </c>
      <c r="H108" t="s">
        <v>356</v>
      </c>
      <c r="I108" t="s">
        <v>377</v>
      </c>
      <c r="J108">
        <v>5</v>
      </c>
      <c r="K108" t="s">
        <v>367</v>
      </c>
      <c r="L108" t="s">
        <v>364</v>
      </c>
    </row>
    <row r="109" spans="1:12" x14ac:dyDescent="0.2">
      <c r="A109" t="s">
        <v>115</v>
      </c>
      <c r="B109" t="s">
        <v>175</v>
      </c>
      <c r="C109" t="s">
        <v>264</v>
      </c>
      <c r="D109" t="s">
        <v>265</v>
      </c>
      <c r="E109">
        <v>37</v>
      </c>
      <c r="F109" t="s">
        <v>351</v>
      </c>
      <c r="G109" t="s">
        <v>375</v>
      </c>
      <c r="H109" t="s">
        <v>356</v>
      </c>
      <c r="I109" t="s">
        <v>376</v>
      </c>
      <c r="J109">
        <v>2</v>
      </c>
      <c r="K109" t="s">
        <v>367</v>
      </c>
      <c r="L109" t="s">
        <v>366</v>
      </c>
    </row>
    <row r="110" spans="1:12" x14ac:dyDescent="0.2">
      <c r="A110" t="s">
        <v>170</v>
      </c>
      <c r="B110" t="s">
        <v>175</v>
      </c>
      <c r="C110" t="s">
        <v>333</v>
      </c>
      <c r="D110" t="s">
        <v>339</v>
      </c>
      <c r="E110">
        <v>73</v>
      </c>
      <c r="F110" t="s">
        <v>354</v>
      </c>
      <c r="G110" t="s">
        <v>375</v>
      </c>
      <c r="H110" t="s">
        <v>356</v>
      </c>
      <c r="I110" t="s">
        <v>376</v>
      </c>
      <c r="J110">
        <v>4</v>
      </c>
      <c r="K110" t="s">
        <v>368</v>
      </c>
      <c r="L110" t="s">
        <v>366</v>
      </c>
    </row>
    <row r="111" spans="1:12" x14ac:dyDescent="0.2">
      <c r="A111" t="s">
        <v>79</v>
      </c>
      <c r="B111" t="s">
        <v>175</v>
      </c>
      <c r="C111" t="s">
        <v>190</v>
      </c>
      <c r="D111" t="s">
        <v>283</v>
      </c>
      <c r="E111">
        <v>57</v>
      </c>
      <c r="F111" t="s">
        <v>353</v>
      </c>
      <c r="G111" t="s">
        <v>375</v>
      </c>
      <c r="H111" t="s">
        <v>356</v>
      </c>
      <c r="I111" t="s">
        <v>377</v>
      </c>
      <c r="J111">
        <v>5</v>
      </c>
      <c r="K111" t="s">
        <v>368</v>
      </c>
      <c r="L111" t="s">
        <v>364</v>
      </c>
    </row>
    <row r="112" spans="1:12" x14ac:dyDescent="0.2">
      <c r="A112" t="s">
        <v>133</v>
      </c>
      <c r="B112" t="s">
        <v>175</v>
      </c>
      <c r="C112" t="s">
        <v>317</v>
      </c>
      <c r="D112" t="s">
        <v>222</v>
      </c>
      <c r="E112">
        <v>45</v>
      </c>
      <c r="F112" t="s">
        <v>351</v>
      </c>
      <c r="G112" t="s">
        <v>375</v>
      </c>
      <c r="H112" t="s">
        <v>356</v>
      </c>
      <c r="I112" t="s">
        <v>377</v>
      </c>
      <c r="J112">
        <v>5</v>
      </c>
      <c r="K112" t="s">
        <v>367</v>
      </c>
      <c r="L112" t="s">
        <v>364</v>
      </c>
    </row>
    <row r="113" spans="1:12" x14ac:dyDescent="0.2">
      <c r="A113" t="s">
        <v>22</v>
      </c>
      <c r="B113" t="s">
        <v>175</v>
      </c>
      <c r="C113" t="s">
        <v>216</v>
      </c>
      <c r="D113" t="s">
        <v>217</v>
      </c>
      <c r="E113">
        <v>31</v>
      </c>
      <c r="F113" t="s">
        <v>350</v>
      </c>
      <c r="G113" t="s">
        <v>375</v>
      </c>
      <c r="H113" t="s">
        <v>356</v>
      </c>
      <c r="I113" t="s">
        <v>376</v>
      </c>
      <c r="J113">
        <v>5</v>
      </c>
      <c r="K113" t="s">
        <v>367</v>
      </c>
      <c r="L113" t="s">
        <v>364</v>
      </c>
    </row>
    <row r="114" spans="1:12" x14ac:dyDescent="0.2">
      <c r="A114" t="s">
        <v>173</v>
      </c>
      <c r="B114" s="2" t="s">
        <v>177</v>
      </c>
      <c r="C114" t="s">
        <v>346</v>
      </c>
      <c r="G114" t="s">
        <v>372</v>
      </c>
      <c r="H114" t="s">
        <v>356</v>
      </c>
      <c r="I114" t="s">
        <v>377</v>
      </c>
      <c r="J114">
        <v>5</v>
      </c>
      <c r="K114" t="s">
        <v>367</v>
      </c>
      <c r="L114" t="s">
        <v>364</v>
      </c>
    </row>
    <row r="115" spans="1:12" x14ac:dyDescent="0.2">
      <c r="A115" t="s">
        <v>156</v>
      </c>
      <c r="B115" t="s">
        <v>175</v>
      </c>
      <c r="C115" t="s">
        <v>200</v>
      </c>
      <c r="D115" t="s">
        <v>197</v>
      </c>
      <c r="E115">
        <v>57</v>
      </c>
      <c r="F115" t="s">
        <v>353</v>
      </c>
      <c r="G115" t="s">
        <v>374</v>
      </c>
      <c r="H115" t="s">
        <v>356</v>
      </c>
      <c r="I115" t="s">
        <v>376</v>
      </c>
      <c r="J115">
        <v>3</v>
      </c>
      <c r="K115" t="s">
        <v>367</v>
      </c>
      <c r="L115" t="s">
        <v>364</v>
      </c>
    </row>
    <row r="116" spans="1:12" x14ac:dyDescent="0.2">
      <c r="A116" t="s">
        <v>19</v>
      </c>
      <c r="B116" t="s">
        <v>175</v>
      </c>
      <c r="C116" t="s">
        <v>204</v>
      </c>
      <c r="D116" t="s">
        <v>205</v>
      </c>
      <c r="E116">
        <v>29</v>
      </c>
      <c r="F116" t="s">
        <v>350</v>
      </c>
      <c r="G116" t="s">
        <v>375</v>
      </c>
      <c r="H116" t="s">
        <v>356</v>
      </c>
      <c r="I116" t="s">
        <v>376</v>
      </c>
      <c r="J116">
        <v>2</v>
      </c>
      <c r="K116" t="s">
        <v>367</v>
      </c>
      <c r="L116" t="s">
        <v>364</v>
      </c>
    </row>
    <row r="117" spans="1:12" x14ac:dyDescent="0.2">
      <c r="A117" t="s">
        <v>137</v>
      </c>
      <c r="B117" t="s">
        <v>175</v>
      </c>
      <c r="C117" t="s">
        <v>190</v>
      </c>
      <c r="D117" t="s">
        <v>258</v>
      </c>
      <c r="E117">
        <v>48</v>
      </c>
      <c r="F117" t="s">
        <v>352</v>
      </c>
      <c r="G117" t="s">
        <v>374</v>
      </c>
      <c r="H117" t="s">
        <v>356</v>
      </c>
      <c r="I117" t="s">
        <v>376</v>
      </c>
      <c r="J117">
        <v>4</v>
      </c>
      <c r="K117" t="s">
        <v>367</v>
      </c>
      <c r="L117" t="s">
        <v>364</v>
      </c>
    </row>
    <row r="118" spans="1:12" x14ac:dyDescent="0.2">
      <c r="A118" t="s">
        <v>160</v>
      </c>
      <c r="B118" t="s">
        <v>175</v>
      </c>
      <c r="C118" t="s">
        <v>230</v>
      </c>
      <c r="D118" t="s">
        <v>209</v>
      </c>
      <c r="E118">
        <v>65</v>
      </c>
      <c r="F118" t="s">
        <v>353</v>
      </c>
      <c r="G118" t="s">
        <v>374</v>
      </c>
      <c r="H118" t="s">
        <v>356</v>
      </c>
      <c r="I118" t="s">
        <v>376</v>
      </c>
      <c r="J118">
        <v>4</v>
      </c>
      <c r="K118" t="s">
        <v>367</v>
      </c>
      <c r="L118" t="s">
        <v>364</v>
      </c>
    </row>
    <row r="119" spans="1:12" x14ac:dyDescent="0.2">
      <c r="A119" t="s">
        <v>133</v>
      </c>
      <c r="B119" t="s">
        <v>175</v>
      </c>
      <c r="C119" t="s">
        <v>317</v>
      </c>
      <c r="D119" t="s">
        <v>222</v>
      </c>
      <c r="E119">
        <v>45</v>
      </c>
      <c r="F119" t="s">
        <v>351</v>
      </c>
      <c r="G119" t="s">
        <v>375</v>
      </c>
      <c r="H119" t="s">
        <v>356</v>
      </c>
      <c r="I119" t="s">
        <v>377</v>
      </c>
      <c r="J119">
        <v>5</v>
      </c>
      <c r="K119" t="s">
        <v>367</v>
      </c>
      <c r="L119" t="s">
        <v>364</v>
      </c>
    </row>
    <row r="120" spans="1:12" x14ac:dyDescent="0.2">
      <c r="A120" t="s">
        <v>59</v>
      </c>
      <c r="B120" t="s">
        <v>175</v>
      </c>
      <c r="C120" t="s">
        <v>186</v>
      </c>
      <c r="D120" t="s">
        <v>308</v>
      </c>
      <c r="E120">
        <v>48</v>
      </c>
      <c r="F120" t="s">
        <v>352</v>
      </c>
      <c r="G120" t="s">
        <v>374</v>
      </c>
      <c r="H120" t="s">
        <v>356</v>
      </c>
      <c r="I120" t="s">
        <v>376</v>
      </c>
      <c r="J120">
        <v>2</v>
      </c>
      <c r="K120" t="s">
        <v>368</v>
      </c>
      <c r="L120" t="s">
        <v>364</v>
      </c>
    </row>
    <row r="121" spans="1:12" x14ac:dyDescent="0.2">
      <c r="A121" t="s">
        <v>164</v>
      </c>
      <c r="B121" t="s">
        <v>175</v>
      </c>
      <c r="C121" t="s">
        <v>290</v>
      </c>
      <c r="D121" t="s">
        <v>271</v>
      </c>
      <c r="E121">
        <v>67</v>
      </c>
      <c r="F121" t="s">
        <v>354</v>
      </c>
      <c r="G121" t="s">
        <v>374</v>
      </c>
      <c r="H121" t="s">
        <v>356</v>
      </c>
      <c r="I121" t="s">
        <v>377</v>
      </c>
      <c r="J121">
        <v>3</v>
      </c>
      <c r="K121" t="s">
        <v>368</v>
      </c>
      <c r="L121" t="s">
        <v>364</v>
      </c>
    </row>
    <row r="122" spans="1:12" x14ac:dyDescent="0.2">
      <c r="A122" t="s">
        <v>154</v>
      </c>
      <c r="B122" t="s">
        <v>175</v>
      </c>
      <c r="C122" t="s">
        <v>333</v>
      </c>
      <c r="D122" t="s">
        <v>191</v>
      </c>
      <c r="E122">
        <v>55</v>
      </c>
      <c r="F122" t="s">
        <v>352</v>
      </c>
      <c r="G122" t="s">
        <v>375</v>
      </c>
      <c r="H122" t="s">
        <v>356</v>
      </c>
      <c r="I122" t="s">
        <v>377</v>
      </c>
      <c r="J122">
        <v>2</v>
      </c>
      <c r="K122" t="s">
        <v>367</v>
      </c>
      <c r="L122" t="s">
        <v>364</v>
      </c>
    </row>
    <row r="123" spans="1:12" x14ac:dyDescent="0.2">
      <c r="A123" t="s">
        <v>23</v>
      </c>
      <c r="B123" t="s">
        <v>175</v>
      </c>
      <c r="C123" t="s">
        <v>218</v>
      </c>
      <c r="D123" t="s">
        <v>219</v>
      </c>
      <c r="E123">
        <v>31</v>
      </c>
      <c r="F123" t="s">
        <v>350</v>
      </c>
      <c r="G123" t="s">
        <v>375</v>
      </c>
      <c r="H123" t="s">
        <v>356</v>
      </c>
      <c r="I123" t="s">
        <v>377</v>
      </c>
      <c r="J123">
        <v>5</v>
      </c>
      <c r="K123" t="s">
        <v>367</v>
      </c>
      <c r="L123" t="s">
        <v>366</v>
      </c>
    </row>
    <row r="124" spans="1:12" x14ac:dyDescent="0.2">
      <c r="A124" t="s">
        <v>131</v>
      </c>
      <c r="B124" t="s">
        <v>175</v>
      </c>
      <c r="C124" t="s">
        <v>198</v>
      </c>
      <c r="D124" t="s">
        <v>315</v>
      </c>
      <c r="E124">
        <v>45</v>
      </c>
      <c r="F124" t="s">
        <v>351</v>
      </c>
      <c r="G124" t="s">
        <v>375</v>
      </c>
      <c r="H124" t="s">
        <v>356</v>
      </c>
      <c r="I124" t="s">
        <v>376</v>
      </c>
      <c r="J124">
        <v>2</v>
      </c>
      <c r="K124" t="s">
        <v>367</v>
      </c>
      <c r="L124" t="s">
        <v>366</v>
      </c>
    </row>
    <row r="125" spans="1:12" x14ac:dyDescent="0.2">
      <c r="A125" t="s">
        <v>88</v>
      </c>
      <c r="B125" t="s">
        <v>175</v>
      </c>
      <c r="C125" t="s">
        <v>206</v>
      </c>
      <c r="D125" t="s">
        <v>251</v>
      </c>
      <c r="E125">
        <v>66</v>
      </c>
      <c r="F125" t="s">
        <v>354</v>
      </c>
      <c r="G125" t="s">
        <v>375</v>
      </c>
      <c r="H125" t="s">
        <v>356</v>
      </c>
      <c r="I125" t="s">
        <v>376</v>
      </c>
      <c r="J125">
        <v>5</v>
      </c>
      <c r="K125" t="s">
        <v>367</v>
      </c>
      <c r="L125" t="s">
        <v>364</v>
      </c>
    </row>
    <row r="126" spans="1:12" x14ac:dyDescent="0.2">
      <c r="A126" t="s">
        <v>103</v>
      </c>
      <c r="B126" t="s">
        <v>175</v>
      </c>
      <c r="C126" t="s">
        <v>208</v>
      </c>
      <c r="D126" t="s">
        <v>209</v>
      </c>
      <c r="E126">
        <v>29</v>
      </c>
      <c r="F126" t="s">
        <v>350</v>
      </c>
      <c r="G126" t="s">
        <v>375</v>
      </c>
      <c r="H126" t="s">
        <v>356</v>
      </c>
      <c r="I126" t="s">
        <v>376</v>
      </c>
      <c r="J126">
        <v>5</v>
      </c>
      <c r="K126" t="s">
        <v>367</v>
      </c>
      <c r="L126" t="s">
        <v>364</v>
      </c>
    </row>
    <row r="127" spans="1:12" x14ac:dyDescent="0.2">
      <c r="A127" t="s">
        <v>95</v>
      </c>
      <c r="B127" s="2" t="s">
        <v>177</v>
      </c>
      <c r="C127" t="s">
        <v>342</v>
      </c>
      <c r="G127" t="s">
        <v>372</v>
      </c>
      <c r="H127" t="s">
        <v>356</v>
      </c>
      <c r="I127" t="s">
        <v>377</v>
      </c>
      <c r="J127">
        <v>5</v>
      </c>
      <c r="K127" t="s">
        <v>368</v>
      </c>
      <c r="L127" t="s">
        <v>364</v>
      </c>
    </row>
    <row r="128" spans="1:12" x14ac:dyDescent="0.2">
      <c r="A128" t="s">
        <v>73</v>
      </c>
      <c r="B128" t="s">
        <v>175</v>
      </c>
      <c r="C128" t="s">
        <v>182</v>
      </c>
      <c r="D128" t="s">
        <v>331</v>
      </c>
      <c r="E128">
        <v>55</v>
      </c>
      <c r="F128" t="s">
        <v>352</v>
      </c>
      <c r="G128" t="s">
        <v>375</v>
      </c>
      <c r="H128" t="s">
        <v>356</v>
      </c>
      <c r="I128" t="s">
        <v>377</v>
      </c>
      <c r="J128">
        <v>4</v>
      </c>
      <c r="K128" t="s">
        <v>367</v>
      </c>
      <c r="L128" t="s">
        <v>366</v>
      </c>
    </row>
    <row r="129" spans="1:12" x14ac:dyDescent="0.2">
      <c r="A129" t="s">
        <v>120</v>
      </c>
      <c r="B129" t="s">
        <v>175</v>
      </c>
      <c r="C129" t="s">
        <v>280</v>
      </c>
      <c r="D129" t="s">
        <v>281</v>
      </c>
      <c r="E129">
        <v>39</v>
      </c>
      <c r="F129" t="s">
        <v>351</v>
      </c>
      <c r="G129" t="s">
        <v>374</v>
      </c>
      <c r="H129" t="s">
        <v>356</v>
      </c>
      <c r="I129" t="s">
        <v>376</v>
      </c>
      <c r="J129">
        <v>3</v>
      </c>
      <c r="K129" t="s">
        <v>368</v>
      </c>
      <c r="L129" t="s">
        <v>364</v>
      </c>
    </row>
    <row r="130" spans="1:12" x14ac:dyDescent="0.2">
      <c r="A130" t="s">
        <v>161</v>
      </c>
      <c r="B130" t="s">
        <v>175</v>
      </c>
      <c r="C130" t="s">
        <v>264</v>
      </c>
      <c r="D130" t="s">
        <v>269</v>
      </c>
      <c r="E130">
        <v>65</v>
      </c>
      <c r="F130" t="s">
        <v>353</v>
      </c>
      <c r="G130" t="s">
        <v>375</v>
      </c>
      <c r="H130" t="s">
        <v>356</v>
      </c>
      <c r="I130" t="s">
        <v>376</v>
      </c>
      <c r="J130">
        <v>3</v>
      </c>
      <c r="K130" t="s">
        <v>367</v>
      </c>
      <c r="L130" t="s">
        <v>364</v>
      </c>
    </row>
    <row r="131" spans="1:12" x14ac:dyDescent="0.2">
      <c r="A131" t="s">
        <v>112</v>
      </c>
      <c r="B131" t="s">
        <v>175</v>
      </c>
      <c r="C131" t="s">
        <v>254</v>
      </c>
      <c r="D131" t="s">
        <v>233</v>
      </c>
      <c r="E131">
        <v>36</v>
      </c>
      <c r="F131" t="s">
        <v>351</v>
      </c>
      <c r="G131" t="s">
        <v>375</v>
      </c>
      <c r="H131" t="s">
        <v>356</v>
      </c>
      <c r="I131" t="s">
        <v>376</v>
      </c>
      <c r="J131">
        <v>3</v>
      </c>
      <c r="K131" t="s">
        <v>367</v>
      </c>
      <c r="L131" t="s">
        <v>364</v>
      </c>
    </row>
    <row r="132" spans="1:12" x14ac:dyDescent="0.2">
      <c r="A132" t="s">
        <v>32</v>
      </c>
      <c r="B132" t="s">
        <v>175</v>
      </c>
      <c r="C132" t="s">
        <v>239</v>
      </c>
      <c r="D132" t="s">
        <v>240</v>
      </c>
      <c r="E132">
        <v>47</v>
      </c>
      <c r="F132" t="s">
        <v>352</v>
      </c>
      <c r="G132" t="s">
        <v>374</v>
      </c>
      <c r="H132" t="s">
        <v>356</v>
      </c>
      <c r="I132" t="s">
        <v>377</v>
      </c>
      <c r="J132">
        <v>1</v>
      </c>
      <c r="K132" t="s">
        <v>367</v>
      </c>
      <c r="L132" t="s">
        <v>365</v>
      </c>
    </row>
    <row r="133" spans="1:12" x14ac:dyDescent="0.2">
      <c r="A133" t="s">
        <v>60</v>
      </c>
      <c r="B133" t="s">
        <v>175</v>
      </c>
      <c r="C133" t="s">
        <v>309</v>
      </c>
      <c r="D133" t="s">
        <v>310</v>
      </c>
      <c r="E133">
        <v>44</v>
      </c>
      <c r="F133" t="s">
        <v>351</v>
      </c>
      <c r="G133" t="s">
        <v>374</v>
      </c>
      <c r="H133" t="s">
        <v>356</v>
      </c>
      <c r="I133" t="s">
        <v>376</v>
      </c>
      <c r="J133">
        <v>5</v>
      </c>
      <c r="K133" t="s">
        <v>368</v>
      </c>
      <c r="L133" t="s">
        <v>364</v>
      </c>
    </row>
    <row r="134" spans="1:12" x14ac:dyDescent="0.2">
      <c r="A134" t="s">
        <v>89</v>
      </c>
      <c r="B134" t="s">
        <v>175</v>
      </c>
      <c r="C134" t="s">
        <v>266</v>
      </c>
      <c r="D134" t="s">
        <v>205</v>
      </c>
      <c r="E134">
        <v>66</v>
      </c>
      <c r="F134" t="s">
        <v>354</v>
      </c>
      <c r="G134" t="s">
        <v>374</v>
      </c>
      <c r="H134" t="s">
        <v>356</v>
      </c>
      <c r="I134" t="s">
        <v>376</v>
      </c>
      <c r="J134">
        <v>5</v>
      </c>
      <c r="K134" t="s">
        <v>367</v>
      </c>
      <c r="L134" t="s">
        <v>365</v>
      </c>
    </row>
    <row r="135" spans="1:12" x14ac:dyDescent="0.2">
      <c r="A135" t="s">
        <v>28</v>
      </c>
      <c r="B135" t="s">
        <v>175</v>
      </c>
      <c r="C135" t="s">
        <v>230</v>
      </c>
      <c r="D135" t="s">
        <v>231</v>
      </c>
      <c r="E135">
        <v>33</v>
      </c>
      <c r="F135" t="s">
        <v>350</v>
      </c>
      <c r="G135" t="s">
        <v>374</v>
      </c>
      <c r="H135" t="s">
        <v>356</v>
      </c>
      <c r="I135" t="s">
        <v>377</v>
      </c>
      <c r="J135">
        <v>4</v>
      </c>
      <c r="K135" t="s">
        <v>367</v>
      </c>
      <c r="L135" t="s">
        <v>365</v>
      </c>
    </row>
    <row r="136" spans="1:12" x14ac:dyDescent="0.2">
      <c r="A136" t="s">
        <v>85</v>
      </c>
      <c r="B136" t="s">
        <v>175</v>
      </c>
      <c r="C136" t="s">
        <v>333</v>
      </c>
      <c r="D136" t="s">
        <v>215</v>
      </c>
      <c r="E136">
        <v>60</v>
      </c>
      <c r="F136" t="s">
        <v>353</v>
      </c>
      <c r="G136" t="s">
        <v>375</v>
      </c>
      <c r="H136" t="s">
        <v>363</v>
      </c>
      <c r="I136" t="s">
        <v>377</v>
      </c>
      <c r="J136">
        <v>5</v>
      </c>
      <c r="K136" t="s">
        <v>367</v>
      </c>
      <c r="L136" t="s">
        <v>364</v>
      </c>
    </row>
    <row r="137" spans="1:12" x14ac:dyDescent="0.2">
      <c r="A137" t="s">
        <v>47</v>
      </c>
      <c r="B137" t="s">
        <v>175</v>
      </c>
      <c r="C137" t="s">
        <v>186</v>
      </c>
      <c r="D137" t="s">
        <v>240</v>
      </c>
      <c r="E137">
        <v>41</v>
      </c>
      <c r="F137" t="s">
        <v>351</v>
      </c>
      <c r="G137" t="s">
        <v>374</v>
      </c>
      <c r="H137" t="s">
        <v>360</v>
      </c>
      <c r="I137" t="s">
        <v>377</v>
      </c>
      <c r="J137">
        <v>1</v>
      </c>
      <c r="K137" t="s">
        <v>367</v>
      </c>
      <c r="L137" t="s">
        <v>366</v>
      </c>
    </row>
    <row r="138" spans="1:12" x14ac:dyDescent="0.2">
      <c r="A138" t="s">
        <v>173</v>
      </c>
      <c r="B138" s="2" t="s">
        <v>177</v>
      </c>
      <c r="C138" t="s">
        <v>346</v>
      </c>
      <c r="G138" t="s">
        <v>372</v>
      </c>
      <c r="H138" t="s">
        <v>356</v>
      </c>
      <c r="I138" t="s">
        <v>377</v>
      </c>
      <c r="J138">
        <v>5</v>
      </c>
      <c r="K138" t="s">
        <v>367</v>
      </c>
      <c r="L138" t="s">
        <v>364</v>
      </c>
    </row>
    <row r="139" spans="1:12" x14ac:dyDescent="0.2">
      <c r="A139" t="s">
        <v>75</v>
      </c>
      <c r="B139" t="s">
        <v>175</v>
      </c>
      <c r="C139" t="s">
        <v>334</v>
      </c>
      <c r="D139" t="s">
        <v>263</v>
      </c>
      <c r="E139">
        <v>56</v>
      </c>
      <c r="F139" t="s">
        <v>353</v>
      </c>
      <c r="G139" t="s">
        <v>374</v>
      </c>
      <c r="H139" t="s">
        <v>356</v>
      </c>
      <c r="I139" t="s">
        <v>376</v>
      </c>
      <c r="J139">
        <v>5</v>
      </c>
      <c r="K139" t="s">
        <v>367</v>
      </c>
      <c r="L139" t="s">
        <v>364</v>
      </c>
    </row>
    <row r="140" spans="1:12" x14ac:dyDescent="0.2">
      <c r="A140" t="s">
        <v>64</v>
      </c>
      <c r="B140" t="s">
        <v>175</v>
      </c>
      <c r="C140" t="s">
        <v>320</v>
      </c>
      <c r="D140" t="s">
        <v>321</v>
      </c>
      <c r="E140">
        <v>48</v>
      </c>
      <c r="F140" t="s">
        <v>352</v>
      </c>
      <c r="G140" t="s">
        <v>374</v>
      </c>
      <c r="H140" t="s">
        <v>356</v>
      </c>
      <c r="I140" t="s">
        <v>376</v>
      </c>
      <c r="J140">
        <v>4</v>
      </c>
      <c r="K140" t="s">
        <v>367</v>
      </c>
      <c r="L140" t="s">
        <v>364</v>
      </c>
    </row>
    <row r="141" spans="1:12" x14ac:dyDescent="0.2">
      <c r="A141" t="s">
        <v>12</v>
      </c>
      <c r="B141" t="s">
        <v>175</v>
      </c>
      <c r="C141" t="s">
        <v>180</v>
      </c>
      <c r="D141" t="s">
        <v>181</v>
      </c>
      <c r="E141">
        <v>19</v>
      </c>
      <c r="F141" t="s">
        <v>349</v>
      </c>
      <c r="G141" t="s">
        <v>374</v>
      </c>
      <c r="H141" t="s">
        <v>356</v>
      </c>
      <c r="I141" t="s">
        <v>376</v>
      </c>
      <c r="J141">
        <v>5</v>
      </c>
      <c r="K141" t="s">
        <v>367</v>
      </c>
      <c r="L141" t="s">
        <v>364</v>
      </c>
    </row>
    <row r="142" spans="1:12" x14ac:dyDescent="0.2">
      <c r="A142" t="s">
        <v>93</v>
      </c>
      <c r="B142" s="2" t="s">
        <v>177</v>
      </c>
      <c r="C142" t="s">
        <v>340</v>
      </c>
      <c r="G142" t="s">
        <v>372</v>
      </c>
      <c r="H142" t="s">
        <v>356</v>
      </c>
      <c r="I142" t="s">
        <v>377</v>
      </c>
      <c r="J142">
        <v>5</v>
      </c>
      <c r="K142" t="s">
        <v>367</v>
      </c>
      <c r="L142" t="s">
        <v>366</v>
      </c>
    </row>
    <row r="143" spans="1:12" x14ac:dyDescent="0.2">
      <c r="A143" t="s">
        <v>102</v>
      </c>
      <c r="B143" t="s">
        <v>175</v>
      </c>
      <c r="C143" t="s">
        <v>196</v>
      </c>
      <c r="D143" t="s">
        <v>197</v>
      </c>
      <c r="E143">
        <v>27</v>
      </c>
      <c r="F143" t="s">
        <v>350</v>
      </c>
      <c r="G143" t="s">
        <v>374</v>
      </c>
      <c r="H143" t="s">
        <v>356</v>
      </c>
      <c r="I143" t="s">
        <v>377</v>
      </c>
      <c r="J143">
        <v>3</v>
      </c>
      <c r="K143" t="s">
        <v>368</v>
      </c>
      <c r="L143" t="s">
        <v>366</v>
      </c>
    </row>
    <row r="144" spans="1:12" x14ac:dyDescent="0.2">
      <c r="A144" t="s">
        <v>22</v>
      </c>
      <c r="B144" t="s">
        <v>175</v>
      </c>
      <c r="C144" t="s">
        <v>216</v>
      </c>
      <c r="D144" t="s">
        <v>217</v>
      </c>
      <c r="E144">
        <v>50</v>
      </c>
      <c r="F144" t="s">
        <v>352</v>
      </c>
      <c r="G144" t="s">
        <v>375</v>
      </c>
      <c r="H144" t="s">
        <v>356</v>
      </c>
      <c r="I144" t="s">
        <v>376</v>
      </c>
      <c r="J144">
        <v>5</v>
      </c>
      <c r="K144" t="s">
        <v>367</v>
      </c>
      <c r="L144" t="s">
        <v>364</v>
      </c>
    </row>
    <row r="145" spans="1:12" x14ac:dyDescent="0.2">
      <c r="A145" t="s">
        <v>123</v>
      </c>
      <c r="B145" t="s">
        <v>175</v>
      </c>
      <c r="C145" t="s">
        <v>290</v>
      </c>
      <c r="D145" t="s">
        <v>291</v>
      </c>
      <c r="E145">
        <v>40</v>
      </c>
      <c r="F145" t="s">
        <v>351</v>
      </c>
      <c r="G145" t="s">
        <v>374</v>
      </c>
      <c r="H145" t="s">
        <v>356</v>
      </c>
      <c r="I145" t="s">
        <v>376</v>
      </c>
      <c r="J145">
        <v>5</v>
      </c>
      <c r="K145" t="s">
        <v>367</v>
      </c>
      <c r="L145" t="s">
        <v>364</v>
      </c>
    </row>
    <row r="146" spans="1:12" x14ac:dyDescent="0.2">
      <c r="A146" t="s">
        <v>121</v>
      </c>
      <c r="B146" t="s">
        <v>175</v>
      </c>
      <c r="C146" t="s">
        <v>287</v>
      </c>
      <c r="D146" t="s">
        <v>288</v>
      </c>
      <c r="E146">
        <v>40</v>
      </c>
      <c r="F146" t="s">
        <v>351</v>
      </c>
      <c r="G146" t="s">
        <v>374</v>
      </c>
      <c r="H146" t="s">
        <v>356</v>
      </c>
      <c r="I146" t="s">
        <v>377</v>
      </c>
      <c r="J146">
        <v>2</v>
      </c>
      <c r="K146" t="s">
        <v>367</v>
      </c>
      <c r="L146" t="s">
        <v>365</v>
      </c>
    </row>
    <row r="147" spans="1:12" x14ac:dyDescent="0.2">
      <c r="A147" t="s">
        <v>84</v>
      </c>
      <c r="B147" t="s">
        <v>175</v>
      </c>
      <c r="C147" t="s">
        <v>252</v>
      </c>
      <c r="D147" t="s">
        <v>185</v>
      </c>
      <c r="E147">
        <v>48</v>
      </c>
      <c r="F147" t="s">
        <v>352</v>
      </c>
      <c r="G147" t="s">
        <v>375</v>
      </c>
      <c r="H147" t="s">
        <v>356</v>
      </c>
      <c r="I147" t="s">
        <v>376</v>
      </c>
      <c r="J147">
        <v>3</v>
      </c>
      <c r="K147" t="s">
        <v>367</v>
      </c>
      <c r="L147" t="s">
        <v>366</v>
      </c>
    </row>
    <row r="148" spans="1:12" x14ac:dyDescent="0.2">
      <c r="A148" t="s">
        <v>31</v>
      </c>
      <c r="B148" t="s">
        <v>175</v>
      </c>
      <c r="C148" t="s">
        <v>237</v>
      </c>
      <c r="D148" t="s">
        <v>238</v>
      </c>
      <c r="E148">
        <v>34</v>
      </c>
      <c r="F148" t="s">
        <v>350</v>
      </c>
      <c r="G148" t="s">
        <v>374</v>
      </c>
      <c r="H148" t="s">
        <v>356</v>
      </c>
      <c r="I148" t="s">
        <v>376</v>
      </c>
      <c r="J148">
        <v>3</v>
      </c>
      <c r="K148" t="s">
        <v>367</v>
      </c>
      <c r="L148" t="s">
        <v>364</v>
      </c>
    </row>
    <row r="149" spans="1:12" x14ac:dyDescent="0.2">
      <c r="A149" t="s">
        <v>56</v>
      </c>
      <c r="B149" t="s">
        <v>175</v>
      </c>
      <c r="C149" t="s">
        <v>208</v>
      </c>
      <c r="D149" t="s">
        <v>213</v>
      </c>
      <c r="E149">
        <v>43</v>
      </c>
      <c r="F149" t="s">
        <v>351</v>
      </c>
      <c r="G149" t="s">
        <v>375</v>
      </c>
      <c r="H149" t="s">
        <v>356</v>
      </c>
      <c r="I149" t="s">
        <v>376</v>
      </c>
      <c r="J149">
        <v>1</v>
      </c>
      <c r="K149" t="s">
        <v>368</v>
      </c>
      <c r="L149" t="s">
        <v>364</v>
      </c>
    </row>
    <row r="150" spans="1:12" x14ac:dyDescent="0.2">
      <c r="A150" t="s">
        <v>80</v>
      </c>
      <c r="B150" t="s">
        <v>175</v>
      </c>
      <c r="C150" t="s">
        <v>336</v>
      </c>
      <c r="D150" t="s">
        <v>213</v>
      </c>
      <c r="E150">
        <v>57</v>
      </c>
      <c r="F150" t="s">
        <v>353</v>
      </c>
      <c r="G150" t="s">
        <v>375</v>
      </c>
      <c r="H150" t="s">
        <v>356</v>
      </c>
      <c r="I150" t="s">
        <v>376</v>
      </c>
      <c r="J150">
        <v>4</v>
      </c>
      <c r="K150" t="s">
        <v>367</v>
      </c>
      <c r="L150" t="s">
        <v>365</v>
      </c>
    </row>
    <row r="151" spans="1:12" x14ac:dyDescent="0.2">
      <c r="A151" t="s">
        <v>50</v>
      </c>
      <c r="B151" t="s">
        <v>175</v>
      </c>
      <c r="C151" t="s">
        <v>230</v>
      </c>
      <c r="D151" t="s">
        <v>189</v>
      </c>
      <c r="E151">
        <v>41</v>
      </c>
      <c r="F151" t="s">
        <v>351</v>
      </c>
      <c r="G151" t="s">
        <v>375</v>
      </c>
      <c r="H151" t="s">
        <v>356</v>
      </c>
      <c r="I151" t="s">
        <v>377</v>
      </c>
      <c r="J151">
        <v>3</v>
      </c>
      <c r="K151" t="s">
        <v>367</v>
      </c>
      <c r="L151" t="s">
        <v>366</v>
      </c>
    </row>
    <row r="152" spans="1:12" x14ac:dyDescent="0.2">
      <c r="A152" t="s">
        <v>111</v>
      </c>
      <c r="B152" t="s">
        <v>175</v>
      </c>
      <c r="C152" t="s">
        <v>206</v>
      </c>
      <c r="D152" t="s">
        <v>251</v>
      </c>
      <c r="E152">
        <v>35</v>
      </c>
      <c r="F152" t="s">
        <v>350</v>
      </c>
      <c r="G152" t="s">
        <v>374</v>
      </c>
      <c r="H152" t="s">
        <v>356</v>
      </c>
      <c r="I152" t="s">
        <v>376</v>
      </c>
      <c r="J152">
        <v>5</v>
      </c>
      <c r="K152" t="s">
        <v>367</v>
      </c>
      <c r="L152" t="s">
        <v>364</v>
      </c>
    </row>
    <row r="153" spans="1:12" x14ac:dyDescent="0.2">
      <c r="A153" t="s">
        <v>37</v>
      </c>
      <c r="B153" t="s">
        <v>175</v>
      </c>
      <c r="C153" t="s">
        <v>255</v>
      </c>
      <c r="D153" t="s">
        <v>256</v>
      </c>
      <c r="E153">
        <v>37</v>
      </c>
      <c r="F153" t="s">
        <v>351</v>
      </c>
      <c r="G153" t="s">
        <v>375</v>
      </c>
      <c r="H153" t="s">
        <v>356</v>
      </c>
      <c r="I153" t="s">
        <v>376</v>
      </c>
      <c r="J153">
        <v>2</v>
      </c>
      <c r="K153" t="s">
        <v>368</v>
      </c>
      <c r="L153" t="s">
        <v>364</v>
      </c>
    </row>
    <row r="154" spans="1:12" x14ac:dyDescent="0.2">
      <c r="A154" t="s">
        <v>107</v>
      </c>
      <c r="B154" t="s">
        <v>175</v>
      </c>
      <c r="C154" t="s">
        <v>225</v>
      </c>
      <c r="D154" t="s">
        <v>226</v>
      </c>
      <c r="E154">
        <v>32</v>
      </c>
      <c r="F154" t="s">
        <v>350</v>
      </c>
      <c r="G154" t="s">
        <v>374</v>
      </c>
      <c r="H154" t="s">
        <v>356</v>
      </c>
      <c r="I154" t="s">
        <v>376</v>
      </c>
      <c r="J154">
        <v>1</v>
      </c>
      <c r="K154" t="s">
        <v>368</v>
      </c>
      <c r="L154" t="s">
        <v>364</v>
      </c>
    </row>
    <row r="155" spans="1:12" x14ac:dyDescent="0.2">
      <c r="A155" t="s">
        <v>144</v>
      </c>
      <c r="B155" t="s">
        <v>175</v>
      </c>
      <c r="C155" t="s">
        <v>225</v>
      </c>
      <c r="D155" t="s">
        <v>233</v>
      </c>
      <c r="E155">
        <v>51</v>
      </c>
      <c r="F155" t="s">
        <v>352</v>
      </c>
      <c r="G155" t="s">
        <v>375</v>
      </c>
      <c r="H155" t="s">
        <v>356</v>
      </c>
      <c r="I155" t="s">
        <v>376</v>
      </c>
      <c r="J155">
        <v>3</v>
      </c>
      <c r="K155" t="s">
        <v>368</v>
      </c>
      <c r="L155" t="s">
        <v>364</v>
      </c>
    </row>
    <row r="156" spans="1:12" x14ac:dyDescent="0.2">
      <c r="A156" t="s">
        <v>126</v>
      </c>
      <c r="B156" t="s">
        <v>175</v>
      </c>
      <c r="C156" t="s">
        <v>190</v>
      </c>
      <c r="D156" t="s">
        <v>183</v>
      </c>
      <c r="E156">
        <v>41</v>
      </c>
      <c r="F156" t="s">
        <v>351</v>
      </c>
      <c r="G156" t="s">
        <v>375</v>
      </c>
      <c r="H156" t="s">
        <v>356</v>
      </c>
      <c r="I156" t="s">
        <v>376</v>
      </c>
      <c r="J156">
        <v>4</v>
      </c>
      <c r="K156" t="s">
        <v>368</v>
      </c>
      <c r="L156" t="s">
        <v>366</v>
      </c>
    </row>
    <row r="157" spans="1:12" x14ac:dyDescent="0.2">
      <c r="A157" t="s">
        <v>68</v>
      </c>
      <c r="B157" t="s">
        <v>175</v>
      </c>
      <c r="C157" t="s">
        <v>327</v>
      </c>
      <c r="D157" t="s">
        <v>197</v>
      </c>
      <c r="E157">
        <v>50</v>
      </c>
      <c r="F157" t="s">
        <v>352</v>
      </c>
      <c r="G157" t="s">
        <v>375</v>
      </c>
      <c r="H157" t="s">
        <v>356</v>
      </c>
      <c r="I157" t="s">
        <v>377</v>
      </c>
      <c r="J157">
        <v>5</v>
      </c>
      <c r="K157" t="s">
        <v>367</v>
      </c>
      <c r="L157" t="s">
        <v>366</v>
      </c>
    </row>
    <row r="158" spans="1:12" x14ac:dyDescent="0.2">
      <c r="A158" t="s">
        <v>96</v>
      </c>
      <c r="B158" s="2" t="s">
        <v>177</v>
      </c>
      <c r="C158" t="s">
        <v>343</v>
      </c>
      <c r="G158" t="s">
        <v>372</v>
      </c>
      <c r="H158" t="s">
        <v>356</v>
      </c>
      <c r="I158" t="s">
        <v>377</v>
      </c>
      <c r="J158">
        <v>1</v>
      </c>
      <c r="K158" t="s">
        <v>368</v>
      </c>
      <c r="L158" t="s">
        <v>364</v>
      </c>
    </row>
    <row r="159" spans="1:12" x14ac:dyDescent="0.2">
      <c r="A159" t="s">
        <v>82</v>
      </c>
      <c r="B159" t="s">
        <v>175</v>
      </c>
      <c r="C159" t="s">
        <v>254</v>
      </c>
      <c r="D159" t="s">
        <v>276</v>
      </c>
      <c r="E159">
        <v>59</v>
      </c>
      <c r="F159" t="s">
        <v>353</v>
      </c>
      <c r="G159" t="s">
        <v>374</v>
      </c>
      <c r="H159" t="s">
        <v>356</v>
      </c>
      <c r="I159" t="s">
        <v>376</v>
      </c>
      <c r="J159">
        <v>4</v>
      </c>
      <c r="K159" t="s">
        <v>368</v>
      </c>
      <c r="L159" t="s">
        <v>364</v>
      </c>
    </row>
    <row r="160" spans="1:12" x14ac:dyDescent="0.2">
      <c r="A160" t="s">
        <v>42</v>
      </c>
      <c r="B160" t="s">
        <v>175</v>
      </c>
      <c r="C160" t="s">
        <v>274</v>
      </c>
      <c r="D160" t="s">
        <v>238</v>
      </c>
      <c r="E160">
        <v>39</v>
      </c>
      <c r="F160" t="s">
        <v>351</v>
      </c>
      <c r="G160" t="s">
        <v>375</v>
      </c>
      <c r="H160" t="s">
        <v>356</v>
      </c>
      <c r="I160" t="s">
        <v>376</v>
      </c>
      <c r="J160">
        <v>1</v>
      </c>
      <c r="K160" t="s">
        <v>368</v>
      </c>
      <c r="L160" t="s">
        <v>366</v>
      </c>
    </row>
    <row r="161" spans="1:12" x14ac:dyDescent="0.2">
      <c r="A161" t="s">
        <v>45</v>
      </c>
      <c r="B161" t="s">
        <v>175</v>
      </c>
      <c r="C161" t="s">
        <v>284</v>
      </c>
      <c r="D161" t="s">
        <v>285</v>
      </c>
      <c r="E161">
        <v>40</v>
      </c>
      <c r="F161" t="s">
        <v>351</v>
      </c>
      <c r="G161" t="s">
        <v>374</v>
      </c>
      <c r="H161" t="s">
        <v>356</v>
      </c>
      <c r="I161" t="s">
        <v>377</v>
      </c>
      <c r="J161">
        <v>2</v>
      </c>
      <c r="K161" t="s">
        <v>368</v>
      </c>
      <c r="L161" t="s">
        <v>366</v>
      </c>
    </row>
    <row r="162" spans="1:12" x14ac:dyDescent="0.2">
      <c r="A162" t="s">
        <v>99</v>
      </c>
      <c r="B162" t="s">
        <v>175</v>
      </c>
      <c r="C162" t="s">
        <v>186</v>
      </c>
      <c r="D162" t="s">
        <v>187</v>
      </c>
      <c r="E162">
        <v>22</v>
      </c>
      <c r="F162" t="s">
        <v>349</v>
      </c>
      <c r="G162" t="s">
        <v>375</v>
      </c>
      <c r="H162" t="s">
        <v>356</v>
      </c>
      <c r="I162" t="s">
        <v>377</v>
      </c>
      <c r="J162">
        <v>3</v>
      </c>
      <c r="K162" t="s">
        <v>368</v>
      </c>
      <c r="L162" t="s">
        <v>364</v>
      </c>
    </row>
    <row r="163" spans="1:12" x14ac:dyDescent="0.2">
      <c r="A163" t="s">
        <v>154</v>
      </c>
      <c r="B163" t="s">
        <v>175</v>
      </c>
      <c r="C163" t="s">
        <v>333</v>
      </c>
      <c r="D163" t="s">
        <v>191</v>
      </c>
      <c r="E163">
        <v>55</v>
      </c>
      <c r="F163" t="s">
        <v>352</v>
      </c>
      <c r="G163" t="s">
        <v>375</v>
      </c>
      <c r="H163" t="s">
        <v>356</v>
      </c>
      <c r="I163" t="s">
        <v>377</v>
      </c>
      <c r="J163">
        <v>2</v>
      </c>
      <c r="K163" t="s">
        <v>367</v>
      </c>
      <c r="L163" t="s">
        <v>364</v>
      </c>
    </row>
    <row r="164" spans="1:12" x14ac:dyDescent="0.2">
      <c r="A164" t="s">
        <v>119</v>
      </c>
      <c r="B164" t="s">
        <v>175</v>
      </c>
      <c r="C164" t="s">
        <v>279</v>
      </c>
      <c r="D164" t="s">
        <v>244</v>
      </c>
      <c r="E164">
        <v>39</v>
      </c>
      <c r="F164" t="s">
        <v>351</v>
      </c>
      <c r="G164" t="s">
        <v>374</v>
      </c>
      <c r="H164" t="s">
        <v>356</v>
      </c>
      <c r="I164" t="s">
        <v>376</v>
      </c>
      <c r="J164">
        <v>3</v>
      </c>
      <c r="K164" t="s">
        <v>368</v>
      </c>
      <c r="L164" t="s">
        <v>364</v>
      </c>
    </row>
    <row r="165" spans="1:12" x14ac:dyDescent="0.2">
      <c r="A165" t="s">
        <v>91</v>
      </c>
      <c r="B165" t="s">
        <v>175</v>
      </c>
      <c r="C165" t="s">
        <v>297</v>
      </c>
      <c r="D165" t="s">
        <v>191</v>
      </c>
      <c r="E165">
        <v>67</v>
      </c>
      <c r="F165" t="s">
        <v>354</v>
      </c>
      <c r="G165" t="s">
        <v>374</v>
      </c>
      <c r="H165" t="s">
        <v>356</v>
      </c>
      <c r="I165" t="s">
        <v>377</v>
      </c>
      <c r="J165">
        <v>5</v>
      </c>
      <c r="K165" t="s">
        <v>367</v>
      </c>
      <c r="L165" t="s">
        <v>364</v>
      </c>
    </row>
    <row r="166" spans="1:12" x14ac:dyDescent="0.2">
      <c r="A166" t="s">
        <v>134</v>
      </c>
      <c r="B166" t="s">
        <v>175</v>
      </c>
      <c r="C166" t="s">
        <v>318</v>
      </c>
      <c r="D166" t="s">
        <v>319</v>
      </c>
      <c r="E166">
        <v>47</v>
      </c>
      <c r="F166" t="s">
        <v>352</v>
      </c>
      <c r="G166" t="s">
        <v>375</v>
      </c>
      <c r="H166" t="s">
        <v>356</v>
      </c>
      <c r="I166" t="s">
        <v>376</v>
      </c>
      <c r="J166">
        <v>2</v>
      </c>
      <c r="K166" t="s">
        <v>367</v>
      </c>
      <c r="L166" t="s">
        <v>364</v>
      </c>
    </row>
    <row r="167" spans="1:12" x14ac:dyDescent="0.2">
      <c r="A167" t="s">
        <v>159</v>
      </c>
      <c r="B167" t="s">
        <v>175</v>
      </c>
      <c r="C167" t="s">
        <v>208</v>
      </c>
      <c r="D167" t="s">
        <v>193</v>
      </c>
      <c r="E167">
        <v>64</v>
      </c>
      <c r="F167" t="s">
        <v>353</v>
      </c>
      <c r="G167" t="s">
        <v>374</v>
      </c>
      <c r="H167" t="s">
        <v>356</v>
      </c>
      <c r="I167" t="s">
        <v>376</v>
      </c>
      <c r="J167">
        <v>4</v>
      </c>
      <c r="K167" t="s">
        <v>368</v>
      </c>
      <c r="L167" t="s">
        <v>364</v>
      </c>
    </row>
    <row r="168" spans="1:12" x14ac:dyDescent="0.2">
      <c r="A168" t="s">
        <v>173</v>
      </c>
      <c r="B168" s="2" t="s">
        <v>177</v>
      </c>
      <c r="C168" t="s">
        <v>346</v>
      </c>
      <c r="G168" t="s">
        <v>372</v>
      </c>
      <c r="H168" t="s">
        <v>356</v>
      </c>
      <c r="I168" t="s">
        <v>377</v>
      </c>
      <c r="J168">
        <v>5</v>
      </c>
      <c r="K168" t="s">
        <v>367</v>
      </c>
      <c r="L168" t="s">
        <v>364</v>
      </c>
    </row>
    <row r="169" spans="1:12" x14ac:dyDescent="0.2">
      <c r="A169" t="s">
        <v>67</v>
      </c>
      <c r="B169" t="s">
        <v>175</v>
      </c>
      <c r="C169" t="s">
        <v>326</v>
      </c>
      <c r="D169" t="s">
        <v>276</v>
      </c>
      <c r="E169">
        <v>49</v>
      </c>
      <c r="F169" t="s">
        <v>352</v>
      </c>
      <c r="G169" t="s">
        <v>375</v>
      </c>
      <c r="H169" t="s">
        <v>356</v>
      </c>
      <c r="I169" t="s">
        <v>376</v>
      </c>
      <c r="J169">
        <v>3</v>
      </c>
      <c r="K169" t="s">
        <v>368</v>
      </c>
      <c r="L169" t="s">
        <v>364</v>
      </c>
    </row>
    <row r="170" spans="1:12" x14ac:dyDescent="0.2">
      <c r="A170" t="s">
        <v>124</v>
      </c>
      <c r="B170" t="s">
        <v>175</v>
      </c>
      <c r="C170" t="s">
        <v>194</v>
      </c>
      <c r="D170" t="s">
        <v>294</v>
      </c>
      <c r="E170">
        <v>41</v>
      </c>
      <c r="F170" t="s">
        <v>351</v>
      </c>
      <c r="G170" t="s">
        <v>374</v>
      </c>
      <c r="H170" t="s">
        <v>356</v>
      </c>
      <c r="I170" t="s">
        <v>376</v>
      </c>
      <c r="J170">
        <v>5</v>
      </c>
      <c r="K170" t="s">
        <v>367</v>
      </c>
      <c r="L170" t="s">
        <v>364</v>
      </c>
    </row>
    <row r="171" spans="1:12" x14ac:dyDescent="0.2">
      <c r="A171" t="s">
        <v>143</v>
      </c>
      <c r="B171" t="s">
        <v>175</v>
      </c>
      <c r="C171" t="s">
        <v>303</v>
      </c>
      <c r="D171" t="s">
        <v>199</v>
      </c>
      <c r="E171">
        <v>49</v>
      </c>
      <c r="F171" t="s">
        <v>352</v>
      </c>
      <c r="G171" t="s">
        <v>374</v>
      </c>
      <c r="H171" t="s">
        <v>356</v>
      </c>
      <c r="I171" t="s">
        <v>377</v>
      </c>
      <c r="J171">
        <v>5</v>
      </c>
      <c r="K171" t="s">
        <v>368</v>
      </c>
      <c r="L171" t="s">
        <v>366</v>
      </c>
    </row>
    <row r="172" spans="1:12" x14ac:dyDescent="0.2">
      <c r="A172" t="s">
        <v>74</v>
      </c>
      <c r="B172" t="s">
        <v>175</v>
      </c>
      <c r="C172" t="s">
        <v>332</v>
      </c>
      <c r="D172" t="s">
        <v>238</v>
      </c>
      <c r="E172">
        <v>55</v>
      </c>
      <c r="F172" t="s">
        <v>352</v>
      </c>
      <c r="G172" t="s">
        <v>375</v>
      </c>
      <c r="H172" t="s">
        <v>356</v>
      </c>
      <c r="I172" t="s">
        <v>376</v>
      </c>
      <c r="J172">
        <v>2</v>
      </c>
      <c r="K172" t="s">
        <v>367</v>
      </c>
      <c r="L172" t="s">
        <v>364</v>
      </c>
    </row>
    <row r="173" spans="1:12" x14ac:dyDescent="0.2">
      <c r="A173" t="s">
        <v>27</v>
      </c>
      <c r="B173" t="s">
        <v>175</v>
      </c>
      <c r="C173" t="s">
        <v>228</v>
      </c>
      <c r="D173" t="s">
        <v>229</v>
      </c>
      <c r="E173">
        <v>33</v>
      </c>
      <c r="F173" t="s">
        <v>350</v>
      </c>
      <c r="G173" t="s">
        <v>375</v>
      </c>
      <c r="H173" t="s">
        <v>356</v>
      </c>
      <c r="I173" t="s">
        <v>376</v>
      </c>
      <c r="J173">
        <v>3</v>
      </c>
      <c r="K173" t="s">
        <v>367</v>
      </c>
      <c r="L173" t="s">
        <v>364</v>
      </c>
    </row>
    <row r="174" spans="1:12" x14ac:dyDescent="0.2">
      <c r="A174" t="s">
        <v>141</v>
      </c>
      <c r="B174" t="s">
        <v>175</v>
      </c>
      <c r="C174" t="s">
        <v>323</v>
      </c>
      <c r="D174" t="s">
        <v>324</v>
      </c>
      <c r="E174">
        <v>48</v>
      </c>
      <c r="F174" t="s">
        <v>352</v>
      </c>
      <c r="G174" t="s">
        <v>374</v>
      </c>
      <c r="H174" t="s">
        <v>356</v>
      </c>
      <c r="I174" t="s">
        <v>377</v>
      </c>
      <c r="J174">
        <v>2</v>
      </c>
      <c r="K174" t="s">
        <v>368</v>
      </c>
      <c r="L174" t="s">
        <v>364</v>
      </c>
    </row>
    <row r="175" spans="1:12" x14ac:dyDescent="0.2">
      <c r="A175" t="s">
        <v>70</v>
      </c>
      <c r="B175" t="s">
        <v>175</v>
      </c>
      <c r="C175" t="s">
        <v>255</v>
      </c>
      <c r="D175" t="s">
        <v>187</v>
      </c>
      <c r="E175">
        <v>51</v>
      </c>
      <c r="F175" t="s">
        <v>352</v>
      </c>
      <c r="G175" t="s">
        <v>375</v>
      </c>
      <c r="H175" t="s">
        <v>356</v>
      </c>
      <c r="I175" t="s">
        <v>376</v>
      </c>
      <c r="J175">
        <v>3</v>
      </c>
      <c r="K175" t="s">
        <v>368</v>
      </c>
      <c r="L175" t="s">
        <v>364</v>
      </c>
    </row>
    <row r="176" spans="1:12" x14ac:dyDescent="0.2">
      <c r="A176" t="s">
        <v>61</v>
      </c>
      <c r="B176" t="s">
        <v>175</v>
      </c>
      <c r="C176" t="s">
        <v>311</v>
      </c>
      <c r="D176" t="s">
        <v>312</v>
      </c>
      <c r="E176">
        <v>44</v>
      </c>
      <c r="F176" t="s">
        <v>351</v>
      </c>
      <c r="G176" t="s">
        <v>375</v>
      </c>
      <c r="H176" t="s">
        <v>356</v>
      </c>
      <c r="I176" t="s">
        <v>377</v>
      </c>
      <c r="J176">
        <v>4</v>
      </c>
      <c r="K176" t="s">
        <v>367</v>
      </c>
      <c r="L176" t="s">
        <v>364</v>
      </c>
    </row>
    <row r="177" spans="1:12" x14ac:dyDescent="0.2">
      <c r="A177" t="s">
        <v>98</v>
      </c>
      <c r="B177" t="s">
        <v>175</v>
      </c>
      <c r="C177" t="s">
        <v>184</v>
      </c>
      <c r="D177" t="s">
        <v>185</v>
      </c>
      <c r="E177">
        <v>22</v>
      </c>
      <c r="F177" t="s">
        <v>349</v>
      </c>
      <c r="G177" t="s">
        <v>375</v>
      </c>
      <c r="H177" t="s">
        <v>356</v>
      </c>
      <c r="I177" t="s">
        <v>376</v>
      </c>
      <c r="J177">
        <v>1</v>
      </c>
      <c r="K177" t="s">
        <v>368</v>
      </c>
      <c r="L177" t="s">
        <v>365</v>
      </c>
    </row>
    <row r="178" spans="1:12" x14ac:dyDescent="0.2">
      <c r="A178" t="s">
        <v>173</v>
      </c>
      <c r="B178" s="2" t="s">
        <v>177</v>
      </c>
      <c r="C178" t="s">
        <v>346</v>
      </c>
      <c r="G178" t="s">
        <v>372</v>
      </c>
      <c r="H178" t="s">
        <v>356</v>
      </c>
      <c r="I178" t="s">
        <v>377</v>
      </c>
      <c r="J178">
        <v>5</v>
      </c>
      <c r="K178" t="s">
        <v>367</v>
      </c>
      <c r="L178" t="s">
        <v>364</v>
      </c>
    </row>
    <row r="179" spans="1:12" x14ac:dyDescent="0.2">
      <c r="A179" t="s">
        <v>62</v>
      </c>
      <c r="B179" t="s">
        <v>175</v>
      </c>
      <c r="C179" t="s">
        <v>313</v>
      </c>
      <c r="D179" t="s">
        <v>238</v>
      </c>
      <c r="E179">
        <v>44</v>
      </c>
      <c r="F179" t="s">
        <v>351</v>
      </c>
      <c r="G179" t="s">
        <v>375</v>
      </c>
      <c r="H179" t="s">
        <v>356</v>
      </c>
      <c r="I179" t="s">
        <v>376</v>
      </c>
      <c r="J179">
        <v>2</v>
      </c>
      <c r="K179" t="s">
        <v>367</v>
      </c>
      <c r="L179" t="s">
        <v>364</v>
      </c>
    </row>
    <row r="180" spans="1:12" x14ac:dyDescent="0.2">
      <c r="A180" t="s">
        <v>21</v>
      </c>
      <c r="B180" t="s">
        <v>175</v>
      </c>
      <c r="C180" t="s">
        <v>212</v>
      </c>
      <c r="D180" t="s">
        <v>213</v>
      </c>
      <c r="E180">
        <v>30</v>
      </c>
      <c r="F180" t="s">
        <v>350</v>
      </c>
      <c r="G180" t="s">
        <v>375</v>
      </c>
      <c r="H180" t="s">
        <v>356</v>
      </c>
      <c r="I180" t="s">
        <v>376</v>
      </c>
      <c r="J180">
        <v>4</v>
      </c>
      <c r="K180" t="s">
        <v>368</v>
      </c>
      <c r="L180" t="s">
        <v>366</v>
      </c>
    </row>
    <row r="181" spans="1:12" x14ac:dyDescent="0.2">
      <c r="A181" t="s">
        <v>85</v>
      </c>
      <c r="B181" t="s">
        <v>175</v>
      </c>
      <c r="C181" t="s">
        <v>333</v>
      </c>
      <c r="D181" t="s">
        <v>215</v>
      </c>
      <c r="E181">
        <v>60</v>
      </c>
      <c r="F181" t="s">
        <v>353</v>
      </c>
      <c r="G181" t="s">
        <v>375</v>
      </c>
      <c r="H181" t="s">
        <v>363</v>
      </c>
      <c r="I181" t="s">
        <v>377</v>
      </c>
      <c r="J181">
        <v>5</v>
      </c>
      <c r="K181" t="s">
        <v>367</v>
      </c>
      <c r="L181" t="s">
        <v>364</v>
      </c>
    </row>
    <row r="182" spans="1:12" x14ac:dyDescent="0.2">
      <c r="A182" t="s">
        <v>63</v>
      </c>
      <c r="B182" t="s">
        <v>175</v>
      </c>
      <c r="C182" t="s">
        <v>284</v>
      </c>
      <c r="D182" t="s">
        <v>235</v>
      </c>
      <c r="E182">
        <v>45</v>
      </c>
      <c r="F182" t="s">
        <v>351</v>
      </c>
      <c r="G182" t="s">
        <v>374</v>
      </c>
      <c r="H182" t="s">
        <v>356</v>
      </c>
      <c r="I182" t="s">
        <v>376</v>
      </c>
      <c r="J182">
        <v>4</v>
      </c>
      <c r="K182" t="s">
        <v>368</v>
      </c>
      <c r="L182" t="s">
        <v>364</v>
      </c>
    </row>
    <row r="183" spans="1:12" x14ac:dyDescent="0.2">
      <c r="A183" t="s">
        <v>113</v>
      </c>
      <c r="B183" t="s">
        <v>175</v>
      </c>
      <c r="C183" t="s">
        <v>260</v>
      </c>
      <c r="D183" t="s">
        <v>261</v>
      </c>
      <c r="E183">
        <v>37</v>
      </c>
      <c r="F183" t="s">
        <v>351</v>
      </c>
      <c r="G183" t="s">
        <v>375</v>
      </c>
      <c r="H183" t="s">
        <v>356</v>
      </c>
      <c r="I183" t="s">
        <v>376</v>
      </c>
      <c r="J183">
        <v>3</v>
      </c>
      <c r="K183" t="s">
        <v>367</v>
      </c>
      <c r="L183" t="s">
        <v>364</v>
      </c>
    </row>
    <row r="184" spans="1:12" x14ac:dyDescent="0.2">
      <c r="A184" t="s">
        <v>24</v>
      </c>
      <c r="B184" t="s">
        <v>175</v>
      </c>
      <c r="C184" t="s">
        <v>194</v>
      </c>
      <c r="D184" t="s">
        <v>222</v>
      </c>
      <c r="E184">
        <v>32</v>
      </c>
      <c r="F184" t="s">
        <v>350</v>
      </c>
      <c r="G184" t="s">
        <v>375</v>
      </c>
      <c r="H184" t="s">
        <v>356</v>
      </c>
      <c r="I184" t="s">
        <v>376</v>
      </c>
      <c r="J184">
        <v>4</v>
      </c>
      <c r="K184" t="s">
        <v>367</v>
      </c>
      <c r="L184" t="s">
        <v>364</v>
      </c>
    </row>
    <row r="185" spans="1:12" x14ac:dyDescent="0.2">
      <c r="A185" t="s">
        <v>85</v>
      </c>
      <c r="B185" t="s">
        <v>175</v>
      </c>
      <c r="C185" t="s">
        <v>333</v>
      </c>
      <c r="D185" t="s">
        <v>215</v>
      </c>
      <c r="E185">
        <v>60</v>
      </c>
      <c r="F185" t="s">
        <v>353</v>
      </c>
      <c r="G185" t="s">
        <v>375</v>
      </c>
      <c r="H185" t="s">
        <v>363</v>
      </c>
      <c r="I185" t="s">
        <v>377</v>
      </c>
      <c r="J185">
        <v>5</v>
      </c>
      <c r="K185" t="s">
        <v>367</v>
      </c>
      <c r="L185" t="s">
        <v>364</v>
      </c>
    </row>
    <row r="186" spans="1:12" x14ac:dyDescent="0.2">
      <c r="A186" t="s">
        <v>173</v>
      </c>
      <c r="B186" s="2" t="s">
        <v>177</v>
      </c>
      <c r="C186" t="s">
        <v>346</v>
      </c>
      <c r="G186" t="s">
        <v>372</v>
      </c>
      <c r="H186" t="s">
        <v>356</v>
      </c>
      <c r="I186" t="s">
        <v>377</v>
      </c>
      <c r="J186">
        <v>5</v>
      </c>
      <c r="K186" t="s">
        <v>367</v>
      </c>
      <c r="L186" t="s">
        <v>364</v>
      </c>
    </row>
    <row r="187" spans="1:12" x14ac:dyDescent="0.2">
      <c r="A187" t="s">
        <v>86</v>
      </c>
      <c r="B187" t="s">
        <v>175</v>
      </c>
      <c r="C187" t="s">
        <v>329</v>
      </c>
      <c r="D187" t="s">
        <v>271</v>
      </c>
      <c r="E187">
        <v>61</v>
      </c>
      <c r="F187" t="s">
        <v>353</v>
      </c>
      <c r="G187" t="s">
        <v>375</v>
      </c>
      <c r="H187" t="s">
        <v>356</v>
      </c>
      <c r="I187" t="s">
        <v>376</v>
      </c>
      <c r="J187">
        <v>5</v>
      </c>
      <c r="K187" t="s">
        <v>368</v>
      </c>
      <c r="L187" t="s">
        <v>364</v>
      </c>
    </row>
    <row r="188" spans="1:12" x14ac:dyDescent="0.2">
      <c r="A188" t="s">
        <v>148</v>
      </c>
      <c r="B188" t="s">
        <v>175</v>
      </c>
      <c r="C188" t="s">
        <v>184</v>
      </c>
      <c r="D188" t="s">
        <v>217</v>
      </c>
      <c r="E188">
        <v>53</v>
      </c>
      <c r="F188" t="s">
        <v>352</v>
      </c>
      <c r="G188" t="s">
        <v>375</v>
      </c>
      <c r="H188" t="s">
        <v>356</v>
      </c>
      <c r="I188" t="s">
        <v>376</v>
      </c>
      <c r="J188">
        <v>4</v>
      </c>
      <c r="K188" t="s">
        <v>367</v>
      </c>
      <c r="L188" t="s">
        <v>366</v>
      </c>
    </row>
    <row r="189" spans="1:12" x14ac:dyDescent="0.2">
      <c r="A189" t="s">
        <v>44</v>
      </c>
      <c r="B189" t="s">
        <v>175</v>
      </c>
      <c r="C189" t="s">
        <v>282</v>
      </c>
      <c r="D189" t="s">
        <v>283</v>
      </c>
      <c r="E189">
        <v>40</v>
      </c>
      <c r="F189" t="s">
        <v>351</v>
      </c>
      <c r="G189" t="s">
        <v>374</v>
      </c>
      <c r="H189" t="s">
        <v>359</v>
      </c>
      <c r="I189" t="s">
        <v>376</v>
      </c>
      <c r="J189">
        <v>1</v>
      </c>
      <c r="K189" t="s">
        <v>367</v>
      </c>
      <c r="L189" t="s">
        <v>366</v>
      </c>
    </row>
    <row r="190" spans="1:12" x14ac:dyDescent="0.2">
      <c r="A190" t="s">
        <v>138</v>
      </c>
      <c r="B190" t="s">
        <v>175</v>
      </c>
      <c r="C190" t="s">
        <v>184</v>
      </c>
      <c r="D190" t="s">
        <v>185</v>
      </c>
      <c r="E190">
        <v>48</v>
      </c>
      <c r="F190" t="s">
        <v>352</v>
      </c>
      <c r="G190" t="s">
        <v>375</v>
      </c>
      <c r="H190" t="s">
        <v>356</v>
      </c>
      <c r="I190" t="s">
        <v>376</v>
      </c>
      <c r="J190">
        <v>4</v>
      </c>
      <c r="K190" t="s">
        <v>368</v>
      </c>
      <c r="L190" t="s">
        <v>366</v>
      </c>
    </row>
    <row r="191" spans="1:12" x14ac:dyDescent="0.2">
      <c r="A191" t="s">
        <v>18</v>
      </c>
      <c r="B191" t="s">
        <v>175</v>
      </c>
      <c r="C191" t="s">
        <v>202</v>
      </c>
      <c r="D191" t="s">
        <v>203</v>
      </c>
      <c r="E191">
        <v>29</v>
      </c>
      <c r="F191" t="s">
        <v>350</v>
      </c>
      <c r="G191" t="s">
        <v>374</v>
      </c>
      <c r="H191" t="s">
        <v>356</v>
      </c>
      <c r="I191" t="s">
        <v>376</v>
      </c>
      <c r="J191">
        <v>3</v>
      </c>
      <c r="K191" t="s">
        <v>368</v>
      </c>
      <c r="L191" t="s">
        <v>364</v>
      </c>
    </row>
    <row r="192" spans="1:12" x14ac:dyDescent="0.2">
      <c r="A192" t="s">
        <v>104</v>
      </c>
      <c r="B192" t="s">
        <v>175</v>
      </c>
      <c r="C192" t="s">
        <v>210</v>
      </c>
      <c r="D192" t="s">
        <v>211</v>
      </c>
      <c r="E192">
        <v>29</v>
      </c>
      <c r="F192" t="s">
        <v>350</v>
      </c>
      <c r="G192" t="s">
        <v>375</v>
      </c>
      <c r="H192" t="s">
        <v>356</v>
      </c>
      <c r="I192" t="s">
        <v>376</v>
      </c>
      <c r="J192">
        <v>4</v>
      </c>
      <c r="K192" t="s">
        <v>368</v>
      </c>
      <c r="L192" t="s">
        <v>364</v>
      </c>
    </row>
    <row r="193" spans="1:12" x14ac:dyDescent="0.2">
      <c r="A193" t="s">
        <v>105</v>
      </c>
      <c r="B193" t="s">
        <v>175</v>
      </c>
      <c r="C193" t="s">
        <v>214</v>
      </c>
      <c r="D193" t="s">
        <v>215</v>
      </c>
      <c r="E193">
        <v>30</v>
      </c>
      <c r="F193" t="s">
        <v>350</v>
      </c>
      <c r="G193" t="s">
        <v>375</v>
      </c>
      <c r="H193" t="s">
        <v>356</v>
      </c>
      <c r="I193" t="s">
        <v>376</v>
      </c>
      <c r="J193">
        <v>5</v>
      </c>
      <c r="K193" t="s">
        <v>367</v>
      </c>
      <c r="L193" t="s">
        <v>365</v>
      </c>
    </row>
    <row r="194" spans="1:12" x14ac:dyDescent="0.2">
      <c r="A194" t="s">
        <v>72</v>
      </c>
      <c r="B194" t="s">
        <v>175</v>
      </c>
      <c r="C194" t="s">
        <v>186</v>
      </c>
      <c r="D194" t="s">
        <v>261</v>
      </c>
      <c r="E194">
        <v>54</v>
      </c>
      <c r="F194" t="s">
        <v>352</v>
      </c>
      <c r="G194" t="s">
        <v>374</v>
      </c>
      <c r="H194" t="s">
        <v>356</v>
      </c>
      <c r="I194" t="s">
        <v>376</v>
      </c>
      <c r="J194">
        <v>3</v>
      </c>
      <c r="K194" t="s">
        <v>367</v>
      </c>
      <c r="L194" t="s">
        <v>364</v>
      </c>
    </row>
    <row r="195" spans="1:12" x14ac:dyDescent="0.2">
      <c r="A195" t="s">
        <v>15</v>
      </c>
      <c r="B195" t="s">
        <v>175</v>
      </c>
      <c r="C195" t="s">
        <v>194</v>
      </c>
      <c r="D195" t="s">
        <v>195</v>
      </c>
      <c r="E195">
        <v>27</v>
      </c>
      <c r="F195" t="s">
        <v>350</v>
      </c>
      <c r="G195" t="s">
        <v>375</v>
      </c>
      <c r="H195" t="s">
        <v>356</v>
      </c>
      <c r="I195" t="s">
        <v>376</v>
      </c>
      <c r="J195">
        <v>2</v>
      </c>
      <c r="K195" t="s">
        <v>368</v>
      </c>
      <c r="L195" t="s">
        <v>364</v>
      </c>
    </row>
    <row r="196" spans="1:12" x14ac:dyDescent="0.2">
      <c r="A196" t="s">
        <v>46</v>
      </c>
      <c r="B196" t="s">
        <v>175</v>
      </c>
      <c r="C196" t="s">
        <v>286</v>
      </c>
      <c r="D196" t="s">
        <v>251</v>
      </c>
      <c r="E196">
        <v>40</v>
      </c>
      <c r="F196" t="s">
        <v>351</v>
      </c>
      <c r="G196" t="s">
        <v>375</v>
      </c>
      <c r="H196" t="s">
        <v>356</v>
      </c>
      <c r="I196" t="s">
        <v>376</v>
      </c>
      <c r="J196">
        <v>2</v>
      </c>
      <c r="K196" t="s">
        <v>368</v>
      </c>
      <c r="L196" t="s">
        <v>366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8D0DA-D339-410B-947D-9793D6D301A3}">
  <dimension ref="B3:K24"/>
  <sheetViews>
    <sheetView workbookViewId="0">
      <selection activeCell="V8" sqref="V8"/>
    </sheetView>
  </sheetViews>
  <sheetFormatPr defaultRowHeight="12.75" x14ac:dyDescent="0.2"/>
  <cols>
    <col min="2" max="2" width="22.85546875" bestFit="1" customWidth="1"/>
    <col min="3" max="3" width="17" bestFit="1" customWidth="1"/>
    <col min="4" max="4" width="16.5703125" bestFit="1" customWidth="1"/>
    <col min="5" max="6" width="18.5703125" bestFit="1" customWidth="1"/>
    <col min="7" max="7" width="13.85546875" bestFit="1" customWidth="1"/>
    <col min="8" max="9" width="17.5703125" bestFit="1" customWidth="1"/>
    <col min="10" max="12" width="18.5703125" bestFit="1" customWidth="1"/>
    <col min="13" max="13" width="12.42578125" bestFit="1" customWidth="1"/>
    <col min="14" max="14" width="16.28515625" bestFit="1" customWidth="1"/>
    <col min="15" max="15" width="18.85546875" bestFit="1" customWidth="1"/>
    <col min="16" max="270" width="16.42578125" bestFit="1" customWidth="1"/>
    <col min="271" max="271" width="12.85546875" bestFit="1" customWidth="1"/>
  </cols>
  <sheetData>
    <row r="3" spans="2:11" x14ac:dyDescent="0.2">
      <c r="B3" s="2" t="s">
        <v>389</v>
      </c>
      <c r="D3" s="9" t="s">
        <v>387</v>
      </c>
      <c r="E3" t="s">
        <v>393</v>
      </c>
      <c r="F3" t="s">
        <v>392</v>
      </c>
    </row>
    <row r="4" spans="2:11" x14ac:dyDescent="0.2">
      <c r="B4">
        <f>COUNTA(_xlfn.UNIQUE(Product!B2:B268))</f>
        <v>163</v>
      </c>
      <c r="D4" s="10" t="s">
        <v>366</v>
      </c>
      <c r="E4" s="8">
        <v>0.31282051282051282</v>
      </c>
      <c r="F4" s="12">
        <v>88560853762.260025</v>
      </c>
    </row>
    <row r="5" spans="2:11" x14ac:dyDescent="0.2">
      <c r="D5" s="10" t="s">
        <v>365</v>
      </c>
      <c r="E5" s="8">
        <v>7.6923076923076927E-2</v>
      </c>
      <c r="F5" s="12">
        <v>21915418896.712002</v>
      </c>
    </row>
    <row r="6" spans="2:11" x14ac:dyDescent="0.2">
      <c r="B6" s="2" t="s">
        <v>390</v>
      </c>
      <c r="D6" s="10" t="s">
        <v>364</v>
      </c>
      <c r="E6" s="8">
        <v>0.61025641025641031</v>
      </c>
      <c r="F6" s="12">
        <v>181381979719.13797</v>
      </c>
    </row>
    <row r="7" spans="2:11" x14ac:dyDescent="0.2">
      <c r="B7" s="11">
        <f>AVERAGEIF(Product!$N$2:$N$268,"Terjual",Product!$M$2:$M$268)</f>
        <v>1496708986.5544107</v>
      </c>
      <c r="D7" s="10" t="s">
        <v>388</v>
      </c>
      <c r="E7" s="8">
        <v>1</v>
      </c>
      <c r="F7" s="12">
        <v>291858252378.10999</v>
      </c>
    </row>
    <row r="9" spans="2:11" x14ac:dyDescent="0.2">
      <c r="B9" s="2" t="s">
        <v>391</v>
      </c>
    </row>
    <row r="10" spans="2:11" x14ac:dyDescent="0.2">
      <c r="B10" s="11">
        <f>SUMIF(Product!$N$2:$N$268,"Terjual",Product!$M$2:$M$268)</f>
        <v>291858252378.11011</v>
      </c>
    </row>
    <row r="11" spans="2:11" x14ac:dyDescent="0.2">
      <c r="D11" s="9" t="s">
        <v>387</v>
      </c>
      <c r="E11" t="s">
        <v>392</v>
      </c>
      <c r="G11" s="9" t="s">
        <v>392</v>
      </c>
      <c r="H11" s="9" t="s">
        <v>394</v>
      </c>
    </row>
    <row r="12" spans="2:11" x14ac:dyDescent="0.2">
      <c r="D12" s="10" t="s">
        <v>357</v>
      </c>
      <c r="E12" s="12">
        <v>2445785205.908</v>
      </c>
      <c r="G12" s="9" t="s">
        <v>387</v>
      </c>
      <c r="H12" t="s">
        <v>366</v>
      </c>
      <c r="I12" t="s">
        <v>365</v>
      </c>
      <c r="J12" t="s">
        <v>364</v>
      </c>
      <c r="K12" t="s">
        <v>388</v>
      </c>
    </row>
    <row r="13" spans="2:11" x14ac:dyDescent="0.2">
      <c r="D13" s="10" t="s">
        <v>383</v>
      </c>
      <c r="E13" s="12">
        <v>12289325946.721998</v>
      </c>
      <c r="G13" s="10">
        <v>2014</v>
      </c>
      <c r="H13" s="12">
        <v>7552123792.0919991</v>
      </c>
      <c r="I13" s="12"/>
      <c r="J13" s="12">
        <v>16873265729.122</v>
      </c>
      <c r="K13" s="12">
        <v>24425389521.213997</v>
      </c>
    </row>
    <row r="14" spans="2:11" x14ac:dyDescent="0.2">
      <c r="D14" s="10" t="s">
        <v>363</v>
      </c>
      <c r="E14" s="12">
        <v>19346332546.596001</v>
      </c>
      <c r="G14" s="10">
        <v>2015</v>
      </c>
      <c r="H14" s="12">
        <v>4856239794.1199999</v>
      </c>
      <c r="I14" s="12">
        <v>1190666123.7019999</v>
      </c>
      <c r="J14" s="12">
        <v>34033710017.516006</v>
      </c>
      <c r="K14" s="12">
        <v>40080615935.338005</v>
      </c>
    </row>
    <row r="15" spans="2:11" x14ac:dyDescent="0.2">
      <c r="D15" s="10" t="s">
        <v>382</v>
      </c>
      <c r="E15" s="12">
        <v>13633927193.150002</v>
      </c>
      <c r="G15" s="10">
        <v>2016</v>
      </c>
      <c r="H15" s="12">
        <v>30423625619.838001</v>
      </c>
      <c r="I15" s="12">
        <v>1701850040.198</v>
      </c>
      <c r="J15" s="12">
        <v>28457357632.967999</v>
      </c>
      <c r="K15" s="12">
        <v>60582833293.003998</v>
      </c>
    </row>
    <row r="16" spans="2:11" x14ac:dyDescent="0.2">
      <c r="D16" s="10" t="s">
        <v>356</v>
      </c>
      <c r="E16" s="12">
        <v>301561224479.41608</v>
      </c>
      <c r="G16" s="10">
        <v>2017</v>
      </c>
      <c r="H16" s="12">
        <v>44809899339.699997</v>
      </c>
      <c r="I16" s="12">
        <v>14432496597.112</v>
      </c>
      <c r="J16" s="12">
        <v>93252343921.87999</v>
      </c>
      <c r="K16" s="12">
        <v>152494739858.69199</v>
      </c>
    </row>
    <row r="17" spans="4:11" x14ac:dyDescent="0.2">
      <c r="D17" s="10" t="s">
        <v>360</v>
      </c>
      <c r="E17" s="12">
        <v>1428654231.4000001</v>
      </c>
      <c r="G17" s="10">
        <v>2018</v>
      </c>
      <c r="H17" s="12">
        <v>918965216.50999999</v>
      </c>
      <c r="I17" s="12">
        <v>4590406135.7000008</v>
      </c>
      <c r="J17" s="12">
        <v>6779177743.316</v>
      </c>
      <c r="K17" s="12">
        <v>12288549095.526001</v>
      </c>
    </row>
    <row r="18" spans="4:11" x14ac:dyDescent="0.2">
      <c r="D18" s="10" t="s">
        <v>362</v>
      </c>
      <c r="E18" s="12">
        <v>1878596459.3440001</v>
      </c>
      <c r="G18" s="10">
        <v>2020</v>
      </c>
      <c r="H18" s="12"/>
      <c r="I18" s="12"/>
      <c r="J18" s="12">
        <v>1986124674.3359997</v>
      </c>
      <c r="K18" s="12">
        <v>1986124674.3359997</v>
      </c>
    </row>
    <row r="19" spans="4:11" x14ac:dyDescent="0.2">
      <c r="D19" s="10" t="s">
        <v>361</v>
      </c>
      <c r="E19" s="12">
        <v>1139320560.994</v>
      </c>
      <c r="G19" s="10" t="s">
        <v>388</v>
      </c>
      <c r="H19" s="12">
        <v>88560853762.259995</v>
      </c>
      <c r="I19" s="12">
        <v>21915418896.712002</v>
      </c>
      <c r="J19" s="12">
        <v>181381979719.138</v>
      </c>
      <c r="K19" s="12">
        <v>291858252378.10999</v>
      </c>
    </row>
    <row r="20" spans="4:11" x14ac:dyDescent="0.2">
      <c r="D20" s="10" t="s">
        <v>358</v>
      </c>
      <c r="E20" s="12">
        <v>4531153101.5959997</v>
      </c>
    </row>
    <row r="21" spans="4:11" x14ac:dyDescent="0.2">
      <c r="D21" s="10" t="s">
        <v>359</v>
      </c>
      <c r="E21" s="12">
        <v>36788499377.696007</v>
      </c>
    </row>
    <row r="22" spans="4:11" x14ac:dyDescent="0.2">
      <c r="D22" s="10" t="s">
        <v>384</v>
      </c>
      <c r="E22" s="12">
        <v>11135197124.479998</v>
      </c>
    </row>
    <row r="23" spans="4:11" x14ac:dyDescent="0.2">
      <c r="D23" s="10" t="s">
        <v>385</v>
      </c>
      <c r="E23" s="12">
        <v>7891796632.5219994</v>
      </c>
    </row>
    <row r="24" spans="4:11" x14ac:dyDescent="0.2">
      <c r="D24" s="10" t="s">
        <v>388</v>
      </c>
      <c r="E24" s="12">
        <v>414069812859.82404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5616-E862-48A9-8AE8-3AC2C5A6E9E3}">
  <dimension ref="A1"/>
  <sheetViews>
    <sheetView showGridLines="0" tabSelected="1" zoomScale="60" zoomScaleNormal="60" workbookViewId="0">
      <selection activeCell="Y21" sqref="Y21"/>
    </sheetView>
  </sheetViews>
  <sheetFormatPr defaultRowHeight="12.75" x14ac:dyDescent="0.2"/>
  <cols>
    <col min="1" max="3" width="9.140625" style="13"/>
    <col min="4" max="4" width="2.28515625" style="13" customWidth="1"/>
    <col min="5" max="16384" width="9.140625" style="13"/>
  </cols>
  <sheetData>
    <row r="1" ht="79.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vt:lpstr>
      <vt:lpstr>Customer</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achmad fani</cp:lastModifiedBy>
  <dcterms:modified xsi:type="dcterms:W3CDTF">2024-09-10T16:02:36Z</dcterms:modified>
</cp:coreProperties>
</file>