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\Dasar\Soal Latihan\Belum\"/>
    </mc:Choice>
  </mc:AlternateContent>
  <xr:revisionPtr revIDLastSave="0" documentId="13_ncr:1_{8BF6C91D-8EAE-44A6-A1B9-A8AAE6C601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al" sheetId="7" r:id="rId1"/>
    <sheet name="t" sheetId="2" state="hidden" r:id="rId2"/>
    <sheet name="SOAL TAMBAHAN 2" sheetId="6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7" l="1"/>
  <c r="E58" i="7"/>
  <c r="E56" i="7"/>
  <c r="D57" i="7"/>
  <c r="D58" i="7"/>
  <c r="D56" i="7"/>
  <c r="D47" i="7"/>
  <c r="D48" i="7"/>
  <c r="D49" i="7"/>
  <c r="D50" i="7"/>
  <c r="D51" i="7"/>
  <c r="D46" i="7"/>
  <c r="D42" i="7"/>
  <c r="E39" i="7"/>
  <c r="E42" i="7" s="1"/>
  <c r="F39" i="7" s="1"/>
  <c r="F42" i="7" s="1"/>
  <c r="G39" i="7" s="1"/>
  <c r="G42" i="7" s="1"/>
  <c r="H39" i="7" s="1"/>
  <c r="H42" i="7" s="1"/>
  <c r="I39" i="7" s="1"/>
  <c r="I42" i="7" s="1"/>
  <c r="J39" i="7" s="1"/>
  <c r="J42" i="7" s="1"/>
  <c r="K39" i="7" s="1"/>
  <c r="K42" i="7" s="1"/>
  <c r="L39" i="7" s="1"/>
  <c r="L42" i="7" s="1"/>
  <c r="M39" i="7" s="1"/>
  <c r="M42" i="7" s="1"/>
  <c r="N39" i="7" s="1"/>
  <c r="N42" i="7" s="1"/>
  <c r="D39" i="7"/>
  <c r="C42" i="7"/>
  <c r="C31" i="7"/>
  <c r="C32" i="7"/>
  <c r="C33" i="7"/>
  <c r="C34" i="7"/>
  <c r="C35" i="7"/>
  <c r="C30" i="7"/>
  <c r="B31" i="7"/>
  <c r="B32" i="7"/>
  <c r="B33" i="7"/>
  <c r="B34" i="7"/>
  <c r="B35" i="7"/>
  <c r="B30" i="7"/>
  <c r="D23" i="7"/>
  <c r="D24" i="7"/>
  <c r="D25" i="7"/>
  <c r="D26" i="7"/>
  <c r="D22" i="7"/>
  <c r="C17" i="7"/>
  <c r="C18" i="7"/>
  <c r="C16" i="7"/>
  <c r="C11" i="7"/>
  <c r="D7" i="7"/>
  <c r="D8" i="7"/>
  <c r="D9" i="7"/>
  <c r="D10" i="7"/>
  <c r="D6" i="7"/>
  <c r="E9" i="6"/>
  <c r="E10" i="6"/>
  <c r="E11" i="6"/>
  <c r="E12" i="6"/>
  <c r="F12" i="6" s="1"/>
  <c r="E13" i="6"/>
  <c r="E14" i="6"/>
  <c r="F14" i="6" s="1"/>
  <c r="E15" i="6"/>
  <c r="F15" i="6" s="1"/>
  <c r="E16" i="6"/>
  <c r="F16" i="6" s="1"/>
  <c r="E17" i="6"/>
  <c r="D9" i="6"/>
  <c r="D18" i="6" s="1"/>
  <c r="D10" i="6"/>
  <c r="F10" i="6" s="1"/>
  <c r="D11" i="6"/>
  <c r="F11" i="6" s="1"/>
  <c r="D12" i="6"/>
  <c r="D13" i="6"/>
  <c r="D14" i="6"/>
  <c r="D15" i="6"/>
  <c r="D16" i="6"/>
  <c r="D17" i="6"/>
  <c r="F13" i="6"/>
  <c r="F17" i="6"/>
  <c r="E18" i="6"/>
  <c r="F9" i="6"/>
  <c r="F19" i="6" s="1"/>
  <c r="F20" i="6"/>
  <c r="F18" i="6" l="1"/>
  <c r="F21" i="6"/>
</calcChain>
</file>

<file path=xl/sharedStrings.xml><?xml version="1.0" encoding="utf-8"?>
<sst xmlns="http://schemas.openxmlformats.org/spreadsheetml/2006/main" count="135" uniqueCount="117">
  <si>
    <t>Kota</t>
  </si>
  <si>
    <t>Jakarta</t>
  </si>
  <si>
    <t>Bandung</t>
  </si>
  <si>
    <t>Surabaya</t>
  </si>
  <si>
    <t>Jogya</t>
  </si>
  <si>
    <t>Medan</t>
  </si>
  <si>
    <t>Selatan</t>
  </si>
  <si>
    <t>A</t>
  </si>
  <si>
    <t>B</t>
  </si>
  <si>
    <t>GABUNG</t>
  </si>
  <si>
    <t>Bekasi</t>
  </si>
  <si>
    <t>Utara</t>
  </si>
  <si>
    <t>Jawa</t>
  </si>
  <si>
    <t>Timur</t>
  </si>
  <si>
    <t>Sumatera</t>
  </si>
  <si>
    <t>PDU23456</t>
  </si>
  <si>
    <t>BKS87354</t>
  </si>
  <si>
    <t>JKT15764</t>
  </si>
  <si>
    <t>TGR54832</t>
  </si>
  <si>
    <t>BDG91468</t>
  </si>
  <si>
    <t>Jan</t>
  </si>
  <si>
    <t>Feb</t>
  </si>
  <si>
    <t>Mrt</t>
  </si>
  <si>
    <t>Apr</t>
  </si>
  <si>
    <t>Mei</t>
  </si>
  <si>
    <t>Jun</t>
  </si>
  <si>
    <t>Jul</t>
  </si>
  <si>
    <t>Agst</t>
  </si>
  <si>
    <t>Sept</t>
  </si>
  <si>
    <t>Okt</t>
  </si>
  <si>
    <t>Nov</t>
  </si>
  <si>
    <t>Des</t>
  </si>
  <si>
    <t>Saldo Awal</t>
  </si>
  <si>
    <t>Saldo Akhir</t>
  </si>
  <si>
    <t>Pemasukan</t>
  </si>
  <si>
    <t>Pengeluaran</t>
  </si>
  <si>
    <t>KETERANGAN</t>
  </si>
  <si>
    <t>C</t>
  </si>
  <si>
    <t>D</t>
  </si>
  <si>
    <t>E</t>
  </si>
  <si>
    <t>TGL LAHIR</t>
  </si>
  <si>
    <t>NAMA</t>
  </si>
  <si>
    <t>F</t>
  </si>
  <si>
    <t>DIBULATKAN</t>
  </si>
  <si>
    <t>BUANG DESIMAL</t>
  </si>
  <si>
    <t>1.</t>
  </si>
  <si>
    <t>2.</t>
  </si>
  <si>
    <t>3.</t>
  </si>
  <si>
    <t xml:space="preserve">PT. FASTRATA BUANA </t>
  </si>
  <si>
    <t>CABANG PONDOK UNGU</t>
  </si>
  <si>
    <t>DATA PENJUALAN TOKO ( QUANTITY)</t>
  </si>
  <si>
    <t>TABEL 1</t>
  </si>
  <si>
    <t>NO</t>
  </si>
  <si>
    <t>TOKO</t>
  </si>
  <si>
    <t xml:space="preserve">ALAMAT </t>
  </si>
  <si>
    <t>PRODUK</t>
  </si>
  <si>
    <t>TOTAL</t>
  </si>
  <si>
    <t>MIX</t>
  </si>
  <si>
    <t>ABC SS</t>
  </si>
  <si>
    <t>TK. SEJAHTERA</t>
  </si>
  <si>
    <t>TAMBUN</t>
  </si>
  <si>
    <t>TK. MAJU</t>
  </si>
  <si>
    <t>KALI ABANG</t>
  </si>
  <si>
    <t>TK. ANEKA</t>
  </si>
  <si>
    <t>BINTARA</t>
  </si>
  <si>
    <t>TK. TODA</t>
  </si>
  <si>
    <t>WISMA ASRI</t>
  </si>
  <si>
    <t>TK. BERKAH</t>
  </si>
  <si>
    <t>KALI MALANG</t>
  </si>
  <si>
    <t>TK. MAKMUR</t>
  </si>
  <si>
    <t>PERUMNAS III</t>
  </si>
  <si>
    <t>TK. MERDEKA</t>
  </si>
  <si>
    <t>CILENGSI</t>
  </si>
  <si>
    <t>TK. SEJATI</t>
  </si>
  <si>
    <t>TAMBELANG</t>
  </si>
  <si>
    <t>TK. PRIMA</t>
  </si>
  <si>
    <t>WANAHERANG</t>
  </si>
  <si>
    <t>PENJUALAN TERTINGGI</t>
  </si>
  <si>
    <t>PENJUALAN TERENDAH</t>
  </si>
  <si>
    <t>RATA - RATA PENJUALAN</t>
  </si>
  <si>
    <t>TABEL 2</t>
  </si>
  <si>
    <t>VALUE</t>
  </si>
  <si>
    <t>C = A + B</t>
  </si>
  <si>
    <t>TABEL HARGA</t>
  </si>
  <si>
    <t>HARGA</t>
  </si>
  <si>
    <t>ABC SUSU</t>
  </si>
  <si>
    <t>RENDAH</t>
  </si>
  <si>
    <t>SEDANG</t>
  </si>
  <si>
    <t>TINGGI</t>
  </si>
  <si>
    <t>&lt; 7.000</t>
  </si>
  <si>
    <t>&gt;=7.000 and &lt;=9.000</t>
  </si>
  <si>
    <t>&gt; 9.000</t>
  </si>
  <si>
    <t>RUBAH FORMAT KOLOM YANG DIBERI WARNA KUNING SEPERTI PENJELASAN SOAL TERTULIS</t>
  </si>
  <si>
    <t>ISI KOLOM YANG DIBERI WARNA KUNING MENGIKUTI PETUNJUK SOAL DIBAWAHNYA</t>
  </si>
  <si>
    <t>Rubah format sel dibawah ini :</t>
  </si>
  <si>
    <t>Rp 200.000,-</t>
  </si>
  <si>
    <t>500 Karyawan</t>
  </si>
  <si>
    <t>Jun-2007</t>
  </si>
  <si>
    <t>Ambil data produk dari soal tambahan 1 kemudian dikalikan dengan harga produk pada tabel harga</t>
  </si>
  <si>
    <t>PLG12345</t>
  </si>
  <si>
    <t>Keterangan</t>
  </si>
  <si>
    <t>3. Gabungkan dua sel yang berbeda menjadi satu dengan pemisah spasi diantaranya</t>
  </si>
  <si>
    <t>Total</t>
  </si>
  <si>
    <t>5. Carilah Saldo Awal dan Saldo Akhir soal dibawah ini.</t>
  </si>
  <si>
    <t>7. Bulatkan bilangan pada kolom B.</t>
  </si>
  <si>
    <t>STOK</t>
  </si>
  <si>
    <t>Stok Kopi</t>
  </si>
  <si>
    <t>TABEL STOK</t>
  </si>
  <si>
    <t>2. Gunakan fungsi VLOOKUP untuk mengambil data pada TABEL 1</t>
  </si>
  <si>
    <t>4. Pisahkan sel kolom GABUNG menjadi tiga karakter awal pada kolom A sisanya kolom B</t>
  </si>
  <si>
    <t>6. Hitung Usia berdasarkan tanggal lahir</t>
  </si>
  <si>
    <t>USIA HARI INI</t>
  </si>
  <si>
    <t>DATA</t>
  </si>
  <si>
    <t>1. Gunakan fungsi IF untuk mencari kode pada kolom Keterangan pada TABEL 1                                               dengan ketentuan seperti pada TABEL STOK dan hitung total stok kopi</t>
  </si>
  <si>
    <t>RIBUAN</t>
  </si>
  <si>
    <t>Video Pembahasan</t>
  </si>
  <si>
    <t>https://youtu.be/NzlbEWoeH2w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</si>
</sst>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[$-409]d\-mmm\-yyyy;@"/>
    <numFmt numFmtId="168" formatCode="_-* #,##0.00_-;\-* #,##0.00_-;_-* &quot;-&quot;_-;_-@_-"/>
  </numFmts>
  <fonts count="16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b/>
      <sz val="10"/>
      <color indexed="57"/>
      <name val="Arial"/>
      <family val="2"/>
    </font>
    <font>
      <sz val="16"/>
      <name val="Bauhaus 93"/>
      <family val="5"/>
    </font>
    <font>
      <sz val="10"/>
      <name val="Yu Gothic UI Semibold"/>
      <family val="2"/>
    </font>
    <font>
      <b/>
      <sz val="10"/>
      <name val="Yu Gothic UI Semibold"/>
      <family val="2"/>
    </font>
    <font>
      <b/>
      <sz val="10"/>
      <color theme="0"/>
      <name val="Yu Gothic UI Semibold"/>
      <family val="2"/>
    </font>
    <font>
      <sz val="10"/>
      <color theme="1"/>
      <name val="Yu Gothic UI Semibold"/>
      <family val="2"/>
    </font>
    <font>
      <u/>
      <sz val="10"/>
      <color theme="10"/>
      <name val="Arial"/>
      <charset val="1"/>
    </font>
    <font>
      <b/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1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83">
    <xf numFmtId="0" fontId="0" fillId="0" borderId="0" xfId="0"/>
    <xf numFmtId="14" fontId="0" fillId="0" borderId="0" xfId="0" applyNumberFormat="1"/>
    <xf numFmtId="0" fontId="0" fillId="0" borderId="0" xfId="0" quotePrefix="1" applyAlignment="1">
      <alignment horizontal="left"/>
    </xf>
    <xf numFmtId="0" fontId="2" fillId="0" borderId="0" xfId="2" applyFont="1"/>
    <xf numFmtId="0" fontId="5" fillId="0" borderId="0" xfId="2"/>
    <xf numFmtId="0" fontId="2" fillId="0" borderId="0" xfId="2" quotePrefix="1" applyFont="1" applyAlignment="1">
      <alignment horizontal="left"/>
    </xf>
    <xf numFmtId="0" fontId="5" fillId="2" borderId="0" xfId="2" applyFill="1"/>
    <xf numFmtId="0" fontId="7" fillId="3" borderId="1" xfId="2" applyFont="1" applyFill="1" applyBorder="1" applyAlignment="1">
      <alignment horizontal="center"/>
    </xf>
    <xf numFmtId="0" fontId="5" fillId="0" borderId="1" xfId="2" applyBorder="1" applyAlignment="1">
      <alignment horizontal="center"/>
    </xf>
    <xf numFmtId="0" fontId="5" fillId="0" borderId="1" xfId="2" applyBorder="1"/>
    <xf numFmtId="0" fontId="5" fillId="0" borderId="1" xfId="2" quotePrefix="1" applyBorder="1" applyAlignment="1">
      <alignment horizontal="left"/>
    </xf>
    <xf numFmtId="0" fontId="5" fillId="0" borderId="2" xfId="2" applyBorder="1" applyAlignment="1">
      <alignment horizontal="center"/>
    </xf>
    <xf numFmtId="0" fontId="5" fillId="0" borderId="2" xfId="2" applyBorder="1"/>
    <xf numFmtId="0" fontId="3" fillId="0" borderId="0" xfId="2" applyFont="1"/>
    <xf numFmtId="0" fontId="3" fillId="0" borderId="0" xfId="2" quotePrefix="1" applyFont="1" applyAlignment="1">
      <alignment horizontal="left"/>
    </xf>
    <xf numFmtId="0" fontId="8" fillId="4" borderId="1" xfId="2" applyFont="1" applyFill="1" applyBorder="1" applyAlignment="1">
      <alignment horizontal="center"/>
    </xf>
    <xf numFmtId="0" fontId="8" fillId="4" borderId="1" xfId="2" quotePrefix="1" applyFont="1" applyFill="1" applyBorder="1" applyAlignment="1">
      <alignment horizontal="center"/>
    </xf>
    <xf numFmtId="0" fontId="9" fillId="2" borderId="0" xfId="2" applyFont="1" applyFill="1"/>
    <xf numFmtId="0" fontId="0" fillId="5" borderId="0" xfId="0" applyFill="1"/>
    <xf numFmtId="14" fontId="0" fillId="5" borderId="0" xfId="0" applyNumberFormat="1" applyFill="1"/>
    <xf numFmtId="3" fontId="2" fillId="5" borderId="3" xfId="2" applyNumberFormat="1" applyFont="1" applyFill="1" applyBorder="1"/>
    <xf numFmtId="3" fontId="2" fillId="5" borderId="1" xfId="2" applyNumberFormat="1" applyFont="1" applyFill="1" applyBorder="1"/>
    <xf numFmtId="3" fontId="5" fillId="5" borderId="1" xfId="2" applyNumberFormat="1" applyFill="1" applyBorder="1"/>
    <xf numFmtId="0" fontId="5" fillId="3" borderId="1" xfId="2" applyFill="1" applyBorder="1"/>
    <xf numFmtId="3" fontId="5" fillId="3" borderId="1" xfId="2" applyNumberFormat="1" applyFill="1" applyBorder="1"/>
    <xf numFmtId="0" fontId="2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" fontId="0" fillId="0" borderId="0" xfId="0" quotePrefix="1" applyNumberFormat="1" applyAlignment="1">
      <alignment horizontal="center"/>
    </xf>
    <xf numFmtId="0" fontId="5" fillId="0" borderId="0" xfId="2" quotePrefix="1" applyAlignment="1">
      <alignment horizontal="left"/>
    </xf>
    <xf numFmtId="165" fontId="5" fillId="5" borderId="1" xfId="1" applyNumberFormat="1" applyFont="1" applyFill="1" applyBorder="1"/>
    <xf numFmtId="165" fontId="5" fillId="5" borderId="1" xfId="1" applyNumberFormat="1" applyFont="1" applyFill="1" applyBorder="1" applyAlignment="1">
      <alignment horizontal="right"/>
    </xf>
    <xf numFmtId="165" fontId="5" fillId="5" borderId="2" xfId="1" applyNumberFormat="1" applyFont="1" applyFill="1" applyBorder="1"/>
    <xf numFmtId="0" fontId="10" fillId="0" borderId="0" xfId="0" applyFont="1"/>
    <xf numFmtId="0" fontId="11" fillId="0" borderId="1" xfId="0" applyFont="1" applyBorder="1" applyAlignment="1">
      <alignment horizontal="center"/>
    </xf>
    <xf numFmtId="0" fontId="10" fillId="0" borderId="1" xfId="0" applyFont="1" applyBorder="1"/>
    <xf numFmtId="3" fontId="10" fillId="0" borderId="1" xfId="0" applyNumberFormat="1" applyFont="1" applyBorder="1"/>
    <xf numFmtId="0" fontId="10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quotePrefix="1" applyFont="1" applyBorder="1" applyAlignment="1">
      <alignment horizontal="center"/>
    </xf>
    <xf numFmtId="15" fontId="10" fillId="0" borderId="0" xfId="0" applyNumberFormat="1" applyFont="1"/>
    <xf numFmtId="166" fontId="10" fillId="0" borderId="1" xfId="0" applyNumberFormat="1" applyFont="1" applyBorder="1" applyAlignment="1">
      <alignment horizontal="center"/>
    </xf>
    <xf numFmtId="14" fontId="10" fillId="0" borderId="0" xfId="0" applyNumberFormat="1" applyFont="1"/>
    <xf numFmtId="4" fontId="10" fillId="0" borderId="1" xfId="0" applyNumberFormat="1" applyFont="1" applyBorder="1"/>
    <xf numFmtId="0" fontId="11" fillId="0" borderId="0" xfId="0" applyFont="1"/>
    <xf numFmtId="0" fontId="11" fillId="7" borderId="1" xfId="0" applyFont="1" applyFill="1" applyBorder="1" applyAlignment="1">
      <alignment horizontal="center"/>
    </xf>
    <xf numFmtId="0" fontId="11" fillId="7" borderId="1" xfId="0" quotePrefix="1" applyFont="1" applyFill="1" applyBorder="1" applyAlignment="1">
      <alignment horizontal="center"/>
    </xf>
    <xf numFmtId="0" fontId="10" fillId="0" borderId="1" xfId="0" quotePrefix="1" applyFont="1" applyBorder="1" applyAlignment="1">
      <alignment horizontal="left"/>
    </xf>
    <xf numFmtId="0" fontId="12" fillId="8" borderId="1" xfId="0" applyFont="1" applyFill="1" applyBorder="1" applyAlignment="1">
      <alignment horizontal="center"/>
    </xf>
    <xf numFmtId="0" fontId="11" fillId="7" borderId="1" xfId="0" applyFont="1" applyFill="1" applyBorder="1"/>
    <xf numFmtId="0" fontId="10" fillId="0" borderId="0" xfId="0" applyFont="1" applyAlignment="1">
      <alignment horizontal="center"/>
    </xf>
    <xf numFmtId="166" fontId="10" fillId="0" borderId="0" xfId="0" applyNumberFormat="1" applyFont="1" applyAlignment="1">
      <alignment horizontal="center"/>
    </xf>
    <xf numFmtId="2" fontId="10" fillId="0" borderId="0" xfId="1" applyNumberFormat="1" applyFont="1" applyFill="1" applyBorder="1"/>
    <xf numFmtId="0" fontId="10" fillId="0" borderId="0" xfId="0" applyFont="1" applyAlignment="1">
      <alignment horizontal="left"/>
    </xf>
    <xf numFmtId="0" fontId="10" fillId="9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left"/>
    </xf>
    <xf numFmtId="0" fontId="10" fillId="0" borderId="11" xfId="0" applyFont="1" applyBorder="1" applyAlignment="1">
      <alignment horizontal="left"/>
    </xf>
    <xf numFmtId="0" fontId="13" fillId="7" borderId="7" xfId="0" quotePrefix="1" applyFont="1" applyFill="1" applyBorder="1" applyAlignment="1">
      <alignment horizontal="center" vertical="center"/>
    </xf>
    <xf numFmtId="0" fontId="13" fillId="7" borderId="8" xfId="0" quotePrefix="1" applyFont="1" applyFill="1" applyBorder="1" applyAlignment="1">
      <alignment horizontal="center" vertical="center"/>
    </xf>
    <xf numFmtId="0" fontId="13" fillId="7" borderId="9" xfId="0" quotePrefix="1" applyFont="1" applyFill="1" applyBorder="1" applyAlignment="1">
      <alignment horizontal="center" vertical="center"/>
    </xf>
    <xf numFmtId="0" fontId="13" fillId="7" borderId="10" xfId="0" quotePrefix="1" applyFont="1" applyFill="1" applyBorder="1" applyAlignment="1">
      <alignment horizontal="center" vertical="center"/>
    </xf>
    <xf numFmtId="0" fontId="10" fillId="0" borderId="11" xfId="0" quotePrefix="1" applyFont="1" applyBorder="1" applyAlignment="1">
      <alignment horizontal="left"/>
    </xf>
    <xf numFmtId="0" fontId="15" fillId="0" borderId="0" xfId="3" applyFont="1" applyAlignment="1">
      <alignment horizontal="center"/>
    </xf>
    <xf numFmtId="0" fontId="5" fillId="3" borderId="12" xfId="2" applyFill="1" applyBorder="1"/>
    <xf numFmtId="0" fontId="5" fillId="3" borderId="13" xfId="2" applyFill="1" applyBorder="1"/>
    <xf numFmtId="0" fontId="5" fillId="0" borderId="0" xfId="2" applyAlignment="1">
      <alignment horizontal="left"/>
    </xf>
    <xf numFmtId="0" fontId="7" fillId="3" borderId="9" xfId="2" applyFont="1" applyFill="1" applyBorder="1" applyAlignment="1">
      <alignment horizontal="left"/>
    </xf>
    <xf numFmtId="0" fontId="7" fillId="3" borderId="11" xfId="2" applyFont="1" applyFill="1" applyBorder="1" applyAlignment="1">
      <alignment horizontal="left"/>
    </xf>
    <xf numFmtId="0" fontId="7" fillId="3" borderId="10" xfId="2" applyFont="1" applyFill="1" applyBorder="1" applyAlignment="1">
      <alignment horizontal="left"/>
    </xf>
    <xf numFmtId="0" fontId="7" fillId="3" borderId="4" xfId="2" applyFont="1" applyFill="1" applyBorder="1" applyAlignment="1">
      <alignment horizontal="left"/>
    </xf>
    <xf numFmtId="0" fontId="7" fillId="3" borderId="5" xfId="2" applyFont="1" applyFill="1" applyBorder="1" applyAlignment="1">
      <alignment horizontal="left"/>
    </xf>
    <xf numFmtId="0" fontId="7" fillId="3" borderId="6" xfId="2" applyFont="1" applyFill="1" applyBorder="1" applyAlignment="1">
      <alignment horizontal="left"/>
    </xf>
    <xf numFmtId="0" fontId="7" fillId="3" borderId="1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 vertical="center"/>
    </xf>
    <xf numFmtId="3" fontId="11" fillId="9" borderId="1" xfId="0" applyNumberFormat="1" applyFont="1" applyFill="1" applyBorder="1" applyAlignment="1">
      <alignment horizontal="left"/>
    </xf>
    <xf numFmtId="3" fontId="11" fillId="9" borderId="1" xfId="0" applyNumberFormat="1" applyFont="1" applyFill="1" applyBorder="1" applyAlignment="1">
      <alignment horizontal="right"/>
    </xf>
    <xf numFmtId="41" fontId="10" fillId="9" borderId="1" xfId="4" applyFont="1" applyFill="1" applyBorder="1" applyAlignment="1">
      <alignment horizontal="right"/>
    </xf>
    <xf numFmtId="0" fontId="10" fillId="9" borderId="1" xfId="1" applyNumberFormat="1" applyFont="1" applyFill="1" applyBorder="1" applyAlignment="1">
      <alignment horizontal="center"/>
    </xf>
    <xf numFmtId="4" fontId="10" fillId="9" borderId="1" xfId="0" applyNumberFormat="1" applyFont="1" applyFill="1" applyBorder="1" applyAlignment="1">
      <alignment horizontal="left"/>
    </xf>
    <xf numFmtId="168" fontId="10" fillId="9" borderId="1" xfId="4" applyNumberFormat="1" applyFont="1" applyFill="1" applyBorder="1" applyAlignment="1">
      <alignment horizontal="left"/>
    </xf>
  </cellXfs>
  <cellStyles count="5">
    <cellStyle name="Comma" xfId="1" builtinId="3"/>
    <cellStyle name="Comma [0]" xfId="4" builtinId="6"/>
    <cellStyle name="Hyperlink" xfId="3" builtinId="8"/>
    <cellStyle name="Normal" xfId="0" builtinId="0"/>
    <cellStyle name="Normal_TABEL LATIHAN" xfId="2" xr:uid="{00000000-0005-0000-0000-000002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NzlbEWoeH2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2:N58"/>
  <sheetViews>
    <sheetView showGridLines="0" tabSelected="1" topLeftCell="A19" zoomScaleNormal="100" workbookViewId="0">
      <selection activeCell="I51" sqref="I51"/>
    </sheetView>
  </sheetViews>
  <sheetFormatPr defaultRowHeight="14.25" x14ac:dyDescent="0.25"/>
  <cols>
    <col min="1" max="1" width="5.42578125" style="33" customWidth="1"/>
    <col min="2" max="2" width="15.85546875" style="33" customWidth="1"/>
    <col min="3" max="3" width="20.7109375" style="33" bestFit="1" customWidth="1"/>
    <col min="4" max="4" width="26.140625" style="33" customWidth="1"/>
    <col min="5" max="14" width="19.85546875" style="33" customWidth="1"/>
    <col min="15" max="16384" width="9.140625" style="33"/>
  </cols>
  <sheetData>
    <row r="2" spans="2:7" x14ac:dyDescent="0.25">
      <c r="B2" s="56" t="s">
        <v>113</v>
      </c>
      <c r="C2" s="56"/>
      <c r="D2" s="56"/>
      <c r="E2" s="56"/>
      <c r="F2" s="56"/>
    </row>
    <row r="3" spans="2:7" x14ac:dyDescent="0.25">
      <c r="B3" s="56"/>
      <c r="C3" s="56"/>
      <c r="D3" s="56"/>
      <c r="E3" s="56"/>
      <c r="F3" s="56"/>
    </row>
    <row r="4" spans="2:7" ht="18" customHeight="1" x14ac:dyDescent="0.25">
      <c r="B4" s="44" t="s">
        <v>51</v>
      </c>
      <c r="F4" s="44" t="s">
        <v>107</v>
      </c>
    </row>
    <row r="5" spans="2:7" x14ac:dyDescent="0.25">
      <c r="B5" s="45" t="s">
        <v>0</v>
      </c>
      <c r="C5" s="46" t="s">
        <v>106</v>
      </c>
      <c r="D5" s="45" t="s">
        <v>100</v>
      </c>
      <c r="F5" s="48" t="s">
        <v>105</v>
      </c>
      <c r="G5" s="48" t="s">
        <v>36</v>
      </c>
    </row>
    <row r="6" spans="2:7" x14ac:dyDescent="0.25">
      <c r="B6" s="35" t="s">
        <v>1</v>
      </c>
      <c r="C6" s="36">
        <v>15000</v>
      </c>
      <c r="D6" s="54" t="str">
        <f>IF(C6&lt;7000,"RENDAH",IF(AND(C6&gt;=7000,C6&lt;=9000),"SEDANG","TINGGI"))</f>
        <v>TINGGI</v>
      </c>
      <c r="F6" s="35" t="s">
        <v>89</v>
      </c>
      <c r="G6" s="38" t="s">
        <v>86</v>
      </c>
    </row>
    <row r="7" spans="2:7" x14ac:dyDescent="0.25">
      <c r="B7" s="35" t="s">
        <v>2</v>
      </c>
      <c r="C7" s="36">
        <v>9000</v>
      </c>
      <c r="D7" s="54" t="str">
        <f t="shared" ref="D7:D10" si="0">IF(C7&lt;7000,"RENDAH",IF(AND(C7&gt;=7000,C7&lt;=9000),"SEDANG","TINGGI"))</f>
        <v>SEDANG</v>
      </c>
      <c r="F7" s="47" t="s">
        <v>90</v>
      </c>
      <c r="G7" s="38" t="s">
        <v>87</v>
      </c>
    </row>
    <row r="8" spans="2:7" x14ac:dyDescent="0.25">
      <c r="B8" s="35" t="s">
        <v>3</v>
      </c>
      <c r="C8" s="36">
        <v>8000</v>
      </c>
      <c r="D8" s="54" t="str">
        <f t="shared" si="0"/>
        <v>SEDANG</v>
      </c>
      <c r="F8" s="35" t="s">
        <v>91</v>
      </c>
      <c r="G8" s="38" t="s">
        <v>88</v>
      </c>
    </row>
    <row r="9" spans="2:7" x14ac:dyDescent="0.25">
      <c r="B9" s="35" t="s">
        <v>4</v>
      </c>
      <c r="C9" s="36">
        <v>6000</v>
      </c>
      <c r="D9" s="54" t="str">
        <f t="shared" si="0"/>
        <v>RENDAH</v>
      </c>
    </row>
    <row r="10" spans="2:7" x14ac:dyDescent="0.25">
      <c r="B10" s="35" t="s">
        <v>5</v>
      </c>
      <c r="C10" s="36">
        <v>10000</v>
      </c>
      <c r="D10" s="54" t="str">
        <f t="shared" si="0"/>
        <v>TINGGI</v>
      </c>
    </row>
    <row r="11" spans="2:7" x14ac:dyDescent="0.25">
      <c r="B11" s="34" t="s">
        <v>102</v>
      </c>
      <c r="C11" s="78">
        <f>SUM(C6:C10)</f>
        <v>48000</v>
      </c>
      <c r="D11" s="37"/>
    </row>
    <row r="12" spans="2:7" ht="6" customHeight="1" x14ac:dyDescent="0.25"/>
    <row r="13" spans="2:7" x14ac:dyDescent="0.25">
      <c r="B13" s="57" t="s">
        <v>108</v>
      </c>
      <c r="C13" s="57"/>
      <c r="D13" s="57"/>
    </row>
    <row r="14" spans="2:7" x14ac:dyDescent="0.25">
      <c r="B14" s="44" t="s">
        <v>80</v>
      </c>
      <c r="C14" s="44"/>
    </row>
    <row r="15" spans="2:7" ht="15" x14ac:dyDescent="0.25">
      <c r="B15" s="45" t="s">
        <v>0</v>
      </c>
      <c r="C15" s="46" t="s">
        <v>106</v>
      </c>
      <c r="E15" s="33" t="s">
        <v>115</v>
      </c>
      <c r="F15" s="65" t="s">
        <v>116</v>
      </c>
      <c r="G15" s="65"/>
    </row>
    <row r="16" spans="2:7" x14ac:dyDescent="0.25">
      <c r="B16" s="35" t="s">
        <v>2</v>
      </c>
      <c r="C16" s="79">
        <f>VLOOKUP(B16,$B$5:$D$11,2,0)</f>
        <v>9000</v>
      </c>
    </row>
    <row r="17" spans="2:5" x14ac:dyDescent="0.25">
      <c r="B17" s="35" t="s">
        <v>4</v>
      </c>
      <c r="C17" s="79">
        <f t="shared" ref="C17:C18" si="1">VLOOKUP(B17,$B$5:$D$11,2,0)</f>
        <v>6000</v>
      </c>
    </row>
    <row r="18" spans="2:5" x14ac:dyDescent="0.25">
      <c r="B18" s="35" t="s">
        <v>3</v>
      </c>
      <c r="C18" s="79">
        <f t="shared" si="1"/>
        <v>8000</v>
      </c>
    </row>
    <row r="19" spans="2:5" ht="7.5" customHeight="1" x14ac:dyDescent="0.25"/>
    <row r="20" spans="2:5" x14ac:dyDescent="0.25">
      <c r="B20" s="58" t="s">
        <v>101</v>
      </c>
      <c r="C20" s="58"/>
      <c r="D20" s="58"/>
      <c r="E20" s="58"/>
    </row>
    <row r="21" spans="2:5" x14ac:dyDescent="0.25">
      <c r="B21" s="45" t="s">
        <v>7</v>
      </c>
      <c r="C21" s="45" t="s">
        <v>8</v>
      </c>
      <c r="D21" s="45" t="s">
        <v>9</v>
      </c>
    </row>
    <row r="22" spans="2:5" x14ac:dyDescent="0.25">
      <c r="B22" s="35" t="s">
        <v>1</v>
      </c>
      <c r="C22" s="35" t="s">
        <v>6</v>
      </c>
      <c r="D22" s="54" t="str">
        <f>_xlfn.TEXTJOIN(" ",TRUE,B22:C22)</f>
        <v>Jakarta Selatan</v>
      </c>
    </row>
    <row r="23" spans="2:5" x14ac:dyDescent="0.25">
      <c r="B23" s="35" t="s">
        <v>10</v>
      </c>
      <c r="C23" s="35" t="s">
        <v>11</v>
      </c>
      <c r="D23" s="54" t="str">
        <f t="shared" ref="D23:D26" si="2">_xlfn.TEXTJOIN(" ",TRUE,B23:C23)</f>
        <v>Bekasi Utara</v>
      </c>
    </row>
    <row r="24" spans="2:5" x14ac:dyDescent="0.25">
      <c r="B24" s="35" t="s">
        <v>2</v>
      </c>
      <c r="C24" s="35" t="s">
        <v>6</v>
      </c>
      <c r="D24" s="54" t="str">
        <f t="shared" si="2"/>
        <v>Bandung Selatan</v>
      </c>
    </row>
    <row r="25" spans="2:5" x14ac:dyDescent="0.25">
      <c r="B25" s="35" t="s">
        <v>12</v>
      </c>
      <c r="C25" s="35" t="s">
        <v>13</v>
      </c>
      <c r="D25" s="54" t="str">
        <f t="shared" si="2"/>
        <v>Jawa Timur</v>
      </c>
    </row>
    <row r="26" spans="2:5" x14ac:dyDescent="0.25">
      <c r="B26" s="35" t="s">
        <v>14</v>
      </c>
      <c r="C26" s="35" t="s">
        <v>11</v>
      </c>
      <c r="D26" s="54" t="str">
        <f t="shared" si="2"/>
        <v>Sumatera Utara</v>
      </c>
    </row>
    <row r="27" spans="2:5" ht="12" customHeight="1" x14ac:dyDescent="0.25"/>
    <row r="28" spans="2:5" x14ac:dyDescent="0.25">
      <c r="B28" s="58" t="s">
        <v>109</v>
      </c>
      <c r="C28" s="58"/>
      <c r="D28" s="58"/>
      <c r="E28" s="58"/>
    </row>
    <row r="29" spans="2:5" x14ac:dyDescent="0.25">
      <c r="B29" s="45" t="s">
        <v>7</v>
      </c>
      <c r="C29" s="45" t="s">
        <v>8</v>
      </c>
      <c r="D29" s="45" t="s">
        <v>9</v>
      </c>
    </row>
    <row r="30" spans="2:5" x14ac:dyDescent="0.25">
      <c r="B30" s="54" t="str">
        <f>LEFT(D30,3)</f>
        <v>PLG</v>
      </c>
      <c r="C30" s="54" t="str">
        <f>RIGHT(D30,5)</f>
        <v>12345</v>
      </c>
      <c r="D30" s="38" t="s">
        <v>99</v>
      </c>
    </row>
    <row r="31" spans="2:5" x14ac:dyDescent="0.25">
      <c r="B31" s="54" t="str">
        <f t="shared" ref="B31:B35" si="3">LEFT(D31,3)</f>
        <v>PDU</v>
      </c>
      <c r="C31" s="54" t="str">
        <f t="shared" ref="C31:C35" si="4">RIGHT(D31,5)</f>
        <v>23456</v>
      </c>
      <c r="D31" s="39" t="s">
        <v>15</v>
      </c>
    </row>
    <row r="32" spans="2:5" x14ac:dyDescent="0.25">
      <c r="B32" s="54" t="str">
        <f t="shared" si="3"/>
        <v>BKS</v>
      </c>
      <c r="C32" s="54" t="str">
        <f t="shared" si="4"/>
        <v>87354</v>
      </c>
      <c r="D32" s="38" t="s">
        <v>16</v>
      </c>
    </row>
    <row r="33" spans="2:14" x14ac:dyDescent="0.25">
      <c r="B33" s="54" t="str">
        <f t="shared" si="3"/>
        <v>JKT</v>
      </c>
      <c r="C33" s="54" t="str">
        <f t="shared" si="4"/>
        <v>15764</v>
      </c>
      <c r="D33" s="38" t="s">
        <v>17</v>
      </c>
    </row>
    <row r="34" spans="2:14" x14ac:dyDescent="0.25">
      <c r="B34" s="54" t="str">
        <f t="shared" si="3"/>
        <v>TGR</v>
      </c>
      <c r="C34" s="54" t="str">
        <f t="shared" si="4"/>
        <v>54832</v>
      </c>
      <c r="D34" s="38" t="s">
        <v>18</v>
      </c>
    </row>
    <row r="35" spans="2:14" x14ac:dyDescent="0.25">
      <c r="B35" s="54" t="str">
        <f t="shared" si="3"/>
        <v>BDG</v>
      </c>
      <c r="C35" s="54" t="str">
        <f t="shared" si="4"/>
        <v>91468</v>
      </c>
      <c r="D35" s="38" t="s">
        <v>19</v>
      </c>
    </row>
    <row r="37" spans="2:14" x14ac:dyDescent="0.25">
      <c r="B37" s="59" t="s">
        <v>103</v>
      </c>
      <c r="C37" s="59"/>
      <c r="D37" s="59"/>
    </row>
    <row r="38" spans="2:14" x14ac:dyDescent="0.25">
      <c r="B38" s="34"/>
      <c r="C38" s="45" t="s">
        <v>20</v>
      </c>
      <c r="D38" s="45" t="s">
        <v>21</v>
      </c>
      <c r="E38" s="45" t="s">
        <v>22</v>
      </c>
      <c r="F38" s="45" t="s">
        <v>23</v>
      </c>
      <c r="G38" s="45" t="s">
        <v>24</v>
      </c>
      <c r="H38" s="45" t="s">
        <v>25</v>
      </c>
      <c r="I38" s="45" t="s">
        <v>26</v>
      </c>
      <c r="J38" s="45" t="s">
        <v>27</v>
      </c>
      <c r="K38" s="45" t="s">
        <v>28</v>
      </c>
      <c r="L38" s="45" t="s">
        <v>29</v>
      </c>
      <c r="M38" s="45" t="s">
        <v>30</v>
      </c>
      <c r="N38" s="45" t="s">
        <v>31</v>
      </c>
    </row>
    <row r="39" spans="2:14" x14ac:dyDescent="0.25">
      <c r="B39" s="49" t="s">
        <v>32</v>
      </c>
      <c r="C39" s="36">
        <v>10000</v>
      </c>
      <c r="D39" s="77">
        <f>C42</f>
        <v>11800</v>
      </c>
      <c r="E39" s="77">
        <f t="shared" ref="E39:N39" si="5">D42</f>
        <v>13500</v>
      </c>
      <c r="F39" s="77">
        <f t="shared" si="5"/>
        <v>15600</v>
      </c>
      <c r="G39" s="77">
        <f t="shared" si="5"/>
        <v>17700</v>
      </c>
      <c r="H39" s="77">
        <f t="shared" si="5"/>
        <v>16400</v>
      </c>
      <c r="I39" s="77">
        <f t="shared" si="5"/>
        <v>19700</v>
      </c>
      <c r="J39" s="77">
        <f t="shared" si="5"/>
        <v>22200</v>
      </c>
      <c r="K39" s="77">
        <f t="shared" si="5"/>
        <v>28000</v>
      </c>
      <c r="L39" s="77">
        <f t="shared" si="5"/>
        <v>29800</v>
      </c>
      <c r="M39" s="77">
        <f t="shared" si="5"/>
        <v>32500</v>
      </c>
      <c r="N39" s="77">
        <f t="shared" si="5"/>
        <v>37400</v>
      </c>
    </row>
    <row r="40" spans="2:14" x14ac:dyDescent="0.25">
      <c r="B40" s="49" t="s">
        <v>34</v>
      </c>
      <c r="C40" s="36">
        <v>7100</v>
      </c>
      <c r="D40" s="36">
        <v>9200</v>
      </c>
      <c r="E40" s="36">
        <v>8500</v>
      </c>
      <c r="F40" s="36">
        <v>12300</v>
      </c>
      <c r="G40" s="36">
        <v>7300</v>
      </c>
      <c r="H40" s="36">
        <v>10800</v>
      </c>
      <c r="I40" s="36">
        <v>6700</v>
      </c>
      <c r="J40" s="36">
        <v>9300</v>
      </c>
      <c r="K40" s="36">
        <v>7900</v>
      </c>
      <c r="L40" s="36">
        <v>8300</v>
      </c>
      <c r="M40" s="36">
        <v>14100</v>
      </c>
      <c r="N40" s="36">
        <v>15300</v>
      </c>
    </row>
    <row r="41" spans="2:14" x14ac:dyDescent="0.25">
      <c r="B41" s="49" t="s">
        <v>35</v>
      </c>
      <c r="C41" s="36">
        <v>5300</v>
      </c>
      <c r="D41" s="36">
        <v>7500</v>
      </c>
      <c r="E41" s="36">
        <v>6400</v>
      </c>
      <c r="F41" s="36">
        <v>10200</v>
      </c>
      <c r="G41" s="36">
        <v>8600</v>
      </c>
      <c r="H41" s="36">
        <v>7500</v>
      </c>
      <c r="I41" s="36">
        <v>4200</v>
      </c>
      <c r="J41" s="36">
        <v>3500</v>
      </c>
      <c r="K41" s="36">
        <v>6100</v>
      </c>
      <c r="L41" s="36">
        <v>5600</v>
      </c>
      <c r="M41" s="36">
        <v>9200</v>
      </c>
      <c r="N41" s="36">
        <v>8300</v>
      </c>
    </row>
    <row r="42" spans="2:14" x14ac:dyDescent="0.25">
      <c r="B42" s="49" t="s">
        <v>33</v>
      </c>
      <c r="C42" s="77">
        <f>C39+C40-C41</f>
        <v>11800</v>
      </c>
      <c r="D42" s="77">
        <f t="shared" ref="D42:N42" si="6">D39+D40-D41</f>
        <v>13500</v>
      </c>
      <c r="E42" s="77">
        <f t="shared" si="6"/>
        <v>15600</v>
      </c>
      <c r="F42" s="77">
        <f t="shared" si="6"/>
        <v>17700</v>
      </c>
      <c r="G42" s="77">
        <f t="shared" si="6"/>
        <v>16400</v>
      </c>
      <c r="H42" s="77">
        <f t="shared" si="6"/>
        <v>19700</v>
      </c>
      <c r="I42" s="77">
        <f t="shared" si="6"/>
        <v>22200</v>
      </c>
      <c r="J42" s="77">
        <f t="shared" si="6"/>
        <v>28000</v>
      </c>
      <c r="K42" s="77">
        <f t="shared" si="6"/>
        <v>29800</v>
      </c>
      <c r="L42" s="77">
        <f t="shared" si="6"/>
        <v>32500</v>
      </c>
      <c r="M42" s="77">
        <f t="shared" si="6"/>
        <v>37400</v>
      </c>
      <c r="N42" s="77">
        <f t="shared" si="6"/>
        <v>44400</v>
      </c>
    </row>
    <row r="44" spans="2:14" x14ac:dyDescent="0.25">
      <c r="B44" s="59" t="s">
        <v>110</v>
      </c>
      <c r="C44" s="59"/>
      <c r="G44" s="40"/>
    </row>
    <row r="45" spans="2:14" x14ac:dyDescent="0.25">
      <c r="B45" s="45" t="s">
        <v>41</v>
      </c>
      <c r="C45" s="45" t="s">
        <v>40</v>
      </c>
      <c r="D45" s="45" t="s">
        <v>111</v>
      </c>
      <c r="E45" s="53"/>
    </row>
    <row r="46" spans="2:14" x14ac:dyDescent="0.25">
      <c r="B46" s="38" t="s">
        <v>7</v>
      </c>
      <c r="C46" s="41">
        <v>32159</v>
      </c>
      <c r="D46" s="80">
        <f ca="1">DATEDIF(C46,TODAY(),"Y")</f>
        <v>36</v>
      </c>
      <c r="E46" s="53"/>
    </row>
    <row r="47" spans="2:14" x14ac:dyDescent="0.25">
      <c r="B47" s="38" t="s">
        <v>8</v>
      </c>
      <c r="C47" s="41">
        <v>27388</v>
      </c>
      <c r="D47" s="80">
        <f t="shared" ref="D47:D51" ca="1" si="7">DATEDIF(C47,TODAY(),"Y")</f>
        <v>49</v>
      </c>
      <c r="E47" s="42"/>
    </row>
    <row r="48" spans="2:14" x14ac:dyDescent="0.25">
      <c r="B48" s="38" t="s">
        <v>37</v>
      </c>
      <c r="C48" s="41">
        <v>29457</v>
      </c>
      <c r="D48" s="80">
        <f t="shared" ca="1" si="7"/>
        <v>43</v>
      </c>
      <c r="E48" s="42"/>
    </row>
    <row r="49" spans="2:5" x14ac:dyDescent="0.25">
      <c r="B49" s="38" t="s">
        <v>38</v>
      </c>
      <c r="C49" s="41">
        <v>25671</v>
      </c>
      <c r="D49" s="80">
        <f t="shared" ca="1" si="7"/>
        <v>54</v>
      </c>
      <c r="E49" s="42"/>
    </row>
    <row r="50" spans="2:5" x14ac:dyDescent="0.25">
      <c r="B50" s="38" t="s">
        <v>39</v>
      </c>
      <c r="C50" s="41">
        <v>27160</v>
      </c>
      <c r="D50" s="80">
        <f t="shared" ca="1" si="7"/>
        <v>50</v>
      </c>
      <c r="E50" s="42"/>
    </row>
    <row r="51" spans="2:5" x14ac:dyDescent="0.25">
      <c r="B51" s="38" t="s">
        <v>42</v>
      </c>
      <c r="C51" s="41">
        <v>30771</v>
      </c>
      <c r="D51" s="80">
        <f t="shared" ca="1" si="7"/>
        <v>40</v>
      </c>
      <c r="E51" s="42"/>
    </row>
    <row r="52" spans="2:5" x14ac:dyDescent="0.25">
      <c r="B52" s="50"/>
      <c r="C52" s="51"/>
      <c r="D52" s="52"/>
      <c r="E52" s="42"/>
    </row>
    <row r="53" spans="2:5" x14ac:dyDescent="0.25">
      <c r="B53" s="64" t="s">
        <v>104</v>
      </c>
      <c r="C53" s="64"/>
    </row>
    <row r="54" spans="2:5" x14ac:dyDescent="0.25">
      <c r="B54" s="60" t="s">
        <v>112</v>
      </c>
      <c r="C54" s="61"/>
      <c r="D54" s="55" t="s">
        <v>43</v>
      </c>
      <c r="E54" s="55"/>
    </row>
    <row r="55" spans="2:5" x14ac:dyDescent="0.25">
      <c r="B55" s="62"/>
      <c r="C55" s="63"/>
      <c r="D55" s="45" t="s">
        <v>44</v>
      </c>
      <c r="E55" s="45" t="s">
        <v>114</v>
      </c>
    </row>
    <row r="56" spans="2:5" x14ac:dyDescent="0.25">
      <c r="B56" s="38" t="s">
        <v>45</v>
      </c>
      <c r="C56" s="43">
        <v>1567364.35</v>
      </c>
      <c r="D56" s="81">
        <f>ROUND(C56,0)</f>
        <v>1567364</v>
      </c>
      <c r="E56" s="82">
        <f>ROUND(C56,-3)</f>
        <v>1567000</v>
      </c>
    </row>
    <row r="57" spans="2:5" x14ac:dyDescent="0.25">
      <c r="B57" s="38" t="s">
        <v>46</v>
      </c>
      <c r="C57" s="43">
        <v>487963.46</v>
      </c>
      <c r="D57" s="81">
        <f t="shared" ref="D57:D58" si="8">ROUND(C57,0)</f>
        <v>487963</v>
      </c>
      <c r="E57" s="82">
        <f t="shared" ref="E57:E58" si="9">ROUND(C57,-3)</f>
        <v>488000</v>
      </c>
    </row>
    <row r="58" spans="2:5" x14ac:dyDescent="0.25">
      <c r="B58" s="38" t="s">
        <v>47</v>
      </c>
      <c r="C58" s="43">
        <v>35487.29</v>
      </c>
      <c r="D58" s="81">
        <f t="shared" si="8"/>
        <v>35487</v>
      </c>
      <c r="E58" s="82">
        <f t="shared" si="9"/>
        <v>35000</v>
      </c>
    </row>
  </sheetData>
  <mergeCells count="10">
    <mergeCell ref="D54:E54"/>
    <mergeCell ref="B2:F3"/>
    <mergeCell ref="B13:D13"/>
    <mergeCell ref="B20:E20"/>
    <mergeCell ref="B28:E28"/>
    <mergeCell ref="B37:D37"/>
    <mergeCell ref="B44:C44"/>
    <mergeCell ref="B54:C55"/>
    <mergeCell ref="B53:C53"/>
    <mergeCell ref="F15:G15"/>
  </mergeCells>
  <hyperlinks>
    <hyperlink ref="F15" r:id="rId1" xr:uid="{002687EC-59F6-45EC-9940-F59ABA53526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B29" sqref="B29"/>
    </sheetView>
  </sheetViews>
  <sheetFormatPr defaultRowHeight="12.75" x14ac:dyDescent="0.2"/>
  <cols>
    <col min="1" max="1" width="15.5703125" customWidth="1"/>
    <col min="2" max="2" width="10.140625" bestFit="1" customWidth="1"/>
  </cols>
  <sheetData>
    <row r="1" spans="1:4" x14ac:dyDescent="0.2">
      <c r="A1" s="26" t="s">
        <v>94</v>
      </c>
      <c r="D1" s="2"/>
    </row>
    <row r="3" spans="1:4" x14ac:dyDescent="0.2">
      <c r="A3" s="18">
        <v>200000</v>
      </c>
      <c r="C3" s="27" t="s">
        <v>95</v>
      </c>
    </row>
    <row r="4" spans="1:4" x14ac:dyDescent="0.2">
      <c r="A4" s="18">
        <v>500</v>
      </c>
      <c r="C4" s="27" t="s">
        <v>96</v>
      </c>
    </row>
    <row r="5" spans="1:4" x14ac:dyDescent="0.2">
      <c r="A5" s="19">
        <v>39083</v>
      </c>
      <c r="B5" s="1"/>
      <c r="C5" s="28" t="s">
        <v>97</v>
      </c>
    </row>
    <row r="8" spans="1:4" x14ac:dyDescent="0.2">
      <c r="A8" s="25" t="s">
        <v>92</v>
      </c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2" workbookViewId="0">
      <selection sqref="A1:F30"/>
    </sheetView>
  </sheetViews>
  <sheetFormatPr defaultRowHeight="12.75" x14ac:dyDescent="0.2"/>
  <cols>
    <col min="1" max="1" width="9.140625" style="4"/>
    <col min="2" max="2" width="21.7109375" style="4" bestFit="1" customWidth="1"/>
    <col min="3" max="3" width="18" style="4" bestFit="1" customWidth="1"/>
    <col min="4" max="6" width="14" style="4" bestFit="1" customWidth="1"/>
    <col min="7" max="16384" width="9.140625" style="4"/>
  </cols>
  <sheetData>
    <row r="1" spans="1:6" x14ac:dyDescent="0.2">
      <c r="A1" s="5" t="s">
        <v>48</v>
      </c>
    </row>
    <row r="2" spans="1:6" x14ac:dyDescent="0.2">
      <c r="A2" s="5" t="s">
        <v>49</v>
      </c>
    </row>
    <row r="4" spans="1:6" x14ac:dyDescent="0.2">
      <c r="A4" s="3" t="s">
        <v>50</v>
      </c>
    </row>
    <row r="6" spans="1:6" x14ac:dyDescent="0.2">
      <c r="A6" s="76" t="s">
        <v>52</v>
      </c>
      <c r="B6" s="76" t="s">
        <v>53</v>
      </c>
      <c r="C6" s="76" t="s">
        <v>54</v>
      </c>
      <c r="D6" s="75" t="s">
        <v>81</v>
      </c>
      <c r="E6" s="75"/>
      <c r="F6" s="76" t="s">
        <v>56</v>
      </c>
    </row>
    <row r="7" spans="1:6" x14ac:dyDescent="0.2">
      <c r="A7" s="76"/>
      <c r="B7" s="76"/>
      <c r="C7" s="76"/>
      <c r="D7" s="7" t="s">
        <v>57</v>
      </c>
      <c r="E7" s="7" t="s">
        <v>58</v>
      </c>
      <c r="F7" s="76"/>
    </row>
    <row r="8" spans="1:6" x14ac:dyDescent="0.2">
      <c r="A8" s="76"/>
      <c r="B8" s="76"/>
      <c r="C8" s="76"/>
      <c r="D8" s="15" t="s">
        <v>7</v>
      </c>
      <c r="E8" s="15" t="s">
        <v>8</v>
      </c>
      <c r="F8" s="16" t="s">
        <v>82</v>
      </c>
    </row>
    <row r="9" spans="1:6" x14ac:dyDescent="0.2">
      <c r="A9" s="8">
        <v>1</v>
      </c>
      <c r="B9" s="9" t="s">
        <v>59</v>
      </c>
      <c r="C9" s="9" t="s">
        <v>60</v>
      </c>
      <c r="D9" s="30" t="e">
        <f>VLOOKUP($B9,#REF!,8,FALSE)*VLOOKUP($D$7,$B$29:$C$30,2,FALSE)</f>
        <v>#REF!</v>
      </c>
      <c r="E9" s="30" t="e">
        <f>VLOOKUP($B9,#REF!,9,FALSE)*VLOOKUP($D$7,$B$29:$C$30,2,FALSE)</f>
        <v>#REF!</v>
      </c>
      <c r="F9" s="30" t="e">
        <f>+E9+D9</f>
        <v>#REF!</v>
      </c>
    </row>
    <row r="10" spans="1:6" x14ac:dyDescent="0.2">
      <c r="A10" s="8">
        <v>2</v>
      </c>
      <c r="B10" s="9" t="s">
        <v>61</v>
      </c>
      <c r="C10" s="10" t="s">
        <v>62</v>
      </c>
      <c r="D10" s="30" t="e">
        <f>VLOOKUP($B10,#REF!,8,FALSE)*VLOOKUP($D$7,$B$29:$C$30,2,FALSE)</f>
        <v>#REF!</v>
      </c>
      <c r="E10" s="30" t="e">
        <f>VLOOKUP($B10,#REF!,9,FALSE)*VLOOKUP($D$7,$B$29:$C$30,2,FALSE)</f>
        <v>#REF!</v>
      </c>
      <c r="F10" s="30" t="e">
        <f t="shared" ref="F10:F17" si="0">+E10+D10</f>
        <v>#REF!</v>
      </c>
    </row>
    <row r="11" spans="1:6" x14ac:dyDescent="0.2">
      <c r="A11" s="8">
        <v>3</v>
      </c>
      <c r="B11" s="9" t="s">
        <v>63</v>
      </c>
      <c r="C11" s="9" t="s">
        <v>64</v>
      </c>
      <c r="D11" s="30" t="e">
        <f>VLOOKUP($B11,#REF!,8,FALSE)*VLOOKUP($D$7,$B$29:$C$30,2,FALSE)</f>
        <v>#REF!</v>
      </c>
      <c r="E11" s="30" t="e">
        <f>VLOOKUP($B11,#REF!,9,FALSE)*VLOOKUP($D$7,$B$29:$C$30,2,FALSE)</f>
        <v>#REF!</v>
      </c>
      <c r="F11" s="30" t="e">
        <f t="shared" si="0"/>
        <v>#REF!</v>
      </c>
    </row>
    <row r="12" spans="1:6" x14ac:dyDescent="0.2">
      <c r="A12" s="8">
        <v>4</v>
      </c>
      <c r="B12" s="9" t="s">
        <v>65</v>
      </c>
      <c r="C12" s="9" t="s">
        <v>66</v>
      </c>
      <c r="D12" s="31" t="e">
        <f>VLOOKUP($B12,#REF!,8,FALSE)*VLOOKUP($D$7,$B$29:$C$30,2,FALSE)</f>
        <v>#REF!</v>
      </c>
      <c r="E12" s="30" t="e">
        <f>VLOOKUP($B12,#REF!,9,FALSE)*VLOOKUP($D$7,$B$29:$C$30,2,FALSE)</f>
        <v>#REF!</v>
      </c>
      <c r="F12" s="30" t="e">
        <f t="shared" si="0"/>
        <v>#REF!</v>
      </c>
    </row>
    <row r="13" spans="1:6" x14ac:dyDescent="0.2">
      <c r="A13" s="8">
        <v>5</v>
      </c>
      <c r="B13" s="9" t="s">
        <v>67</v>
      </c>
      <c r="C13" s="9" t="s">
        <v>68</v>
      </c>
      <c r="D13" s="30" t="e">
        <f>VLOOKUP($B13,#REF!,8,FALSE)*VLOOKUP($D$7,$B$29:$C$30,2,FALSE)</f>
        <v>#REF!</v>
      </c>
      <c r="E13" s="30" t="e">
        <f>VLOOKUP($B13,#REF!,9,FALSE)*VLOOKUP($D$7,$B$29:$C$30,2,FALSE)</f>
        <v>#REF!</v>
      </c>
      <c r="F13" s="30" t="e">
        <f t="shared" si="0"/>
        <v>#REF!</v>
      </c>
    </row>
    <row r="14" spans="1:6" x14ac:dyDescent="0.2">
      <c r="A14" s="8">
        <v>6</v>
      </c>
      <c r="B14" s="9" t="s">
        <v>69</v>
      </c>
      <c r="C14" s="9" t="s">
        <v>70</v>
      </c>
      <c r="D14" s="30" t="e">
        <f>VLOOKUP($B14,#REF!,8,FALSE)*VLOOKUP($D$7,$B$29:$C$30,2,FALSE)</f>
        <v>#REF!</v>
      </c>
      <c r="E14" s="30" t="e">
        <f>VLOOKUP($B14,#REF!,9,FALSE)*VLOOKUP($D$7,$B$29:$C$30,2,FALSE)</f>
        <v>#REF!</v>
      </c>
      <c r="F14" s="30" t="e">
        <f t="shared" si="0"/>
        <v>#REF!</v>
      </c>
    </row>
    <row r="15" spans="1:6" x14ac:dyDescent="0.2">
      <c r="A15" s="8">
        <v>7</v>
      </c>
      <c r="B15" s="9" t="s">
        <v>71</v>
      </c>
      <c r="C15" s="9" t="s">
        <v>72</v>
      </c>
      <c r="D15" s="30" t="e">
        <f>VLOOKUP($B15,#REF!,8,FALSE)*VLOOKUP($D$7,$B$29:$C$30,2,FALSE)</f>
        <v>#REF!</v>
      </c>
      <c r="E15" s="30" t="e">
        <f>VLOOKUP($B15,#REF!,9,FALSE)*VLOOKUP($D$7,$B$29:$C$30,2,FALSE)</f>
        <v>#REF!</v>
      </c>
      <c r="F15" s="30" t="e">
        <f t="shared" si="0"/>
        <v>#REF!</v>
      </c>
    </row>
    <row r="16" spans="1:6" x14ac:dyDescent="0.2">
      <c r="A16" s="8">
        <v>8</v>
      </c>
      <c r="B16" s="9" t="s">
        <v>73</v>
      </c>
      <c r="C16" s="9" t="s">
        <v>74</v>
      </c>
      <c r="D16" s="30" t="e">
        <f>VLOOKUP($B16,#REF!,8,FALSE)*VLOOKUP($D$7,$B$29:$C$30,2,FALSE)</f>
        <v>#REF!</v>
      </c>
      <c r="E16" s="30" t="e">
        <f>VLOOKUP($B16,#REF!,9,FALSE)*VLOOKUP($D$7,$B$29:$C$30,2,FALSE)</f>
        <v>#REF!</v>
      </c>
      <c r="F16" s="30" t="e">
        <f t="shared" si="0"/>
        <v>#REF!</v>
      </c>
    </row>
    <row r="17" spans="1:6" ht="13.5" thickBot="1" x14ac:dyDescent="0.25">
      <c r="A17" s="11">
        <v>9</v>
      </c>
      <c r="B17" s="12" t="s">
        <v>75</v>
      </c>
      <c r="C17" s="12" t="s">
        <v>76</v>
      </c>
      <c r="D17" s="32" t="e">
        <f>VLOOKUP($B17,#REF!,8,FALSE)*VLOOKUP($D$7,$B$29:$C$30,2,FALSE)</f>
        <v>#REF!</v>
      </c>
      <c r="E17" s="32" t="e">
        <f>VLOOKUP($B17,#REF!,9,FALSE)*VLOOKUP($D$7,$B$29:$C$30,2,FALSE)</f>
        <v>#REF!</v>
      </c>
      <c r="F17" s="32" t="e">
        <f t="shared" si="0"/>
        <v>#REF!</v>
      </c>
    </row>
    <row r="18" spans="1:6" ht="13.5" thickTop="1" x14ac:dyDescent="0.2">
      <c r="A18" s="69" t="s">
        <v>56</v>
      </c>
      <c r="B18" s="70"/>
      <c r="C18" s="71"/>
      <c r="D18" s="20" t="e">
        <f>SUM(D9:D17)</f>
        <v>#REF!</v>
      </c>
      <c r="E18" s="20" t="e">
        <f>SUM(E9:E17)</f>
        <v>#REF!</v>
      </c>
      <c r="F18" s="20" t="e">
        <f>SUM(F9:F17)</f>
        <v>#REF!</v>
      </c>
    </row>
    <row r="19" spans="1:6" x14ac:dyDescent="0.2">
      <c r="A19" s="72" t="s">
        <v>77</v>
      </c>
      <c r="B19" s="73"/>
      <c r="C19" s="74"/>
      <c r="D19" s="66"/>
      <c r="E19" s="67"/>
      <c r="F19" s="21" t="e">
        <f>MAX(F9:F17)</f>
        <v>#REF!</v>
      </c>
    </row>
    <row r="20" spans="1:6" x14ac:dyDescent="0.2">
      <c r="A20" s="72" t="s">
        <v>78</v>
      </c>
      <c r="B20" s="73"/>
      <c r="C20" s="74"/>
      <c r="D20" s="66"/>
      <c r="E20" s="67"/>
      <c r="F20" s="22" t="e">
        <f>MIN(F9:F17)</f>
        <v>#REF!</v>
      </c>
    </row>
    <row r="21" spans="1:6" x14ac:dyDescent="0.2">
      <c r="A21" s="72" t="s">
        <v>79</v>
      </c>
      <c r="B21" s="73"/>
      <c r="C21" s="74"/>
      <c r="D21" s="66"/>
      <c r="E21" s="67"/>
      <c r="F21" s="22" t="e">
        <f>AVERAGE(F9:F17)</f>
        <v>#REF!</v>
      </c>
    </row>
    <row r="22" spans="1:6" x14ac:dyDescent="0.2">
      <c r="A22" s="68"/>
      <c r="B22" s="68"/>
      <c r="C22" s="68"/>
    </row>
    <row r="23" spans="1:6" x14ac:dyDescent="0.2">
      <c r="A23" s="29" t="s">
        <v>98</v>
      </c>
    </row>
    <row r="24" spans="1:6" x14ac:dyDescent="0.2">
      <c r="D24" s="14"/>
    </row>
    <row r="25" spans="1:6" x14ac:dyDescent="0.2">
      <c r="D25" s="13"/>
    </row>
    <row r="27" spans="1:6" ht="24.75" x14ac:dyDescent="0.45">
      <c r="B27" s="17" t="s">
        <v>83</v>
      </c>
      <c r="C27" s="6"/>
    </row>
    <row r="28" spans="1:6" x14ac:dyDescent="0.2">
      <c r="B28" s="7" t="s">
        <v>55</v>
      </c>
      <c r="C28" s="7" t="s">
        <v>84</v>
      </c>
    </row>
    <row r="29" spans="1:6" x14ac:dyDescent="0.2">
      <c r="B29" s="23" t="s">
        <v>57</v>
      </c>
      <c r="C29" s="24">
        <v>66550</v>
      </c>
    </row>
    <row r="30" spans="1:6" x14ac:dyDescent="0.2">
      <c r="B30" s="23" t="s">
        <v>85</v>
      </c>
      <c r="C30" s="24">
        <v>85800</v>
      </c>
    </row>
    <row r="33" spans="1:1" x14ac:dyDescent="0.2">
      <c r="A33" s="25" t="s">
        <v>93</v>
      </c>
    </row>
  </sheetData>
  <mergeCells count="11">
    <mergeCell ref="D6:E6"/>
    <mergeCell ref="F6:F7"/>
    <mergeCell ref="A6:A8"/>
    <mergeCell ref="B6:B8"/>
    <mergeCell ref="C6:C8"/>
    <mergeCell ref="D19:E21"/>
    <mergeCell ref="A22:C22"/>
    <mergeCell ref="A18:C18"/>
    <mergeCell ref="A19:C19"/>
    <mergeCell ref="A20:C20"/>
    <mergeCell ref="A21:C21"/>
  </mergeCells>
  <phoneticPr fontId="6" type="noConversion"/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Soal</vt:lpstr>
      <vt:lpstr>t</vt:lpstr>
      <vt:lpstr>SOAL TAMBAHAN 2</vt:lpstr>
    </vt:vector>
  </TitlesOfParts>
  <Company>FB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PDU</dc:creator>
  <cp:lastModifiedBy>achmad fani</cp:lastModifiedBy>
  <cp:lastPrinted>2014-04-21T02:38:52Z</cp:lastPrinted>
  <dcterms:created xsi:type="dcterms:W3CDTF">2007-06-23T01:17:52Z</dcterms:created>
  <dcterms:modified xsi:type="dcterms:W3CDTF">2024-05-14T10:37:52Z</dcterms:modified>
</cp:coreProperties>
</file>