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ABD57071-D82D-4FF2-8BFB-7DB9E97A47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K3" i="2" s="1"/>
  <c r="G4" i="2"/>
  <c r="G5" i="2"/>
  <c r="G6" i="2"/>
  <c r="H6" i="2" s="1"/>
  <c r="K6" i="2" s="1"/>
  <c r="G7" i="2"/>
  <c r="H7" i="2" s="1"/>
  <c r="K7" i="2" s="1"/>
  <c r="J4" i="2"/>
  <c r="J5" i="2"/>
  <c r="J6" i="2"/>
  <c r="J7" i="2"/>
  <c r="J3" i="2"/>
  <c r="H4" i="2"/>
  <c r="K4" i="2" s="1"/>
  <c r="H5" i="2"/>
  <c r="K5" i="2" s="1"/>
  <c r="E4" i="2"/>
  <c r="E5" i="2"/>
  <c r="E6" i="2"/>
  <c r="E7" i="2"/>
  <c r="E3" i="2"/>
  <c r="D9" i="2" l="1"/>
  <c r="D8" i="2"/>
</calcChain>
</file>

<file path=xl/sharedStrings.xml><?xml version="1.0" encoding="utf-8"?>
<sst xmlns="http://schemas.openxmlformats.org/spreadsheetml/2006/main" count="39" uniqueCount="32">
  <si>
    <t>NO</t>
  </si>
  <si>
    <t>NAMA PENYEWA</t>
  </si>
  <si>
    <t>KODE KENDARAAN</t>
  </si>
  <si>
    <t>LAMA SEWA</t>
  </si>
  <si>
    <t>BIAYA SEWA</t>
  </si>
  <si>
    <t>DENDA</t>
  </si>
  <si>
    <t>TARIF/ JAM</t>
  </si>
  <si>
    <t>JUMLAH BAYAR</t>
  </si>
  <si>
    <t>JENIS KENDARAAN</t>
  </si>
  <si>
    <t>KETERANGAN</t>
  </si>
  <si>
    <t>TOTAL PENDAPATAN</t>
  </si>
  <si>
    <t>RATA-RATA PENDAPATAN</t>
  </si>
  <si>
    <t>KODE</t>
  </si>
  <si>
    <t>TARIF/JAM</t>
  </si>
  <si>
    <t>Denda jika pengembalian lebih lama dari sewa maka kena sesuai tabel denda</t>
  </si>
  <si>
    <t>Soal</t>
  </si>
  <si>
    <t>BEAT</t>
  </si>
  <si>
    <t>CRF</t>
  </si>
  <si>
    <t>VESPA</t>
  </si>
  <si>
    <t>B</t>
  </si>
  <si>
    <t>C</t>
  </si>
  <si>
    <t>V</t>
  </si>
  <si>
    <t>DANIEL</t>
  </si>
  <si>
    <t>SISKA</t>
  </si>
  <si>
    <t>SYAFIRA</t>
  </si>
  <si>
    <t>KEVIN</t>
  </si>
  <si>
    <t>LAURA</t>
  </si>
  <si>
    <t>PENGEMBALIAN</t>
  </si>
  <si>
    <t>VIDIO PEMBAHASAN</t>
  </si>
  <si>
    <t>https://youtu.be/EjFqT5VGG2M</t>
  </si>
  <si>
    <t>INDEX &amp; MATCH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</si>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</sst>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[$Rp-421]* #,##0.0_);_([$Rp-421]* \(#,##0.0\);_([$Rp-421]* &quot;-&quot;?_);_(@_)"/>
    <numFmt numFmtId="167" formatCode="General\ &quot;Jam&quot;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color theme="1"/>
      <name val="Yu Gothic UI Semibold"/>
      <family val="2"/>
    </font>
    <font>
      <b/>
      <sz val="10"/>
      <color theme="0"/>
      <name val="Yu Gothic UI Semibold"/>
      <family val="2"/>
    </font>
    <font>
      <b/>
      <sz val="10"/>
      <color theme="1"/>
      <name val="Yu Gothic UI Semibold"/>
      <family val="2"/>
    </font>
    <font>
      <b/>
      <sz val="10"/>
      <name val="Yu Gothic UI Semibold"/>
      <family val="2"/>
    </font>
    <font>
      <sz val="10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166" fontId="3" fillId="2" borderId="0" xfId="0" applyNumberFormat="1" applyFont="1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4" fillId="4" borderId="1" xfId="0" applyFont="1" applyFill="1" applyBorder="1" applyAlignment="1">
      <alignment horizontal="center"/>
    </xf>
    <xf numFmtId="164" fontId="3" fillId="0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0" borderId="1" xfId="3" applyFont="1" applyFill="1" applyBorder="1"/>
    <xf numFmtId="164" fontId="7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9" fillId="2" borderId="0" xfId="4" applyFont="1" applyFill="1" applyAlignment="1">
      <alignment horizontal="center"/>
    </xf>
    <xf numFmtId="164" fontId="7" fillId="5" borderId="1" xfId="3" applyFont="1" applyFill="1" applyBorder="1"/>
    <xf numFmtId="0" fontId="0" fillId="5" borderId="0" xfId="0" applyFill="1"/>
    <xf numFmtId="0" fontId="7" fillId="6" borderId="1" xfId="0" applyFont="1" applyFill="1" applyBorder="1"/>
    <xf numFmtId="0" fontId="0" fillId="6" borderId="0" xfId="0" applyFill="1"/>
  </cellXfs>
  <cellStyles count="5">
    <cellStyle name="Comma [0]" xfId="3" builtinId="6"/>
    <cellStyle name="Comma 2" xfId="2" xr:uid="{00000000-0005-0000-0000-000001000000}"/>
    <cellStyle name="Hyperlink" xfId="4" builtinId="8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0000FF"/>
      <color rgb="FFE2F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EjFqT5VGG2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55B3-4762-4F94-AB21-FCCD30D08CF2}">
  <sheetPr>
    <tabColor theme="0"/>
  </sheetPr>
  <dimension ref="A1:M17"/>
  <sheetViews>
    <sheetView showGridLines="0" tabSelected="1" zoomScale="90" zoomScaleNormal="90" workbookViewId="0">
      <selection activeCell="O9" sqref="O9"/>
    </sheetView>
  </sheetViews>
  <sheetFormatPr defaultRowHeight="15" x14ac:dyDescent="0.25"/>
  <cols>
    <col min="1" max="1" width="0.85546875" customWidth="1"/>
    <col min="2" max="2" width="9.5703125" customWidth="1"/>
    <col min="3" max="3" width="16.42578125" bestFit="1" customWidth="1"/>
    <col min="4" max="4" width="18.42578125" bestFit="1" customWidth="1"/>
    <col min="5" max="5" width="18.42578125" customWidth="1"/>
    <col min="6" max="6" width="7.42578125" customWidth="1"/>
    <col min="7" max="7" width="11" customWidth="1"/>
    <col min="8" max="8" width="12.42578125" customWidth="1"/>
    <col min="9" max="9" width="15.28515625" bestFit="1" customWidth="1"/>
    <col min="10" max="10" width="11.28515625" customWidth="1"/>
    <col min="11" max="11" width="18.140625" customWidth="1"/>
    <col min="12" max="12" width="11.28515625" bestFit="1" customWidth="1"/>
    <col min="13" max="13" width="15.28515625" bestFit="1" customWidth="1"/>
  </cols>
  <sheetData>
    <row r="1" spans="1:13" ht="15.75" customHeight="1" x14ac:dyDescent="0.25">
      <c r="A1" s="1"/>
      <c r="B1" s="3" t="s">
        <v>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8.5" customHeight="1" x14ac:dyDescent="0.25">
      <c r="A2" s="1"/>
      <c r="B2" s="4" t="s">
        <v>0</v>
      </c>
      <c r="C2" s="5" t="s">
        <v>1</v>
      </c>
      <c r="D2" s="5" t="s">
        <v>2</v>
      </c>
      <c r="E2" s="5" t="s">
        <v>8</v>
      </c>
      <c r="F2" s="5" t="s">
        <v>3</v>
      </c>
      <c r="G2" s="5" t="s">
        <v>6</v>
      </c>
      <c r="H2" s="5" t="s">
        <v>4</v>
      </c>
      <c r="I2" s="5" t="s">
        <v>27</v>
      </c>
      <c r="J2" s="4" t="s">
        <v>5</v>
      </c>
      <c r="K2" s="5" t="s">
        <v>7</v>
      </c>
      <c r="L2" s="1"/>
    </row>
    <row r="3" spans="1:13" x14ac:dyDescent="0.25">
      <c r="A3" s="1"/>
      <c r="B3" s="6">
        <v>1</v>
      </c>
      <c r="C3" s="7" t="s">
        <v>22</v>
      </c>
      <c r="D3" s="6" t="s">
        <v>19</v>
      </c>
      <c r="E3" s="24" t="str">
        <f>_xlfn.XLOOKUP(D3,$E$13:$E$16,$D$13:$D$16)</f>
        <v>BEAT</v>
      </c>
      <c r="F3" s="6">
        <v>30</v>
      </c>
      <c r="G3" s="22">
        <f>INDEX($C$13:$C$16,MATCH(D3,$E$13:$E$16,0))</f>
        <v>10000</v>
      </c>
      <c r="H3" s="14">
        <f>G3*F3</f>
        <v>300000</v>
      </c>
      <c r="I3" s="13">
        <v>27</v>
      </c>
      <c r="J3" s="15">
        <f>IF(AND(E3="BEAT",I3&gt;F3),(I3-F3)*25000,IF(AND(E3="CRF",I3&gt;F3),(I3-F3)*50000,IF(AND(E3="VESPA",I3&gt;F3),(I3-F3)*100000,0)))</f>
        <v>0</v>
      </c>
      <c r="K3" s="14">
        <f>H3+J3</f>
        <v>300000</v>
      </c>
      <c r="L3" s="1"/>
      <c r="M3" s="23" t="s">
        <v>30</v>
      </c>
    </row>
    <row r="4" spans="1:13" x14ac:dyDescent="0.25">
      <c r="A4" s="1"/>
      <c r="B4" s="6">
        <v>2</v>
      </c>
      <c r="C4" s="7" t="s">
        <v>23</v>
      </c>
      <c r="D4" s="6" t="s">
        <v>21</v>
      </c>
      <c r="E4" s="24" t="str">
        <f t="shared" ref="E4:E7" si="0">_xlfn.XLOOKUP(D4,$E$13:$E$16,$D$13:$D$16)</f>
        <v>VESPA</v>
      </c>
      <c r="F4" s="6">
        <v>33</v>
      </c>
      <c r="G4" s="22">
        <f t="shared" ref="G4:G7" si="1">INDEX($C$13:$C$16,MATCH(D4,$E$13:$E$16,0))</f>
        <v>20000</v>
      </c>
      <c r="H4" s="14">
        <f t="shared" ref="H4:H7" si="2">G4*F4</f>
        <v>660000</v>
      </c>
      <c r="I4" s="13">
        <v>35</v>
      </c>
      <c r="J4" s="15">
        <f t="shared" ref="J4:J7" si="3">IF(AND(E4="BEAT",I4&gt;F4),(I4-F4)*25000,IF(AND(E4="CRF",I4&gt;F4),(I4-F4)*50000,IF(AND(E4="VESPA",I4&gt;F4),(I4-F4)*100000,0)))</f>
        <v>200000</v>
      </c>
      <c r="K4" s="14">
        <f t="shared" ref="K4:K7" si="4">H4+J4</f>
        <v>860000</v>
      </c>
      <c r="L4" s="2"/>
      <c r="M4" s="25" t="s">
        <v>31</v>
      </c>
    </row>
    <row r="5" spans="1:13" x14ac:dyDescent="0.25">
      <c r="A5" s="1"/>
      <c r="B5" s="6">
        <v>3</v>
      </c>
      <c r="C5" s="7" t="s">
        <v>24</v>
      </c>
      <c r="D5" s="6" t="s">
        <v>20</v>
      </c>
      <c r="E5" s="24" t="str">
        <f t="shared" si="0"/>
        <v>CRF</v>
      </c>
      <c r="F5" s="6">
        <v>24</v>
      </c>
      <c r="G5" s="22">
        <f t="shared" si="1"/>
        <v>15000</v>
      </c>
      <c r="H5" s="14">
        <f t="shared" si="2"/>
        <v>360000</v>
      </c>
      <c r="I5" s="13">
        <v>24</v>
      </c>
      <c r="J5" s="15">
        <f t="shared" si="3"/>
        <v>0</v>
      </c>
      <c r="K5" s="14">
        <f t="shared" si="4"/>
        <v>360000</v>
      </c>
      <c r="L5" s="1"/>
    </row>
    <row r="6" spans="1:13" x14ac:dyDescent="0.25">
      <c r="A6" s="1"/>
      <c r="B6" s="6">
        <v>4</v>
      </c>
      <c r="C6" s="7" t="s">
        <v>25</v>
      </c>
      <c r="D6" s="6" t="s">
        <v>21</v>
      </c>
      <c r="E6" s="24" t="str">
        <f t="shared" si="0"/>
        <v>VESPA</v>
      </c>
      <c r="F6" s="6">
        <v>25</v>
      </c>
      <c r="G6" s="22">
        <f t="shared" si="1"/>
        <v>20000</v>
      </c>
      <c r="H6" s="14">
        <f t="shared" si="2"/>
        <v>500000</v>
      </c>
      <c r="I6" s="13">
        <v>25</v>
      </c>
      <c r="J6" s="15">
        <f t="shared" si="3"/>
        <v>0</v>
      </c>
      <c r="K6" s="14">
        <f t="shared" si="4"/>
        <v>500000</v>
      </c>
      <c r="L6" s="1"/>
    </row>
    <row r="7" spans="1:13" ht="15.75" thickBot="1" x14ac:dyDescent="0.3">
      <c r="A7" s="1"/>
      <c r="B7" s="8">
        <v>5</v>
      </c>
      <c r="C7" s="9" t="s">
        <v>26</v>
      </c>
      <c r="D7" s="8" t="s">
        <v>19</v>
      </c>
      <c r="E7" s="24" t="str">
        <f t="shared" si="0"/>
        <v>BEAT</v>
      </c>
      <c r="F7" s="6">
        <v>27</v>
      </c>
      <c r="G7" s="22">
        <f t="shared" si="1"/>
        <v>10000</v>
      </c>
      <c r="H7" s="14">
        <f t="shared" si="2"/>
        <v>270000</v>
      </c>
      <c r="I7" s="13">
        <v>25</v>
      </c>
      <c r="J7" s="15">
        <f t="shared" si="3"/>
        <v>0</v>
      </c>
      <c r="K7" s="14">
        <f t="shared" si="4"/>
        <v>270000</v>
      </c>
      <c r="L7" s="1"/>
    </row>
    <row r="8" spans="1:13" x14ac:dyDescent="0.25">
      <c r="A8" s="1"/>
      <c r="B8" s="17" t="s">
        <v>10</v>
      </c>
      <c r="C8" s="17"/>
      <c r="D8" s="16">
        <f>SUM(K3:K7)</f>
        <v>2290000</v>
      </c>
      <c r="E8" s="1"/>
      <c r="F8" s="1"/>
      <c r="G8" s="1"/>
      <c r="H8" s="1"/>
      <c r="I8" s="1"/>
      <c r="J8" s="1"/>
      <c r="K8" s="1"/>
      <c r="L8" s="1"/>
    </row>
    <row r="9" spans="1:13" x14ac:dyDescent="0.25">
      <c r="A9" s="1"/>
      <c r="B9" s="18" t="s">
        <v>11</v>
      </c>
      <c r="C9" s="18"/>
      <c r="D9" s="14">
        <f>AVERAGE(K3:K7)</f>
        <v>458000</v>
      </c>
      <c r="E9" s="1"/>
      <c r="F9" s="1"/>
      <c r="G9" s="20" t="s">
        <v>28</v>
      </c>
      <c r="H9" s="20"/>
      <c r="I9" s="1"/>
      <c r="J9" s="1"/>
      <c r="K9" s="1"/>
      <c r="L9" s="1"/>
    </row>
    <row r="10" spans="1:13" ht="12.75" customHeight="1" x14ac:dyDescent="0.25">
      <c r="A10" s="1"/>
      <c r="B10" s="1"/>
      <c r="C10" s="1"/>
      <c r="D10" s="1"/>
      <c r="E10" s="1"/>
      <c r="F10" s="1"/>
      <c r="G10" s="21" t="s">
        <v>29</v>
      </c>
      <c r="H10" s="21"/>
      <c r="I10" s="21"/>
      <c r="J10" s="1"/>
      <c r="K10" s="1"/>
      <c r="L10" s="1"/>
    </row>
    <row r="11" spans="1:13" x14ac:dyDescent="0.25">
      <c r="A11" s="1"/>
      <c r="B11" s="3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A12" s="1"/>
      <c r="B12" s="19" t="s">
        <v>14</v>
      </c>
      <c r="C12" s="19"/>
      <c r="D12" s="19"/>
      <c r="E12" s="19"/>
      <c r="F12" s="19"/>
      <c r="G12" s="1"/>
      <c r="H12" s="1"/>
      <c r="I12" s="1"/>
      <c r="J12" s="1"/>
      <c r="K12" s="1"/>
      <c r="L12" s="1"/>
    </row>
    <row r="13" spans="1:13" x14ac:dyDescent="0.25">
      <c r="A13" s="1"/>
      <c r="B13" s="10" t="s">
        <v>5</v>
      </c>
      <c r="C13" s="10" t="s">
        <v>13</v>
      </c>
      <c r="D13" s="10" t="s">
        <v>8</v>
      </c>
      <c r="E13" s="10" t="s">
        <v>12</v>
      </c>
      <c r="F13" s="1"/>
      <c r="G13" s="1"/>
      <c r="H13" s="1"/>
      <c r="I13" s="1"/>
      <c r="J13" s="1"/>
      <c r="K13" s="1"/>
      <c r="L13" s="1"/>
    </row>
    <row r="14" spans="1:13" x14ac:dyDescent="0.25">
      <c r="A14" s="1"/>
      <c r="B14" s="11">
        <v>25000</v>
      </c>
      <c r="C14" s="11">
        <v>10000</v>
      </c>
      <c r="D14" s="12" t="s">
        <v>16</v>
      </c>
      <c r="E14" s="6" t="s">
        <v>19</v>
      </c>
      <c r="F14" s="1"/>
      <c r="G14" s="1"/>
      <c r="H14" s="1"/>
      <c r="I14" s="1"/>
      <c r="J14" s="1"/>
      <c r="K14" s="1"/>
      <c r="L14" s="1"/>
    </row>
    <row r="15" spans="1:13" x14ac:dyDescent="0.25">
      <c r="A15" s="1"/>
      <c r="B15" s="11">
        <v>50000</v>
      </c>
      <c r="C15" s="11">
        <v>15000</v>
      </c>
      <c r="D15" s="12" t="s">
        <v>17</v>
      </c>
      <c r="E15" s="6" t="s">
        <v>20</v>
      </c>
      <c r="F15" s="1"/>
      <c r="G15" s="1"/>
      <c r="H15" s="1"/>
      <c r="I15" s="1"/>
      <c r="J15" s="1"/>
      <c r="K15" s="1"/>
      <c r="L15" s="1"/>
    </row>
    <row r="16" spans="1:13" x14ac:dyDescent="0.25">
      <c r="A16" s="1"/>
      <c r="B16" s="11">
        <v>100000</v>
      </c>
      <c r="C16" s="11">
        <v>20000</v>
      </c>
      <c r="D16" s="12" t="s">
        <v>18</v>
      </c>
      <c r="E16" s="6" t="s">
        <v>21</v>
      </c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5">
    <mergeCell ref="B8:C8"/>
    <mergeCell ref="B9:C9"/>
    <mergeCell ref="B12:F12"/>
    <mergeCell ref="G9:H9"/>
    <mergeCell ref="G10:I10"/>
  </mergeCells>
  <hyperlinks>
    <hyperlink ref="G10" r:id="rId1" xr:uid="{278C7C5E-4714-45DB-B6A7-890A1342BAA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achmad fani</cp:lastModifiedBy>
  <cp:lastPrinted>2012-03-21T02:02:21Z</cp:lastPrinted>
  <dcterms:created xsi:type="dcterms:W3CDTF">2012-03-21T01:39:32Z</dcterms:created>
  <dcterms:modified xsi:type="dcterms:W3CDTF">2024-05-13T09:52:17Z</dcterms:modified>
</cp:coreProperties>
</file>