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55306364-6086-45CD-8505-441F857071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K5" i="4"/>
  <c r="K6" i="4"/>
  <c r="K7" i="4"/>
  <c r="K8" i="4"/>
  <c r="K9" i="4"/>
  <c r="K10" i="4"/>
  <c r="K11" i="4"/>
  <c r="K12" i="4"/>
  <c r="K13" i="4"/>
  <c r="K4" i="4"/>
  <c r="J5" i="4"/>
  <c r="J6" i="4"/>
  <c r="J7" i="4"/>
  <c r="J8" i="4"/>
  <c r="J9" i="4"/>
  <c r="J10" i="4"/>
  <c r="J11" i="4"/>
  <c r="J12" i="4"/>
  <c r="J13" i="4"/>
  <c r="J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<sst xmlns="http://schemas.openxmlformats.org/spreadsheetml/2006/main" count="68" uniqueCount="66">
  <si>
    <t>NO</t>
  </si>
  <si>
    <t>NAMA</t>
  </si>
  <si>
    <t>KODE</t>
  </si>
  <si>
    <t>Jumlah data</t>
  </si>
  <si>
    <t>METODE</t>
  </si>
  <si>
    <t>RISET</t>
  </si>
  <si>
    <t>MAKALAH</t>
  </si>
  <si>
    <t>NILAI AKHIR</t>
  </si>
  <si>
    <t>GRADE</t>
  </si>
  <si>
    <t>NILAI</t>
  </si>
  <si>
    <t>M</t>
  </si>
  <si>
    <t>P</t>
  </si>
  <si>
    <t>L</t>
  </si>
  <si>
    <t>S</t>
  </si>
  <si>
    <t>Museum</t>
  </si>
  <si>
    <t>Perpustakaan</t>
  </si>
  <si>
    <t>Laboratorium</t>
  </si>
  <si>
    <t>Study tour</t>
  </si>
  <si>
    <t>Total seluruh nilai</t>
  </si>
  <si>
    <t>Nilai terbesar</t>
  </si>
  <si>
    <t>Nilai rata-rata</t>
  </si>
  <si>
    <t xml:space="preserve">* Grade : </t>
  </si>
  <si>
    <t>GROUP</t>
  </si>
  <si>
    <t>TAHUN</t>
  </si>
  <si>
    <t xml:space="preserve">* Total seluruh nilai,Nilai terbesar, Nilai terkecil, </t>
  </si>
  <si>
    <t xml:space="preserve">  Nilai rata-rata, dan Jumlah data (Fungsi Statistik)</t>
  </si>
  <si>
    <t>P062</t>
  </si>
  <si>
    <t>L061</t>
  </si>
  <si>
    <t>S052</t>
  </si>
  <si>
    <t>M041</t>
  </si>
  <si>
    <t>P051</t>
  </si>
  <si>
    <t>S042</t>
  </si>
  <si>
    <t>S061</t>
  </si>
  <si>
    <t>L052</t>
  </si>
  <si>
    <t>M051</t>
  </si>
  <si>
    <t>P041</t>
  </si>
  <si>
    <t>Keterangan Proses</t>
  </si>
  <si>
    <r>
      <t xml:space="preserve">* Group : </t>
    </r>
    <r>
      <rPr>
        <sz val="10"/>
        <rFont val="Yu Gothic UI Semibold"/>
        <family val="2"/>
      </rPr>
      <t>Diambil 1 karakter terakhir</t>
    </r>
  </si>
  <si>
    <r>
      <t>* Tahun</t>
    </r>
    <r>
      <rPr>
        <sz val="10"/>
        <rFont val="Yu Gothic UI Semibold"/>
        <family val="2"/>
      </rPr>
      <t xml:space="preserve"> : Diambil 2 karakter dari karakter ke-2</t>
    </r>
  </si>
  <si>
    <r>
      <t xml:space="preserve">* Nilai Akhir </t>
    </r>
    <r>
      <rPr>
        <sz val="10"/>
        <rFont val="Yu Gothic UI Semibold"/>
        <family val="2"/>
      </rPr>
      <t>: 40% dari Nilai Riset + 60% dari Nilai Makalah</t>
    </r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</si>
  <si>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</si>
  <si>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</si>
  <si>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</si>
  <si>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</si>
  <si>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</si>
  <si>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</si>
  <si>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</si>
  <si>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</si>
  <si>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</si>
  <si>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</si>
  <si>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Nilai terendah</t>
  </si>
  <si>
    <t>Tabel Bantu:</t>
  </si>
  <si>
    <t xml:space="preserve">               Jika kode = "1", maka "Perorangan"</t>
  </si>
  <si>
    <t xml:space="preserve">               Jika kode = "2", maka "Kelompok"</t>
  </si>
  <si>
    <t xml:space="preserve">               Jika Kode ="04", maka 2004</t>
  </si>
  <si>
    <t xml:space="preserve">               Jika Kode ="05", maka 2005</t>
  </si>
  <si>
    <r>
      <t>* Metode :</t>
    </r>
    <r>
      <rPr>
        <sz val="10"/>
        <rFont val="Yu Gothic UI Semibold"/>
        <family val="2"/>
      </rPr>
      <t xml:space="preserve"> Diambil 1 karakter pertama berdasarkan Tabel bantu</t>
    </r>
  </si>
  <si>
    <t xml:space="preserve">               Jika Kode ="06", maka 2006</t>
  </si>
  <si>
    <t>Jika Nilai Akhir 91 -100, =   "A"</t>
  </si>
  <si>
    <t>Jika Nilai Akhir 81 - 90, =    "B"</t>
  </si>
  <si>
    <t>Jika Nilai Akhir 71 - 80, =    "C"</t>
  </si>
  <si>
    <t>Jika Nilai Akhir 61 - 70, =    "D"</t>
  </si>
  <si>
    <t>Jika Nilai Akhir   0 - 60, =    "E"</t>
  </si>
  <si>
    <t>Daftar Nilai Sejarah SMA Hadinata</t>
  </si>
  <si>
    <t>VIDEO PEMBAHASAN</t>
  </si>
  <si>
    <t>https://youtu.be/yg8nJe10Cv4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</si>
</sst>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"/>
      <charset val="1"/>
    </font>
    <font>
      <b/>
      <sz val="10"/>
      <name val="Yu Gothic UI Semibold"/>
      <family val="2"/>
    </font>
    <font>
      <sz val="10"/>
      <name val="Yu Gothic UI Semibold"/>
      <family val="2"/>
    </font>
    <font>
      <b/>
      <u/>
      <sz val="10"/>
      <name val="Yu Gothic UI Semibold"/>
      <family val="2"/>
    </font>
    <font>
      <b/>
      <sz val="10"/>
      <color theme="0"/>
      <name val="Yu Gothic UI Semibold"/>
      <family val="2"/>
    </font>
    <font>
      <u/>
      <sz val="10"/>
      <color theme="10"/>
      <name val="Arial"/>
    </font>
    <font>
      <b/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3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left"/>
    </xf>
  </cellXfs>
  <cellStyles count="4">
    <cellStyle name="Comma 2" xfId="1" xr:uid="{00000000-0005-0000-0000-000000000000}"/>
    <cellStyle name="Hyperlink" xfId="3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g8nJe10C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P26"/>
  <sheetViews>
    <sheetView showGridLines="0" tabSelected="1" zoomScale="90" zoomScaleNormal="90" workbookViewId="0">
      <selection activeCell="D19" sqref="D19"/>
    </sheetView>
  </sheetViews>
  <sheetFormatPr defaultRowHeight="14.25" x14ac:dyDescent="0.25"/>
  <cols>
    <col min="1" max="1" width="2.28515625" style="2" customWidth="1"/>
    <col min="2" max="2" width="5.42578125" style="2" customWidth="1"/>
    <col min="3" max="3" width="14" style="2" customWidth="1"/>
    <col min="4" max="7" width="14.7109375" style="2" customWidth="1"/>
    <col min="8" max="9" width="11.140625" style="2" customWidth="1"/>
    <col min="10" max="10" width="14.42578125" style="2" customWidth="1"/>
    <col min="11" max="11" width="11.85546875" style="2" customWidth="1"/>
    <col min="12" max="12" width="1.7109375" style="2" customWidth="1"/>
    <col min="13" max="13" width="57.7109375" style="2" bestFit="1" customWidth="1"/>
    <col min="14" max="16384" width="9.140625" style="2"/>
  </cols>
  <sheetData>
    <row r="1" spans="2:16" ht="36.75" customHeight="1" x14ac:dyDescent="0.25">
      <c r="B1" s="14" t="s">
        <v>63</v>
      </c>
      <c r="C1" s="14"/>
      <c r="D1" s="14"/>
      <c r="E1" s="14"/>
      <c r="F1" s="14"/>
      <c r="G1" s="14"/>
      <c r="H1" s="14"/>
      <c r="I1" s="14"/>
      <c r="J1" s="14"/>
      <c r="K1" s="14"/>
    </row>
    <row r="2" spans="2:16" ht="16.5" customHeight="1" x14ac:dyDescent="0.25">
      <c r="B2" s="15" t="s">
        <v>0</v>
      </c>
      <c r="C2" s="15" t="s">
        <v>1</v>
      </c>
      <c r="D2" s="15" t="s">
        <v>2</v>
      </c>
      <c r="E2" s="15" t="s">
        <v>4</v>
      </c>
      <c r="F2" s="15" t="s">
        <v>22</v>
      </c>
      <c r="G2" s="15" t="s">
        <v>23</v>
      </c>
      <c r="H2" s="15" t="s">
        <v>9</v>
      </c>
      <c r="I2" s="15"/>
      <c r="J2" s="15" t="s">
        <v>7</v>
      </c>
      <c r="K2" s="15" t="s">
        <v>8</v>
      </c>
      <c r="M2" s="3" t="s">
        <v>36</v>
      </c>
    </row>
    <row r="3" spans="2:16" ht="16.5" customHeight="1" x14ac:dyDescent="0.25">
      <c r="B3" s="15"/>
      <c r="C3" s="15"/>
      <c r="D3" s="15"/>
      <c r="E3" s="15"/>
      <c r="F3" s="15"/>
      <c r="G3" s="15"/>
      <c r="H3" s="5" t="s">
        <v>5</v>
      </c>
      <c r="I3" s="5" t="s">
        <v>6</v>
      </c>
      <c r="J3" s="15"/>
      <c r="K3" s="15"/>
      <c r="M3" s="1" t="s">
        <v>56</v>
      </c>
      <c r="P3" s="4"/>
    </row>
    <row r="4" spans="2:16" x14ac:dyDescent="0.25">
      <c r="B4" s="6">
        <v>1</v>
      </c>
      <c r="C4" s="7" t="s">
        <v>40</v>
      </c>
      <c r="D4" s="6" t="s">
        <v>26</v>
      </c>
      <c r="E4" s="9" t="str">
        <f>_xlfn.XLOOKUP(LEFT(D4,1),$G$16:$J$16,$G$17:$J$17)</f>
        <v>Perpustakaan</v>
      </c>
      <c r="F4" s="9" t="str">
        <f>IF(VALUE(RIGHT(D4,1))=1,"Perorangan","Kelompok")</f>
        <v>Kelompok</v>
      </c>
      <c r="G4" s="9">
        <f>IF(VALUE(MID(D4,2,2))=4,2004,IF(VALUE(MID(D4,2,2))=5,2005,2006))</f>
        <v>2006</v>
      </c>
      <c r="H4" s="6">
        <v>100</v>
      </c>
      <c r="I4" s="6">
        <v>100</v>
      </c>
      <c r="J4" s="9">
        <f>40%*H4+60%*I4</f>
        <v>100</v>
      </c>
      <c r="K4" s="9" t="str">
        <f>IF(J4&gt;90,"A",IF(J4&gt;80,"B",IF(J4&gt;70,"C",IF(J4&gt;60,"D","E"))))</f>
        <v>A</v>
      </c>
      <c r="M4" s="1" t="s">
        <v>37</v>
      </c>
      <c r="P4" s="4"/>
    </row>
    <row r="5" spans="2:16" x14ac:dyDescent="0.25">
      <c r="B5" s="6">
        <v>2</v>
      </c>
      <c r="C5" s="7" t="s">
        <v>41</v>
      </c>
      <c r="D5" s="6" t="s">
        <v>27</v>
      </c>
      <c r="E5" s="9" t="str">
        <f t="shared" ref="E5:E13" si="0">_xlfn.XLOOKUP(LEFT(D5,1),$G$16:$J$16,$G$17:$J$17)</f>
        <v>Laboratorium</v>
      </c>
      <c r="F5" s="9" t="str">
        <f t="shared" ref="F5:F13" si="1">IF(VALUE(RIGHT(D5,1))=1,"Perorangan","Kelompok")</f>
        <v>Perorangan</v>
      </c>
      <c r="G5" s="9">
        <f t="shared" ref="G5:G13" si="2">IF(VALUE(MID(D5,2,2))=4,2004,IF(VALUE(MID(D5,2,2))=5,2005,2006))</f>
        <v>2006</v>
      </c>
      <c r="H5" s="6">
        <v>80</v>
      </c>
      <c r="I5" s="6">
        <v>50</v>
      </c>
      <c r="J5" s="9">
        <f t="shared" ref="J5:J13" si="3">40%*H5+60%*I5</f>
        <v>62</v>
      </c>
      <c r="K5" s="9" t="str">
        <f t="shared" ref="K5:K13" si="4">IF(J5&gt;90,"A",IF(J5&gt;80,"B",IF(J5&gt;70,"C",IF(J5&gt;60,"D","E"))))</f>
        <v>D</v>
      </c>
      <c r="M5" s="2" t="s">
        <v>52</v>
      </c>
    </row>
    <row r="6" spans="2:16" x14ac:dyDescent="0.25">
      <c r="B6" s="6">
        <v>3</v>
      </c>
      <c r="C6" s="7" t="s">
        <v>42</v>
      </c>
      <c r="D6" s="6" t="s">
        <v>28</v>
      </c>
      <c r="E6" s="9" t="str">
        <f t="shared" si="0"/>
        <v>Study tour</v>
      </c>
      <c r="F6" s="9" t="str">
        <f t="shared" si="1"/>
        <v>Kelompok</v>
      </c>
      <c r="G6" s="9">
        <f t="shared" si="2"/>
        <v>2005</v>
      </c>
      <c r="H6" s="6">
        <v>75</v>
      </c>
      <c r="I6" s="6">
        <v>75</v>
      </c>
      <c r="J6" s="9">
        <f t="shared" si="3"/>
        <v>75</v>
      </c>
      <c r="K6" s="9" t="str">
        <f t="shared" si="4"/>
        <v>C</v>
      </c>
      <c r="M6" s="2" t="s">
        <v>53</v>
      </c>
    </row>
    <row r="7" spans="2:16" x14ac:dyDescent="0.25">
      <c r="B7" s="6">
        <v>4</v>
      </c>
      <c r="C7" s="7" t="s">
        <v>43</v>
      </c>
      <c r="D7" s="6" t="s">
        <v>29</v>
      </c>
      <c r="E7" s="9" t="str">
        <f t="shared" si="0"/>
        <v>Museum</v>
      </c>
      <c r="F7" s="9" t="str">
        <f t="shared" si="1"/>
        <v>Perorangan</v>
      </c>
      <c r="G7" s="9">
        <f t="shared" si="2"/>
        <v>2004</v>
      </c>
      <c r="H7" s="6">
        <v>70</v>
      </c>
      <c r="I7" s="6">
        <v>70</v>
      </c>
      <c r="J7" s="9">
        <f t="shared" si="3"/>
        <v>70</v>
      </c>
      <c r="K7" s="9" t="str">
        <f t="shared" si="4"/>
        <v>D</v>
      </c>
      <c r="M7" s="1" t="s">
        <v>38</v>
      </c>
    </row>
    <row r="8" spans="2:16" x14ac:dyDescent="0.25">
      <c r="B8" s="6">
        <v>5</v>
      </c>
      <c r="C8" s="7" t="s">
        <v>44</v>
      </c>
      <c r="D8" s="6" t="s">
        <v>30</v>
      </c>
      <c r="E8" s="9" t="str">
        <f t="shared" si="0"/>
        <v>Perpustakaan</v>
      </c>
      <c r="F8" s="9" t="str">
        <f t="shared" si="1"/>
        <v>Perorangan</v>
      </c>
      <c r="G8" s="9">
        <f t="shared" si="2"/>
        <v>2005</v>
      </c>
      <c r="H8" s="6">
        <v>55</v>
      </c>
      <c r="I8" s="6">
        <v>60</v>
      </c>
      <c r="J8" s="9">
        <f t="shared" si="3"/>
        <v>58</v>
      </c>
      <c r="K8" s="9" t="str">
        <f t="shared" si="4"/>
        <v>E</v>
      </c>
      <c r="M8" s="2" t="s">
        <v>54</v>
      </c>
    </row>
    <row r="9" spans="2:16" x14ac:dyDescent="0.25">
      <c r="B9" s="6">
        <v>6</v>
      </c>
      <c r="C9" s="7" t="s">
        <v>45</v>
      </c>
      <c r="D9" s="6" t="s">
        <v>31</v>
      </c>
      <c r="E9" s="9" t="str">
        <f t="shared" si="0"/>
        <v>Study tour</v>
      </c>
      <c r="F9" s="9" t="str">
        <f t="shared" si="1"/>
        <v>Kelompok</v>
      </c>
      <c r="G9" s="9">
        <f t="shared" si="2"/>
        <v>2004</v>
      </c>
      <c r="H9" s="6">
        <v>85</v>
      </c>
      <c r="I9" s="6">
        <v>95</v>
      </c>
      <c r="J9" s="9">
        <f t="shared" si="3"/>
        <v>91</v>
      </c>
      <c r="K9" s="9" t="str">
        <f t="shared" si="4"/>
        <v>A</v>
      </c>
      <c r="M9" s="2" t="s">
        <v>55</v>
      </c>
    </row>
    <row r="10" spans="2:16" x14ac:dyDescent="0.25">
      <c r="B10" s="6">
        <v>7</v>
      </c>
      <c r="C10" s="7" t="s">
        <v>46</v>
      </c>
      <c r="D10" s="6" t="s">
        <v>32</v>
      </c>
      <c r="E10" s="9" t="str">
        <f t="shared" si="0"/>
        <v>Study tour</v>
      </c>
      <c r="F10" s="9" t="str">
        <f t="shared" si="1"/>
        <v>Perorangan</v>
      </c>
      <c r="G10" s="9">
        <f t="shared" si="2"/>
        <v>2006</v>
      </c>
      <c r="H10" s="6">
        <v>70</v>
      </c>
      <c r="I10" s="6">
        <v>80</v>
      </c>
      <c r="J10" s="9">
        <f t="shared" si="3"/>
        <v>76</v>
      </c>
      <c r="K10" s="9" t="str">
        <f t="shared" si="4"/>
        <v>C</v>
      </c>
      <c r="M10" s="2" t="s">
        <v>57</v>
      </c>
    </row>
    <row r="11" spans="2:16" x14ac:dyDescent="0.25">
      <c r="B11" s="6">
        <v>8</v>
      </c>
      <c r="C11" s="7" t="s">
        <v>47</v>
      </c>
      <c r="D11" s="6" t="s">
        <v>33</v>
      </c>
      <c r="E11" s="9" t="str">
        <f t="shared" si="0"/>
        <v>Laboratorium</v>
      </c>
      <c r="F11" s="9" t="str">
        <f t="shared" si="1"/>
        <v>Kelompok</v>
      </c>
      <c r="G11" s="9">
        <f t="shared" si="2"/>
        <v>2005</v>
      </c>
      <c r="H11" s="6">
        <v>50</v>
      </c>
      <c r="I11" s="6">
        <v>85</v>
      </c>
      <c r="J11" s="9">
        <f t="shared" si="3"/>
        <v>71</v>
      </c>
      <c r="K11" s="9" t="str">
        <f t="shared" si="4"/>
        <v>C</v>
      </c>
      <c r="M11" s="1" t="s">
        <v>39</v>
      </c>
    </row>
    <row r="12" spans="2:16" x14ac:dyDescent="0.25">
      <c r="B12" s="6">
        <v>9</v>
      </c>
      <c r="C12" s="7" t="s">
        <v>48</v>
      </c>
      <c r="D12" s="6" t="s">
        <v>34</v>
      </c>
      <c r="E12" s="9" t="str">
        <f t="shared" si="0"/>
        <v>Museum</v>
      </c>
      <c r="F12" s="9" t="str">
        <f t="shared" si="1"/>
        <v>Perorangan</v>
      </c>
      <c r="G12" s="9">
        <f t="shared" si="2"/>
        <v>2005</v>
      </c>
      <c r="H12" s="6">
        <v>65</v>
      </c>
      <c r="I12" s="6">
        <v>75</v>
      </c>
      <c r="J12" s="9">
        <f t="shared" si="3"/>
        <v>71</v>
      </c>
      <c r="K12" s="9" t="str">
        <f t="shared" si="4"/>
        <v>C</v>
      </c>
      <c r="M12" s="1" t="s">
        <v>21</v>
      </c>
    </row>
    <row r="13" spans="2:16" x14ac:dyDescent="0.25">
      <c r="B13" s="6">
        <v>10</v>
      </c>
      <c r="C13" s="7" t="s">
        <v>49</v>
      </c>
      <c r="D13" s="6" t="s">
        <v>35</v>
      </c>
      <c r="E13" s="9" t="str">
        <f t="shared" si="0"/>
        <v>Perpustakaan</v>
      </c>
      <c r="F13" s="9" t="str">
        <f t="shared" si="1"/>
        <v>Perorangan</v>
      </c>
      <c r="G13" s="9">
        <f t="shared" si="2"/>
        <v>2004</v>
      </c>
      <c r="H13" s="6">
        <v>45</v>
      </c>
      <c r="I13" s="6">
        <v>50</v>
      </c>
      <c r="J13" s="9">
        <f t="shared" si="3"/>
        <v>48</v>
      </c>
      <c r="K13" s="9" t="str">
        <f t="shared" si="4"/>
        <v>E</v>
      </c>
      <c r="M13" s="2" t="s">
        <v>58</v>
      </c>
    </row>
    <row r="14" spans="2:16" x14ac:dyDescent="0.25">
      <c r="B14" s="12" t="s">
        <v>18</v>
      </c>
      <c r="C14" s="13"/>
      <c r="D14" s="10">
        <f>SUM(J4:J13)</f>
        <v>722</v>
      </c>
      <c r="E14" s="1"/>
      <c r="M14" s="2" t="s">
        <v>59</v>
      </c>
    </row>
    <row r="15" spans="2:16" x14ac:dyDescent="0.25">
      <c r="B15" s="12" t="s">
        <v>19</v>
      </c>
      <c r="C15" s="13"/>
      <c r="D15" s="10">
        <f>MAX(J4:J13)</f>
        <v>100</v>
      </c>
      <c r="E15" s="1"/>
      <c r="F15" s="1" t="s">
        <v>51</v>
      </c>
      <c r="M15" s="2" t="s">
        <v>60</v>
      </c>
    </row>
    <row r="16" spans="2:16" x14ac:dyDescent="0.25">
      <c r="B16" s="12" t="s">
        <v>50</v>
      </c>
      <c r="C16" s="13"/>
      <c r="D16" s="10">
        <f>MIN(J4:J13)</f>
        <v>48</v>
      </c>
      <c r="E16" s="1"/>
      <c r="F16" s="8" t="s">
        <v>2</v>
      </c>
      <c r="G16" s="6" t="s">
        <v>12</v>
      </c>
      <c r="H16" s="6" t="s">
        <v>10</v>
      </c>
      <c r="I16" s="6" t="s">
        <v>13</v>
      </c>
      <c r="J16" s="6" t="s">
        <v>11</v>
      </c>
      <c r="M16" s="2" t="s">
        <v>61</v>
      </c>
    </row>
    <row r="17" spans="2:13" x14ac:dyDescent="0.25">
      <c r="B17" s="12" t="s">
        <v>20</v>
      </c>
      <c r="C17" s="13"/>
      <c r="D17" s="16">
        <f>AVERAGE(J4:J13)</f>
        <v>72.2</v>
      </c>
      <c r="E17" s="1"/>
      <c r="F17" s="8" t="s">
        <v>4</v>
      </c>
      <c r="G17" s="6" t="s">
        <v>16</v>
      </c>
      <c r="H17" s="6" t="s">
        <v>14</v>
      </c>
      <c r="I17" s="6" t="s">
        <v>17</v>
      </c>
      <c r="J17" s="6" t="s">
        <v>15</v>
      </c>
      <c r="M17" s="2" t="s">
        <v>62</v>
      </c>
    </row>
    <row r="18" spans="2:13" x14ac:dyDescent="0.25">
      <c r="B18" s="12" t="s">
        <v>3</v>
      </c>
      <c r="C18" s="13"/>
      <c r="D18" s="10">
        <f>COUNTA(C4:C13)</f>
        <v>10</v>
      </c>
      <c r="E18" s="1"/>
      <c r="M18" s="1" t="s">
        <v>24</v>
      </c>
    </row>
    <row r="19" spans="2:13" x14ac:dyDescent="0.25">
      <c r="M19" s="1" t="s">
        <v>25</v>
      </c>
    </row>
    <row r="20" spans="2:13" x14ac:dyDescent="0.25">
      <c r="B20" s="2" t="s">
        <v>64</v>
      </c>
      <c r="D20" s="11" t="s">
        <v>65</v>
      </c>
      <c r="E20" s="11"/>
    </row>
    <row r="25" spans="2:13" x14ac:dyDescent="0.25">
      <c r="G25" s="4"/>
    </row>
    <row r="26" spans="2:13" x14ac:dyDescent="0.25">
      <c r="G26" s="4"/>
    </row>
  </sheetData>
  <mergeCells count="16">
    <mergeCell ref="B1:K1"/>
    <mergeCell ref="K2:K3"/>
    <mergeCell ref="D2:D3"/>
    <mergeCell ref="C2:C3"/>
    <mergeCell ref="B2:B3"/>
    <mergeCell ref="J2:J3"/>
    <mergeCell ref="H2:I2"/>
    <mergeCell ref="F2:F3"/>
    <mergeCell ref="E2:E3"/>
    <mergeCell ref="G2:G3"/>
    <mergeCell ref="D20:E20"/>
    <mergeCell ref="B14:C14"/>
    <mergeCell ref="B15:C15"/>
    <mergeCell ref="B16:C16"/>
    <mergeCell ref="B17:C17"/>
    <mergeCell ref="B18:C18"/>
  </mergeCells>
  <phoneticPr fontId="0" type="noConversion"/>
  <hyperlinks>
    <hyperlink ref="D20" r:id="rId1" xr:uid="{A9625D9A-607B-4BF4-88F6-78DACAEDB82A}"/>
  </hyperlinks>
  <pageMargins left="0.75" right="0.75" top="1" bottom="0.68" header="0.36" footer="0.35"/>
  <pageSetup paperSize="9" orientation="landscape" horizontalDpi="1200" verticalDpi="1200" r:id="rId2"/>
  <headerFooter alignWithMargins="0">
    <oddHeader>&amp;C&amp;"Courier New,Regular"SOAL UJIAN TEKNOLOGI INFORMASI DAN KOMUNIKASI
TIPE SOAL C
DURASI : 45 MENIT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comank</dc:creator>
  <cp:lastModifiedBy>achmad fani</cp:lastModifiedBy>
  <cp:lastPrinted>2007-03-10T14:30:43Z</cp:lastPrinted>
  <dcterms:created xsi:type="dcterms:W3CDTF">2006-04-18T13:43:38Z</dcterms:created>
  <dcterms:modified xsi:type="dcterms:W3CDTF">2024-05-07T08:56:19Z</dcterms:modified>
</cp:coreProperties>
</file>